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北京模型\"/>
    </mc:Choice>
  </mc:AlternateContent>
  <xr:revisionPtr revIDLastSave="0" documentId="13_ncr:1_{C44C84ED-7355-41AE-8611-EB55073DB498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K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4" i="1"/>
  <c r="M5" i="1"/>
  <c r="M6" i="1"/>
  <c r="M7" i="1"/>
  <c r="M8" i="1"/>
  <c r="M9" i="1"/>
  <c r="M2" i="1"/>
  <c r="N20" i="1" l="1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</calcChain>
</file>

<file path=xl/sharedStrings.xml><?xml version="1.0" encoding="utf-8"?>
<sst xmlns="http://schemas.openxmlformats.org/spreadsheetml/2006/main" count="55" uniqueCount="38">
  <si>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</si>
  <si>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</si>
  <si>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</si>
  <si>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</si>
  <si>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</si>
  <si>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</si>
  <si>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</si>
  <si>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</si>
  <si>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</si>
  <si>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</si>
  <si>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</si>
  <si>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</si>
  <si>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</si>
  <si>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</si>
  <si>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</si>
  <si>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</si>
  <si>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</si>
  <si>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</si>
  <si>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</si>
  <si>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</si>
  <si>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</si>
  <si>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</si>
  <si>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</si>
  <si>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</si>
  <si>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</si>
  <si>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</si>
  <si>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</si>
  <si>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</si>
  <si>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</si>
  <si>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</si>
  <si>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</si>
  <si>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</si>
  <si>
    <t>所有感染</t>
    <phoneticPr fontId="2" type="noConversion"/>
  </si>
  <si>
    <t>U的比例</t>
    <phoneticPr fontId="2" type="noConversion"/>
  </si>
  <si>
    <t>均值p</t>
    <phoneticPr fontId="2" type="noConversion"/>
  </si>
  <si>
    <t>真实数据</t>
    <phoneticPr fontId="2" type="noConversion"/>
  </si>
  <si>
    <t>拟合人数</t>
    <phoneticPr fontId="2" type="noConversion"/>
  </si>
  <si>
    <t>真实人数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</si>
</sst>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[$-409]d\-mmm;@"/>
    <numFmt numFmtId="178" formatCode="0.0000000000000000_ "/>
  </numFmts>
  <fonts count="5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2" borderId="0" xfId="0" applyNumberFormat="1" applyFill="1">
      <alignment vertical="center"/>
    </xf>
    <xf numFmtId="0" fontId="1" fillId="2" borderId="0" xfId="0" applyFont="1" applyFill="1" applyAlignment="1"/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46B4F"/>
      <color rgb="FF975EC1"/>
      <color rgb="FFA983C1"/>
      <color rgb="FFC08AB7"/>
      <color rgb="FFC069AB"/>
      <color rgb="FFF5FF60"/>
      <color rgb="FFAFC1E5"/>
      <color rgb="FF8FAADC"/>
      <color rgb="FFE3E7EF"/>
      <color rgb="FF5FA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184-42A6-86CA-52F4C6AD373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4-42A6-86CA-52F4C6AD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92D-B111-D401BB378DFB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92D-B111-D401BB378DFB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92D-B111-D401BB378DFB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92D-B111-D401BB37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64B-8D6D-1CBD2122FC58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64B-8D6D-1CBD2122FC58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464B-8D6D-1CBD2122FC58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B-464B-8D6D-1CBD2122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3-46BB-AADA-B5AF9E5417E0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43-46BB-AADA-B5AF9E5417E0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3-46BB-AADA-B5AF9E5417E0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43-46BB-AADA-B5AF9E54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43-46BB-AADA-B5AF9E5417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43-46BB-AADA-B5AF9E5417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43-46BB-AADA-B5AF9E5417E0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B1-4E46-8D83-1B51DE44243E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B1-4E46-8D83-1B51DE44243E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0B1-4E46-8D83-1B51DE44243E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B1-4E46-8D83-1B51DE44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B1-4E46-8D83-1B51DE4424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B1-4E46-8D83-1B51DE4424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B1-4E46-8D83-1B51DE44243E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0E-43B8-AE92-09C8DDFC99D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3B8-AE92-09C8DDFC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F2-419A-91C6-C6F9FDA70AF2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19A-91C6-C6F9FDA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789-B9A9-3321F8AB9EF1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789-B9A9-3321F8AB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确诊人数</a:t>
            </a:r>
            <a:endParaRPr lang="en-US" altLang="zh-CN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9678181499311598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拟合人数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5</c:v>
                </c:pt>
                <c:pt idx="1">
                  <c:v>10.1496171580945</c:v>
                </c:pt>
                <c:pt idx="2">
                  <c:v>12.180337976320599</c:v>
                </c:pt>
                <c:pt idx="3">
                  <c:v>14.0707050161386</c:v>
                </c:pt>
                <c:pt idx="4">
                  <c:v>15.7847819407218</c:v>
                </c:pt>
                <c:pt idx="5">
                  <c:v>17.288577083804</c:v>
                </c:pt>
                <c:pt idx="6">
                  <c:v>18.547240894517401</c:v>
                </c:pt>
                <c:pt idx="7">
                  <c:v>19.5641136194021</c:v>
                </c:pt>
                <c:pt idx="8">
                  <c:v>20.325805105398299</c:v>
                </c:pt>
                <c:pt idx="9">
                  <c:v>20.810166465782299</c:v>
                </c:pt>
                <c:pt idx="10">
                  <c:v>21.0283717858157</c:v>
                </c:pt>
                <c:pt idx="11">
                  <c:v>21.023239362742899</c:v>
                </c:pt>
                <c:pt idx="12">
                  <c:v>20.798991651731601</c:v>
                </c:pt>
                <c:pt idx="13">
                  <c:v>20.355666392498801</c:v>
                </c:pt>
                <c:pt idx="14">
                  <c:v>19.705087160721</c:v>
                </c:pt>
                <c:pt idx="15">
                  <c:v>18.916371153248601</c:v>
                </c:pt>
                <c:pt idx="16">
                  <c:v>18.0198124552576</c:v>
                </c:pt>
                <c:pt idx="17">
                  <c:v>17.027421089656499</c:v>
                </c:pt>
                <c:pt idx="18">
                  <c:v>15.9514114539492</c:v>
                </c:pt>
                <c:pt idx="19">
                  <c:v>14.836222484781199</c:v>
                </c:pt>
                <c:pt idx="20">
                  <c:v>13.700819705661001</c:v>
                </c:pt>
                <c:pt idx="21">
                  <c:v>12.3848279581337</c:v>
                </c:pt>
                <c:pt idx="22">
                  <c:v>11.0018762580181</c:v>
                </c:pt>
                <c:pt idx="23">
                  <c:v>9.6880983801845808</c:v>
                </c:pt>
                <c:pt idx="24">
                  <c:v>8.5796093666094198</c:v>
                </c:pt>
                <c:pt idx="25">
                  <c:v>7.6816816852593801</c:v>
                </c:pt>
                <c:pt idx="26">
                  <c:v>6.85123454850177</c:v>
                </c:pt>
                <c:pt idx="27">
                  <c:v>6.1051110827658297</c:v>
                </c:pt>
                <c:pt idx="28">
                  <c:v>5.4409693609126801</c:v>
                </c:pt>
                <c:pt idx="29">
                  <c:v>4.8564674558031102</c:v>
                </c:pt>
                <c:pt idx="30">
                  <c:v>4.3492634402979897</c:v>
                </c:pt>
                <c:pt idx="31">
                  <c:v>3.90913690731605</c:v>
                </c:pt>
                <c:pt idx="32">
                  <c:v>3.5077429474126798</c:v>
                </c:pt>
                <c:pt idx="33">
                  <c:v>3.1470919799841699</c:v>
                </c:pt>
                <c:pt idx="34">
                  <c:v>2.8253606122555102</c:v>
                </c:pt>
                <c:pt idx="35">
                  <c:v>2.5401737949569601</c:v>
                </c:pt>
                <c:pt idx="36">
                  <c:v>2.2891542123978801</c:v>
                </c:pt>
                <c:pt idx="37">
                  <c:v>2.0676043134425299</c:v>
                </c:pt>
                <c:pt idx="38">
                  <c:v>1.8672129273701299</c:v>
                </c:pt>
                <c:pt idx="39">
                  <c:v>1.6861796201365</c:v>
                </c:pt>
                <c:pt idx="40">
                  <c:v>1.52399924312442</c:v>
                </c:pt>
                <c:pt idx="41">
                  <c:v>1.3801666477166401</c:v>
                </c:pt>
                <c:pt idx="42">
                  <c:v>1.2541766852956999</c:v>
                </c:pt>
                <c:pt idx="43">
                  <c:v>1.1433735853371401</c:v>
                </c:pt>
                <c:pt idx="44">
                  <c:v>1.0423218195199999</c:v>
                </c:pt>
                <c:pt idx="45">
                  <c:v>0.94927286407909195</c:v>
                </c:pt>
                <c:pt idx="46">
                  <c:v>0.863072731305351</c:v>
                </c:pt>
                <c:pt idx="47">
                  <c:v>0.78386037832564204</c:v>
                </c:pt>
                <c:pt idx="48">
                  <c:v>0.71199127906288595</c:v>
                </c:pt>
                <c:pt idx="49">
                  <c:v>0.64651939931360403</c:v>
                </c:pt>
                <c:pt idx="50">
                  <c:v>0.58647711095261501</c:v>
                </c:pt>
                <c:pt idx="51">
                  <c:v>0.53092538897635699</c:v>
                </c:pt>
                <c:pt idx="52">
                  <c:v>0.48049878057008799</c:v>
                </c:pt>
                <c:pt idx="53">
                  <c:v>0.435151260777218</c:v>
                </c:pt>
                <c:pt idx="54">
                  <c:v>0.39404125276962498</c:v>
                </c:pt>
                <c:pt idx="55">
                  <c:v>0.35676601392054902</c:v>
                </c:pt>
                <c:pt idx="56">
                  <c:v>0.32292280160282899</c:v>
                </c:pt>
                <c:pt idx="57">
                  <c:v>0.29220747314161599</c:v>
                </c:pt>
                <c:pt idx="58">
                  <c:v>0.26451690078971501</c:v>
                </c:pt>
                <c:pt idx="59">
                  <c:v>0.23937388918244601</c:v>
                </c:pt>
                <c:pt idx="60">
                  <c:v>0.216576739921891</c:v>
                </c:pt>
                <c:pt idx="61">
                  <c:v>0.195947222173459</c:v>
                </c:pt>
                <c:pt idx="62">
                  <c:v>0.177307105102329</c:v>
                </c:pt>
                <c:pt idx="63">
                  <c:v>0.160478157873854</c:v>
                </c:pt>
                <c:pt idx="64">
                  <c:v>0.14530799818038501</c:v>
                </c:pt>
                <c:pt idx="65">
                  <c:v>0.13161303082995299</c:v>
                </c:pt>
                <c:pt idx="66">
                  <c:v>0.119130944383414</c:v>
                </c:pt>
                <c:pt idx="67">
                  <c:v>0.107784930769981</c:v>
                </c:pt>
                <c:pt idx="68">
                  <c:v>9.7508413801222105E-2</c:v>
                </c:pt>
                <c:pt idx="69">
                  <c:v>8.8234817289276193E-2</c:v>
                </c:pt>
                <c:pt idx="70">
                  <c:v>7.98975650459397E-2</c:v>
                </c:pt>
                <c:pt idx="71">
                  <c:v>7.2426434095803002E-2</c:v>
                </c:pt>
                <c:pt idx="72">
                  <c:v>6.5665336209690395E-2</c:v>
                </c:pt>
                <c:pt idx="73">
                  <c:v>5.9480129993403401E-2</c:v>
                </c:pt>
                <c:pt idx="74">
                  <c:v>5.3839926862281097E-2</c:v>
                </c:pt>
                <c:pt idx="75">
                  <c:v>4.8717887197540201E-2</c:v>
                </c:pt>
                <c:pt idx="76">
                  <c:v>4.4087171380510902E-2</c:v>
                </c:pt>
                <c:pt idx="77">
                  <c:v>3.9920939792750701E-2</c:v>
                </c:pt>
                <c:pt idx="78">
                  <c:v>3.6192352815419299E-2</c:v>
                </c:pt>
                <c:pt idx="79">
                  <c:v>3.2849494331685498E-2</c:v>
                </c:pt>
                <c:pt idx="80">
                  <c:v>2.9786234888376801E-2</c:v>
                </c:pt>
                <c:pt idx="81">
                  <c:v>2.6982570470522702E-2</c:v>
                </c:pt>
                <c:pt idx="82">
                  <c:v>2.4427239738656702E-2</c:v>
                </c:pt>
                <c:pt idx="83">
                  <c:v>2.21086742416787E-2</c:v>
                </c:pt>
                <c:pt idx="84">
                  <c:v>2.0015305528488601E-2</c:v>
                </c:pt>
                <c:pt idx="85">
                  <c:v>1.8135565148156702E-2</c:v>
                </c:pt>
                <c:pt idx="86">
                  <c:v>1.6457705363166E-2</c:v>
                </c:pt>
                <c:pt idx="87">
                  <c:v>1.49432094140138E-2</c:v>
                </c:pt>
                <c:pt idx="88">
                  <c:v>1.3550459736620699E-2</c:v>
                </c:pt>
                <c:pt idx="89">
                  <c:v>1.2276180131834701E-2</c:v>
                </c:pt>
                <c:pt idx="90">
                  <c:v>1.1115195588558901E-2</c:v>
                </c:pt>
                <c:pt idx="91">
                  <c:v>1.00623310954688E-2</c:v>
                </c:pt>
                <c:pt idx="92">
                  <c:v>9.1124116411265294E-3</c:v>
                </c:pt>
                <c:pt idx="93">
                  <c:v>8.2602622143212994E-3</c:v>
                </c:pt>
                <c:pt idx="94">
                  <c:v>7.4999011950467303E-3</c:v>
                </c:pt>
                <c:pt idx="95">
                  <c:v>6.805180778656E-3</c:v>
                </c:pt>
                <c:pt idx="96">
                  <c:v>6.1685716502779498E-3</c:v>
                </c:pt>
                <c:pt idx="97">
                  <c:v>5.5906096123408099E-3</c:v>
                </c:pt>
                <c:pt idx="98">
                  <c:v>5.0671528471184502E-3</c:v>
                </c:pt>
                <c:pt idx="99">
                  <c:v>4.5940595375668601E-3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9D2-8279-533C8C974BD9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真实人数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拟合结果!$R$2:$R$44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5.5</c:v>
                </c:pt>
                <c:pt idx="3">
                  <c:v>7.75</c:v>
                </c:pt>
                <c:pt idx="4">
                  <c:v>7.75</c:v>
                </c:pt>
                <c:pt idx="5">
                  <c:v>13.5</c:v>
                </c:pt>
                <c:pt idx="6">
                  <c:v>14.5</c:v>
                </c:pt>
                <c:pt idx="7">
                  <c:v>13.75</c:v>
                </c:pt>
                <c:pt idx="8">
                  <c:v>18.25</c:v>
                </c:pt>
                <c:pt idx="9">
                  <c:v>16</c:v>
                </c:pt>
                <c:pt idx="10">
                  <c:v>19</c:v>
                </c:pt>
                <c:pt idx="11">
                  <c:v>23</c:v>
                </c:pt>
                <c:pt idx="12">
                  <c:v>24.5</c:v>
                </c:pt>
                <c:pt idx="13">
                  <c:v>24</c:v>
                </c:pt>
                <c:pt idx="14">
                  <c:v>24.25</c:v>
                </c:pt>
                <c:pt idx="15">
                  <c:v>22.75</c:v>
                </c:pt>
                <c:pt idx="16">
                  <c:v>21.25</c:v>
                </c:pt>
                <c:pt idx="17">
                  <c:v>17.25</c:v>
                </c:pt>
                <c:pt idx="18">
                  <c:v>15.5</c:v>
                </c:pt>
                <c:pt idx="19" formatCode="0_ ">
                  <c:v>13</c:v>
                </c:pt>
                <c:pt idx="20">
                  <c:v>10</c:v>
                </c:pt>
                <c:pt idx="21">
                  <c:v>13.75</c:v>
                </c:pt>
                <c:pt idx="22">
                  <c:v>12.75</c:v>
                </c:pt>
                <c:pt idx="23">
                  <c:v>10</c:v>
                </c:pt>
                <c:pt idx="24">
                  <c:v>8.75</c:v>
                </c:pt>
                <c:pt idx="25">
                  <c:v>7</c:v>
                </c:pt>
                <c:pt idx="26">
                  <c:v>3.75</c:v>
                </c:pt>
                <c:pt idx="27">
                  <c:v>5.25</c:v>
                </c:pt>
                <c:pt idx="28">
                  <c:v>5.25</c:v>
                </c:pt>
                <c:pt idx="29">
                  <c:v>3.75</c:v>
                </c:pt>
                <c:pt idx="30">
                  <c:v>3.75</c:v>
                </c:pt>
                <c:pt idx="31">
                  <c:v>2.25</c:v>
                </c:pt>
                <c:pt idx="32">
                  <c:v>1.5</c:v>
                </c:pt>
                <c:pt idx="33">
                  <c:v>1</c:v>
                </c:pt>
                <c:pt idx="34">
                  <c:v>0.75</c:v>
                </c:pt>
                <c:pt idx="35">
                  <c:v>1</c:v>
                </c:pt>
                <c:pt idx="36">
                  <c:v>0.25</c:v>
                </c:pt>
                <c:pt idx="37">
                  <c:v>2.75</c:v>
                </c:pt>
                <c:pt idx="38">
                  <c:v>2.75</c:v>
                </c:pt>
                <c:pt idx="39">
                  <c:v>2.75</c:v>
                </c:pt>
                <c:pt idx="40">
                  <c:v>3.25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9D2-8279-533C8C97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日期</a:t>
                </a:r>
                <a:endParaRPr lang="en-US" altLang="zh-CN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latin typeface="+mn-ea"/>
                    <a:ea typeface="+mn-ea"/>
                    <a:cs typeface="Times New Roman" panose="02020503050405090304" pitchFamily="18" charset="0"/>
                  </a:rPr>
                  <a:t>人数</a:t>
                </a:r>
                <a:endParaRPr lang="en-US" altLang="zh-CN" sz="1200">
                  <a:latin typeface="+mn-ea"/>
                  <a:ea typeface="+mn-ea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56291929315471"/>
          <c:y val="0.12416095657833875"/>
          <c:w val="0.21056474918231111"/>
          <c:h val="0.107115032682460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Times New Roman" panose="02020503050405090304" pitchFamily="18" charset="0"/>
                <a:cs typeface="Times New Roman" panose="02020503050405090304" pitchFamily="18" charset="0"/>
              </a:rPr>
              <a:t>无症状者</a:t>
            </a:r>
            <a:endParaRPr lang="en-US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C8-4784-8AEC-13BA211887F1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0</c:v>
                </c:pt>
                <c:pt idx="1">
                  <c:v>10.82542434536</c:v>
                </c:pt>
                <c:pt idx="2">
                  <c:v>19.5658986338359</c:v>
                </c:pt>
                <c:pt idx="3">
                  <c:v>26.559218858893502</c:v>
                </c:pt>
                <c:pt idx="4">
                  <c:v>32.080673380835599</c:v>
                </c:pt>
                <c:pt idx="5">
                  <c:v>36.354291677940097</c:v>
                </c:pt>
                <c:pt idx="6">
                  <c:v>39.563260967369501</c:v>
                </c:pt>
                <c:pt idx="7">
                  <c:v>41.867088388794897</c:v>
                </c:pt>
                <c:pt idx="8">
                  <c:v>43.393663896218399</c:v>
                </c:pt>
                <c:pt idx="9">
                  <c:v>44.2525835767782</c:v>
                </c:pt>
                <c:pt idx="10">
                  <c:v>44.545883840573602</c:v>
                </c:pt>
                <c:pt idx="11">
                  <c:v>44.360126137240201</c:v>
                </c:pt>
                <c:pt idx="12">
                  <c:v>43.769024228512201</c:v>
                </c:pt>
                <c:pt idx="13">
                  <c:v>42.843099030935697</c:v>
                </c:pt>
                <c:pt idx="14">
                  <c:v>41.649193076810299</c:v>
                </c:pt>
                <c:pt idx="15">
                  <c:v>40.240997683642298</c:v>
                </c:pt>
                <c:pt idx="16">
                  <c:v>38.661585644742402</c:v>
                </c:pt>
                <c:pt idx="17">
                  <c:v>36.951697899916901</c:v>
                </c:pt>
                <c:pt idx="18">
                  <c:v>35.1498544749834</c:v>
                </c:pt>
                <c:pt idx="19">
                  <c:v>33.288914319211202</c:v>
                </c:pt>
                <c:pt idx="20">
                  <c:v>31.397682796736699</c:v>
                </c:pt>
                <c:pt idx="21">
                  <c:v>29.503008733860799</c:v>
                </c:pt>
                <c:pt idx="22">
                  <c:v>27.6292072859166</c:v>
                </c:pt>
                <c:pt idx="23">
                  <c:v>25.796455387361899</c:v>
                </c:pt>
                <c:pt idx="24">
                  <c:v>24.020498568228199</c:v>
                </c:pt>
                <c:pt idx="25">
                  <c:v>22.3146246881042</c:v>
                </c:pt>
                <c:pt idx="26">
                  <c:v>20.686680250619801</c:v>
                </c:pt>
                <c:pt idx="27">
                  <c:v>19.141823158402602</c:v>
                </c:pt>
                <c:pt idx="28">
                  <c:v>17.683896821662699</c:v>
                </c:pt>
                <c:pt idx="29">
                  <c:v>16.313639754463001</c:v>
                </c:pt>
                <c:pt idx="30">
                  <c:v>15.029026450419799</c:v>
                </c:pt>
                <c:pt idx="31">
                  <c:v>13.8277044087276</c:v>
                </c:pt>
                <c:pt idx="32">
                  <c:v>12.7070128971696</c:v>
                </c:pt>
                <c:pt idx="33">
                  <c:v>11.665218032372801</c:v>
                </c:pt>
                <c:pt idx="34">
                  <c:v>10.6996451890047</c:v>
                </c:pt>
                <c:pt idx="35">
                  <c:v>9.8068707223853799</c:v>
                </c:pt>
                <c:pt idx="36">
                  <c:v>8.9831763287972297</c:v>
                </c:pt>
                <c:pt idx="37">
                  <c:v>8.2230929375388104</c:v>
                </c:pt>
                <c:pt idx="38">
                  <c:v>7.5213972230419603</c:v>
                </c:pt>
                <c:pt idx="39">
                  <c:v>6.87538966011918</c:v>
                </c:pt>
                <c:pt idx="40">
                  <c:v>6.2818868465394004</c:v>
                </c:pt>
                <c:pt idx="41">
                  <c:v>5.73683961855299</c:v>
                </c:pt>
                <c:pt idx="42">
                  <c:v>5.2368125462201398</c:v>
                </c:pt>
                <c:pt idx="43">
                  <c:v>4.7783259123862996</c:v>
                </c:pt>
                <c:pt idx="44">
                  <c:v>4.3577571955953998</c:v>
                </c:pt>
                <c:pt idx="45">
                  <c:v>3.9722520632382898</c:v>
                </c:pt>
                <c:pt idx="46">
                  <c:v>3.6190165606878102</c:v>
                </c:pt>
                <c:pt idx="47">
                  <c:v>3.29561875706441</c:v>
                </c:pt>
                <c:pt idx="48">
                  <c:v>2.9998571908926999</c:v>
                </c:pt>
                <c:pt idx="49">
                  <c:v>2.7295723801485701</c:v>
                </c:pt>
                <c:pt idx="50">
                  <c:v>2.4827544525210601</c:v>
                </c:pt>
                <c:pt idx="51">
                  <c:v>2.2575124080246001</c:v>
                </c:pt>
                <c:pt idx="52">
                  <c:v>2.0520658718367302</c:v>
                </c:pt>
                <c:pt idx="53">
                  <c:v>1.8647645833388</c:v>
                </c:pt>
                <c:pt idx="54">
                  <c:v>1.69408911649167</c:v>
                </c:pt>
                <c:pt idx="55">
                  <c:v>1.5386508798356899</c:v>
                </c:pt>
                <c:pt idx="56">
                  <c:v>1.3971672367443</c:v>
                </c:pt>
                <c:pt idx="57">
                  <c:v>1.2684023689250801</c:v>
                </c:pt>
                <c:pt idx="58">
                  <c:v>1.1512739120309401</c:v>
                </c:pt>
                <c:pt idx="59">
                  <c:v>1.04477788300811</c:v>
                </c:pt>
                <c:pt idx="60">
                  <c:v>0.94798106309942698</c:v>
                </c:pt>
                <c:pt idx="61">
                  <c:v>0.860020997844401</c:v>
                </c:pt>
                <c:pt idx="62">
                  <c:v>0.78010599707914596</c:v>
                </c:pt>
                <c:pt idx="63">
                  <c:v>0.70751279465245798</c:v>
                </c:pt>
                <c:pt idx="64">
                  <c:v>0.64156198746718296</c:v>
                </c:pt>
                <c:pt idx="65">
                  <c:v>0.58167725043910901</c:v>
                </c:pt>
                <c:pt idx="66">
                  <c:v>0.52733310847465997</c:v>
                </c:pt>
                <c:pt idx="67">
                  <c:v>0.47803594346221401</c:v>
                </c:pt>
                <c:pt idx="68">
                  <c:v>0.433323994272104</c:v>
                </c:pt>
                <c:pt idx="69">
                  <c:v>0.392767356756622</c:v>
                </c:pt>
                <c:pt idx="70">
                  <c:v>0.35596798375001099</c:v>
                </c:pt>
                <c:pt idx="71">
                  <c:v>0.32256355882954602</c:v>
                </c:pt>
                <c:pt idx="72">
                  <c:v>0.29225461721741902</c:v>
                </c:pt>
                <c:pt idx="73">
                  <c:v>0.26477631724269002</c:v>
                </c:pt>
                <c:pt idx="74">
                  <c:v>0.239878144183298</c:v>
                </c:pt>
                <c:pt idx="75">
                  <c:v>0.21732379556449599</c:v>
                </c:pt>
                <c:pt idx="76">
                  <c:v>0.19689118115885401</c:v>
                </c:pt>
                <c:pt idx="77">
                  <c:v>0.178372422986256</c:v>
                </c:pt>
                <c:pt idx="78">
                  <c:v>0.161574146657323</c:v>
                </c:pt>
                <c:pt idx="79">
                  <c:v>0.146333599978717</c:v>
                </c:pt>
                <c:pt idx="80">
                  <c:v>0.13251962725347899</c:v>
                </c:pt>
                <c:pt idx="81">
                  <c:v>0.120008515169538</c:v>
                </c:pt>
                <c:pt idx="82">
                  <c:v>0.10868288730223601</c:v>
                </c:pt>
                <c:pt idx="83">
                  <c:v>9.8431704114327001E-2</c:v>
                </c:pt>
                <c:pt idx="84">
                  <c:v>8.9150262955980095E-2</c:v>
                </c:pt>
                <c:pt idx="85">
                  <c:v>8.0740198064776406E-2</c:v>
                </c:pt>
                <c:pt idx="86">
                  <c:v>7.3111085622841201E-2</c:v>
                </c:pt>
                <c:pt idx="87">
                  <c:v>6.6193618695941495E-2</c:v>
                </c:pt>
                <c:pt idx="88">
                  <c:v>5.9928045904238197E-2</c:v>
                </c:pt>
                <c:pt idx="89">
                  <c:v>5.4257157528113401E-2</c:v>
                </c:pt>
                <c:pt idx="90">
                  <c:v>4.9126583733714799E-2</c:v>
                </c:pt>
                <c:pt idx="91">
                  <c:v>4.4484794572955899E-2</c:v>
                </c:pt>
                <c:pt idx="92">
                  <c:v>4.0283099983515501E-2</c:v>
                </c:pt>
                <c:pt idx="93">
                  <c:v>3.6475649788838299E-2</c:v>
                </c:pt>
                <c:pt idx="94">
                  <c:v>3.3022713152566399E-2</c:v>
                </c:pt>
                <c:pt idx="95">
                  <c:v>2.9895395203282101E-2</c:v>
                </c:pt>
                <c:pt idx="96">
                  <c:v>2.7064293299909399E-2</c:v>
                </c:pt>
                <c:pt idx="97">
                  <c:v>2.45017735617135E-2</c:v>
                </c:pt>
                <c:pt idx="98">
                  <c:v>2.2182114953197399E-2</c:v>
                </c:pt>
                <c:pt idx="99">
                  <c:v>2.0081509284101899E-2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8-4784-8AEC-13BA2118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EB9-4F99-853D-3F392D1372A0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B9-4F99-853D-3F392D1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感染人数</a:t>
            </a:r>
            <a:endParaRPr lang="en-US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2D-44A5-97B5-1D7B5D112597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80</c:v>
                </c:pt>
                <c:pt idx="1">
                  <c:v>94.295344836515</c:v>
                </c:pt>
                <c:pt idx="2">
                  <c:v>104.049171710736</c:v>
                </c:pt>
                <c:pt idx="3">
                  <c:v>109.85093664266699</c:v>
                </c:pt>
                <c:pt idx="4">
                  <c:v>112.29049424488301</c:v>
                </c:pt>
                <c:pt idx="5">
                  <c:v>111.938244712993</c:v>
                </c:pt>
                <c:pt idx="6">
                  <c:v>109.323416874909</c:v>
                </c:pt>
                <c:pt idx="7">
                  <c:v>104.978342085249</c:v>
                </c:pt>
                <c:pt idx="8">
                  <c:v>99.339721048723106</c:v>
                </c:pt>
                <c:pt idx="9">
                  <c:v>92.785757631285804</c:v>
                </c:pt>
                <c:pt idx="10">
                  <c:v>85.700281292314799</c:v>
                </c:pt>
                <c:pt idx="11">
                  <c:v>78.385122095997104</c:v>
                </c:pt>
                <c:pt idx="12">
                  <c:v>71.044328327762003</c:v>
                </c:pt>
                <c:pt idx="13">
                  <c:v>63.868120637828198</c:v>
                </c:pt>
                <c:pt idx="14">
                  <c:v>57.025271387774197</c:v>
                </c:pt>
                <c:pt idx="15">
                  <c:v>50.595892244121202</c:v>
                </c:pt>
                <c:pt idx="16">
                  <c:v>44.648207138015003</c:v>
                </c:pt>
                <c:pt idx="17">
                  <c:v>39.214680904470796</c:v>
                </c:pt>
                <c:pt idx="18">
                  <c:v>34.281740053126001</c:v>
                </c:pt>
                <c:pt idx="19">
                  <c:v>29.832446457717701</c:v>
                </c:pt>
                <c:pt idx="20">
                  <c:v>25.895861758182502</c:v>
                </c:pt>
                <c:pt idx="21">
                  <c:v>22.517991002272201</c:v>
                </c:pt>
                <c:pt idx="22">
                  <c:v>19.708748798893399</c:v>
                </c:pt>
                <c:pt idx="23">
                  <c:v>17.351259117818898</c:v>
                </c:pt>
                <c:pt idx="24">
                  <c:v>15.3559914508104</c:v>
                </c:pt>
                <c:pt idx="25">
                  <c:v>13.636270358043699</c:v>
                </c:pt>
                <c:pt idx="26">
                  <c:v>12.1430707778025</c:v>
                </c:pt>
                <c:pt idx="27">
                  <c:v>10.8442981980297</c:v>
                </c:pt>
                <c:pt idx="28">
                  <c:v>9.7066282818603593</c:v>
                </c:pt>
                <c:pt idx="29">
                  <c:v>8.6995045844297501</c:v>
                </c:pt>
                <c:pt idx="30">
                  <c:v>7.8099812776746704</c:v>
                </c:pt>
                <c:pt idx="31">
                  <c:v>7.0231007025410399</c:v>
                </c:pt>
                <c:pt idx="32">
                  <c:v>6.3169183639778099</c:v>
                </c:pt>
                <c:pt idx="33">
                  <c:v>5.6839441638255703</c:v>
                </c:pt>
                <c:pt idx="34">
                  <c:v>5.12011371594207</c:v>
                </c:pt>
                <c:pt idx="35">
                  <c:v>4.6176316048573698</c:v>
                </c:pt>
                <c:pt idx="36">
                  <c:v>4.1703853887689899</c:v>
                </c:pt>
                <c:pt idx="37">
                  <c:v>3.7682302850656102</c:v>
                </c:pt>
                <c:pt idx="38">
                  <c:v>3.4006332958074501</c:v>
                </c:pt>
                <c:pt idx="39">
                  <c:v>3.0701154004798101</c:v>
                </c:pt>
                <c:pt idx="40">
                  <c:v>2.7749580420241799</c:v>
                </c:pt>
                <c:pt idx="41">
                  <c:v>2.5090015268013302</c:v>
                </c:pt>
                <c:pt idx="42">
                  <c:v>2.2693403107169901</c:v>
                </c:pt>
                <c:pt idx="43">
                  <c:v>2.0522763218900102</c:v>
                </c:pt>
                <c:pt idx="44">
                  <c:v>1.8550125855247801</c:v>
                </c:pt>
                <c:pt idx="45">
                  <c:v>1.67774479379621</c:v>
                </c:pt>
                <c:pt idx="46">
                  <c:v>1.5166446022098199</c:v>
                </c:pt>
                <c:pt idx="47">
                  <c:v>1.3696539099756699</c:v>
                </c:pt>
                <c:pt idx="48">
                  <c:v>1.2367557785813901</c:v>
                </c:pt>
                <c:pt idx="49">
                  <c:v>1.11667205680485</c:v>
                </c:pt>
                <c:pt idx="50">
                  <c:v>1.0083235575034999</c:v>
                </c:pt>
                <c:pt idx="51">
                  <c:v>0.91060377158528805</c:v>
                </c:pt>
                <c:pt idx="52">
                  <c:v>0.82237475297047002</c:v>
                </c:pt>
                <c:pt idx="53">
                  <c:v>0.74265710910476801</c:v>
                </c:pt>
                <c:pt idx="54">
                  <c:v>0.67063690874329995</c:v>
                </c:pt>
                <c:pt idx="55">
                  <c:v>0.60566568195058401</c:v>
                </c:pt>
                <c:pt idx="56">
                  <c:v>0.54717712198752</c:v>
                </c:pt>
                <c:pt idx="57">
                  <c:v>0.494398362507037</c:v>
                </c:pt>
                <c:pt idx="58">
                  <c:v>0.44674304763279998</c:v>
                </c:pt>
                <c:pt idx="59">
                  <c:v>0.40370025737389698</c:v>
                </c:pt>
                <c:pt idx="60">
                  <c:v>0.36481438972121999</c:v>
                </c:pt>
                <c:pt idx="61">
                  <c:v>0.329685160647466</c:v>
                </c:pt>
                <c:pt idx="62">
                  <c:v>0.29796760410713402</c:v>
                </c:pt>
                <c:pt idx="63">
                  <c:v>0.269367123525596</c:v>
                </c:pt>
                <c:pt idx="64">
                  <c:v>0.24354438794823799</c:v>
                </c:pt>
                <c:pt idx="65">
                  <c:v>0.22020650591772201</c:v>
                </c:pt>
                <c:pt idx="66">
                  <c:v>0.19910985913760501</c:v>
                </c:pt>
                <c:pt idx="67">
                  <c:v>0.18003525643740401</c:v>
                </c:pt>
                <c:pt idx="68">
                  <c:v>0.16278793377259601</c:v>
                </c:pt>
                <c:pt idx="69">
                  <c:v>0.147197554224617</c:v>
                </c:pt>
                <c:pt idx="70">
                  <c:v>0.13311820800086599</c:v>
                </c:pt>
                <c:pt idx="71">
                  <c:v>0.120408879774815</c:v>
                </c:pt>
                <c:pt idx="72">
                  <c:v>0.108916091881887</c:v>
                </c:pt>
                <c:pt idx="73">
                  <c:v>9.8521143369843106E-2</c:v>
                </c:pt>
                <c:pt idx="74">
                  <c:v>8.9117212028760801E-2</c:v>
                </c:pt>
                <c:pt idx="75">
                  <c:v>8.0608716299885294E-2</c:v>
                </c:pt>
                <c:pt idx="76">
                  <c:v>7.2911315275627997E-2</c:v>
                </c:pt>
                <c:pt idx="77">
                  <c:v>6.5951908699567005E-2</c:v>
                </c:pt>
                <c:pt idx="78">
                  <c:v>5.96679665879703E-2</c:v>
                </c:pt>
                <c:pt idx="79">
                  <c:v>5.3988596553197002E-2</c:v>
                </c:pt>
                <c:pt idx="80">
                  <c:v>4.8850097621553797E-2</c:v>
                </c:pt>
                <c:pt idx="81">
                  <c:v>4.4199655457489703E-2</c:v>
                </c:pt>
                <c:pt idx="82">
                  <c:v>3.9989884200539803E-2</c:v>
                </c:pt>
                <c:pt idx="83">
                  <c:v>3.61788264653247E-2</c:v>
                </c:pt>
                <c:pt idx="84">
                  <c:v>3.2729953341551002E-2</c:v>
                </c:pt>
                <c:pt idx="85">
                  <c:v>2.9612164394011101E-2</c:v>
                </c:pt>
                <c:pt idx="86">
                  <c:v>2.67977661665296E-2</c:v>
                </c:pt>
                <c:pt idx="87">
                  <c:v>2.4252424606226699E-2</c:v>
                </c:pt>
                <c:pt idx="88">
                  <c:v>2.1948557598516799E-2</c:v>
                </c:pt>
                <c:pt idx="89">
                  <c:v>1.9862341225097099E-2</c:v>
                </c:pt>
                <c:pt idx="90">
                  <c:v>1.7972664890195601E-2</c:v>
                </c:pt>
                <c:pt idx="91">
                  <c:v>1.62611313205713E-2</c:v>
                </c:pt>
                <c:pt idx="92">
                  <c:v>1.47120565655138E-2</c:v>
                </c:pt>
                <c:pt idx="93">
                  <c:v>1.3312469996843599E-2</c:v>
                </c:pt>
                <c:pt idx="94">
                  <c:v>1.2049180120559701E-2</c:v>
                </c:pt>
                <c:pt idx="95">
                  <c:v>1.0905608683967401E-2</c:v>
                </c:pt>
                <c:pt idx="96">
                  <c:v>9.87019979422467E-3</c:v>
                </c:pt>
                <c:pt idx="97">
                  <c:v>8.9326898305134399E-3</c:v>
                </c:pt>
                <c:pt idx="98">
                  <c:v>8.0839577280128298E-3</c:v>
                </c:pt>
                <c:pt idx="99">
                  <c:v>7.31602497789918E-3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D-44A5-97B5-1D7B5D11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实时住院</a:t>
            </a:r>
            <a:endParaRPr lang="en-US" altLang="zh-CN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1</c:v>
                </c:pt>
                <c:pt idx="1">
                  <c:v>12.5801534260395</c:v>
                </c:pt>
                <c:pt idx="2">
                  <c:v>26.081664387564501</c:v>
                </c:pt>
                <c:pt idx="3">
                  <c:v>40.9866374071823</c:v>
                </c:pt>
                <c:pt idx="4">
                  <c:v>56.761870831945302</c:v>
                </c:pt>
                <c:pt idx="5">
                  <c:v>72.891880811267498</c:v>
                </c:pt>
                <c:pt idx="6">
                  <c:v>88.911299722952606</c:v>
                </c:pt>
                <c:pt idx="7">
                  <c:v>104.360078914661</c:v>
                </c:pt>
                <c:pt idx="8">
                  <c:v>118.895903131221</c:v>
                </c:pt>
                <c:pt idx="9">
                  <c:v>132.25218151373801</c:v>
                </c:pt>
                <c:pt idx="10">
                  <c:v>144.16378550028199</c:v>
                </c:pt>
                <c:pt idx="11">
                  <c:v>154.464055132857</c:v>
                </c:pt>
                <c:pt idx="12">
                  <c:v>163.10657655658599</c:v>
                </c:pt>
                <c:pt idx="13">
                  <c:v>170.062575518693</c:v>
                </c:pt>
                <c:pt idx="14">
                  <c:v>175.32723567306999</c:v>
                </c:pt>
                <c:pt idx="15">
                  <c:v>178.983228823177</c:v>
                </c:pt>
                <c:pt idx="16">
                  <c:v>181.10826764466199</c:v>
                </c:pt>
                <c:pt idx="17">
                  <c:v>181.814465065896</c:v>
                </c:pt>
                <c:pt idx="18">
                  <c:v>181.26071872096</c:v>
                </c:pt>
                <c:pt idx="19">
                  <c:v>179.598145737208</c:v>
                </c:pt>
                <c:pt idx="20">
                  <c:v>176.917329853067</c:v>
                </c:pt>
                <c:pt idx="21">
                  <c:v>173.29446917477301</c:v>
                </c:pt>
                <c:pt idx="22">
                  <c:v>168.84238042521</c:v>
                </c:pt>
                <c:pt idx="23">
                  <c:v>163.779871318625</c:v>
                </c:pt>
                <c:pt idx="24">
                  <c:v>158.28173283263001</c:v>
                </c:pt>
                <c:pt idx="25">
                  <c:v>152.511391461903</c:v>
                </c:pt>
                <c:pt idx="26">
                  <c:v>146.57395174405599</c:v>
                </c:pt>
                <c:pt idx="27">
                  <c:v>140.54687399708601</c:v>
                </c:pt>
                <c:pt idx="28">
                  <c:v>134.50332411578799</c:v>
                </c:pt>
                <c:pt idx="29">
                  <c:v>128.503659182593</c:v>
                </c:pt>
                <c:pt idx="30">
                  <c:v>122.577662891299</c:v>
                </c:pt>
                <c:pt idx="31">
                  <c:v>116.754761631862</c:v>
                </c:pt>
                <c:pt idx="32">
                  <c:v>111.070527539479</c:v>
                </c:pt>
                <c:pt idx="33">
                  <c:v>105.543868592051</c:v>
                </c:pt>
                <c:pt idx="34">
                  <c:v>100.185620788215</c:v>
                </c:pt>
                <c:pt idx="35">
                  <c:v>95.007417977752297</c:v>
                </c:pt>
                <c:pt idx="36">
                  <c:v>90.016104242067897</c:v>
                </c:pt>
                <c:pt idx="37">
                  <c:v>85.2175114457511</c:v>
                </c:pt>
                <c:pt idx="38">
                  <c:v>80.617545756382697</c:v>
                </c:pt>
                <c:pt idx="39">
                  <c:v>76.210679894509298</c:v>
                </c:pt>
                <c:pt idx="40">
                  <c:v>71.994622474094498</c:v>
                </c:pt>
                <c:pt idx="41">
                  <c:v>67.9695355242566</c:v>
                </c:pt>
                <c:pt idx="42">
                  <c:v>64.132123975958606</c:v>
                </c:pt>
                <c:pt idx="43">
                  <c:v>60.479207644954101</c:v>
                </c:pt>
                <c:pt idx="44">
                  <c:v>57.005023931917201</c:v>
                </c:pt>
                <c:pt idx="45">
                  <c:v>53.701372942242102</c:v>
                </c:pt>
                <c:pt idx="46">
                  <c:v>50.565219822493702</c:v>
                </c:pt>
                <c:pt idx="47">
                  <c:v>47.591768385405402</c:v>
                </c:pt>
                <c:pt idx="48">
                  <c:v>44.7736176922105</c:v>
                </c:pt>
                <c:pt idx="49">
                  <c:v>42.104859736013701</c:v>
                </c:pt>
                <c:pt idx="50">
                  <c:v>39.579522323589401</c:v>
                </c:pt>
                <c:pt idx="51">
                  <c:v>37.191715646720603</c:v>
                </c:pt>
                <c:pt idx="52">
                  <c:v>34.935469337775402</c:v>
                </c:pt>
                <c:pt idx="53">
                  <c:v>32.804913409271698</c:v>
                </c:pt>
                <c:pt idx="54">
                  <c:v>30.7942982703469</c:v>
                </c:pt>
                <c:pt idx="55">
                  <c:v>28.8979947267573</c:v>
                </c:pt>
                <c:pt idx="56">
                  <c:v>27.110540028233501</c:v>
                </c:pt>
                <c:pt idx="57">
                  <c:v>25.4266507745768</c:v>
                </c:pt>
                <c:pt idx="58">
                  <c:v>23.841005930710502</c:v>
                </c:pt>
                <c:pt idx="59">
                  <c:v>22.348494195733899</c:v>
                </c:pt>
                <c:pt idx="60">
                  <c:v>20.9442327453629</c:v>
                </c:pt>
                <c:pt idx="61">
                  <c:v>19.623567231929201</c:v>
                </c:pt>
                <c:pt idx="62">
                  <c:v>18.382071784380699</c:v>
                </c:pt>
                <c:pt idx="63">
                  <c:v>17.215539824746401</c:v>
                </c:pt>
                <c:pt idx="64">
                  <c:v>16.119799167497</c:v>
                </c:pt>
                <c:pt idx="65">
                  <c:v>15.0908706101746</c:v>
                </c:pt>
                <c:pt idx="66">
                  <c:v>14.124990487172401</c:v>
                </c:pt>
                <c:pt idx="67">
                  <c:v>13.2185671569588</c:v>
                </c:pt>
                <c:pt idx="68">
                  <c:v>12.3681810020773</c:v>
                </c:pt>
                <c:pt idx="69">
                  <c:v>11.5705844291468</c:v>
                </c:pt>
                <c:pt idx="70">
                  <c:v>10.822701868861399</c:v>
                </c:pt>
                <c:pt idx="71">
                  <c:v>10.1216024350963</c:v>
                </c:pt>
                <c:pt idx="72">
                  <c:v>9.4645113732609598</c:v>
                </c:pt>
                <c:pt idx="73">
                  <c:v>8.84884372683082</c:v>
                </c:pt>
                <c:pt idx="74">
                  <c:v>8.2721328360349506</c:v>
                </c:pt>
                <c:pt idx="75">
                  <c:v>7.7320290667941096</c:v>
                </c:pt>
                <c:pt idx="76">
                  <c:v>7.2262998107206498</c:v>
                </c:pt>
                <c:pt idx="77">
                  <c:v>6.7528294851185802</c:v>
                </c:pt>
                <c:pt idx="78">
                  <c:v>6.3096187810060202</c:v>
                </c:pt>
                <c:pt idx="79">
                  <c:v>5.8947891026997299</c:v>
                </c:pt>
                <c:pt idx="80">
                  <c:v>5.50662447614397</c:v>
                </c:pt>
                <c:pt idx="81">
                  <c:v>5.1435014175040203</c:v>
                </c:pt>
                <c:pt idx="82">
                  <c:v>4.8038714126418602</c:v>
                </c:pt>
                <c:pt idx="83">
                  <c:v>4.4862609171161401</c:v>
                </c:pt>
                <c:pt idx="84">
                  <c:v>4.1892713561821902</c:v>
                </c:pt>
                <c:pt idx="85">
                  <c:v>3.9115791247920599</c:v>
                </c:pt>
                <c:pt idx="86">
                  <c:v>3.65193681268532</c:v>
                </c:pt>
                <c:pt idx="87">
                  <c:v>3.4092070110383799</c:v>
                </c:pt>
                <c:pt idx="88">
                  <c:v>3.18234920308895</c:v>
                </c:pt>
                <c:pt idx="89">
                  <c:v>2.9703714584794199</c:v>
                </c:pt>
                <c:pt idx="90">
                  <c:v>2.7723282310511799</c:v>
                </c:pt>
                <c:pt idx="91">
                  <c:v>2.5873203588446101</c:v>
                </c:pt>
                <c:pt idx="92">
                  <c:v>2.4144950640990701</c:v>
                </c:pt>
                <c:pt idx="93">
                  <c:v>2.2530459532529399</c:v>
                </c:pt>
                <c:pt idx="94">
                  <c:v>2.1022266843332198</c:v>
                </c:pt>
                <c:pt idx="95">
                  <c:v>1.9613724480602499</c:v>
                </c:pt>
                <c:pt idx="96">
                  <c:v>1.8298462124756001</c:v>
                </c:pt>
                <c:pt idx="97">
                  <c:v>1.70704346152097</c:v>
                </c:pt>
                <c:pt idx="98">
                  <c:v>1.59239274201658</c:v>
                </c:pt>
                <c:pt idx="99">
                  <c:v>1.4853556636610901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220-9F7E-67942A5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609510</xdr:colOff>
      <xdr:row>24</xdr:row>
      <xdr:rowOff>183739</xdr:rowOff>
    </xdr:from>
    <xdr:to>
      <xdr:col>13</xdr:col>
      <xdr:colOff>70556</xdr:colOff>
      <xdr:row>45</xdr:row>
      <xdr:rowOff>90716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493890</xdr:colOff>
      <xdr:row>33</xdr:row>
      <xdr:rowOff>30239</xdr:rowOff>
    </xdr:from>
    <xdr:to>
      <xdr:col>37</xdr:col>
      <xdr:colOff>354574</xdr:colOff>
      <xdr:row>67</xdr:row>
      <xdr:rowOff>70180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1601350" y="7347858"/>
          <a:ext cx="17247589" cy="7579306"/>
          <a:chOff x="3744" y="2160"/>
          <a:chExt cx="25317" cy="1138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3744" y="8821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19" y="216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84495" y="166497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73090" y="613283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0"/>
    <col min="19" max="19" width="9.1640625" style="11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0" t="s">
        <v>5</v>
      </c>
      <c r="S1" s="11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0">
        <v>4</v>
      </c>
      <c r="S2" s="11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0">
        <v>8.9029812280684499</v>
      </c>
      <c r="S3" s="11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0">
        <v>16.683678703836101</v>
      </c>
      <c r="S4" s="11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0">
        <v>25.891068428477599</v>
      </c>
      <c r="S5" s="11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0">
        <v>36.775868751153901</v>
      </c>
      <c r="S6" s="11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0">
        <v>49.594831242422501</v>
      </c>
      <c r="S7" s="11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0">
        <v>64.537472562562499</v>
      </c>
      <c r="S8" s="11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0">
        <v>81.736196952381405</v>
      </c>
      <c r="S9" s="11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0">
        <v>101.338790791261</v>
      </c>
      <c r="S10" s="11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0">
        <v>123.447268579428</v>
      </c>
      <c r="S11" s="11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0">
        <v>152.03400566167599</v>
      </c>
      <c r="S12" s="11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0">
        <v>445.30811991198499</v>
      </c>
      <c r="S13" s="11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0">
        <v>531.22495012461604</v>
      </c>
      <c r="S14" s="11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0">
        <v>628.78131360840905</v>
      </c>
      <c r="S15" s="11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0">
        <v>739.65770342676603</v>
      </c>
      <c r="S16" s="11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0">
        <v>862.18760678486399</v>
      </c>
      <c r="S17" s="11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0">
        <v>995.36486152287296</v>
      </c>
      <c r="S18" s="11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0">
        <v>1138.1029015700699</v>
      </c>
      <c r="S19" s="11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0">
        <v>1286.82696517153</v>
      </c>
      <c r="S20" s="11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0">
        <v>1437.03898233011</v>
      </c>
      <c r="S21" s="10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0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0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0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0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0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0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0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0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0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0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0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0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0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0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0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0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0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0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0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0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0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0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0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0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0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0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0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0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0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0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0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0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0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0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0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0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0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0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0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0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0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0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0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0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0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0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0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0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0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0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0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0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0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0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0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0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0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0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0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0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0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0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0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0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0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0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0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0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0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0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0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0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0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0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0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0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0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0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0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0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zoomScale="63" zoomScaleNormal="63" workbookViewId="0">
      <selection activeCell="B2" sqref="B2"/>
    </sheetView>
  </sheetViews>
  <sheetFormatPr defaultColWidth="9.1640625" defaultRowHeight="17.5" x14ac:dyDescent="0.25"/>
  <cols>
    <col min="2" max="2" width="9.1640625" style="20"/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6" bestFit="1" customWidth="1"/>
    <col min="12" max="12" width="12.75"/>
    <col min="16" max="16" width="9.1640625" style="8"/>
    <col min="17" max="17" width="9.1640625" style="10"/>
    <col min="18" max="18" width="9.1640625" style="11"/>
  </cols>
  <sheetData>
    <row r="1" spans="2:20" x14ac:dyDescent="0.25">
      <c r="C1" s="8" t="s">
        <v>0</v>
      </c>
      <c r="D1" s="8" t="s">
        <v>1</v>
      </c>
      <c r="E1" s="8" t="s">
        <v>2</v>
      </c>
      <c r="F1" s="9" t="s">
        <v>4</v>
      </c>
      <c r="G1" s="12" t="s">
        <v>7</v>
      </c>
      <c r="H1" s="12" t="s">
        <v>8</v>
      </c>
      <c r="I1" s="12" t="s">
        <v>9</v>
      </c>
      <c r="J1" s="12" t="s">
        <v>10</v>
      </c>
      <c r="K1" s="15" t="s">
        <v>11</v>
      </c>
      <c r="L1" s="12" t="s">
        <v>34</v>
      </c>
      <c r="M1" s="12" t="s">
        <v>32</v>
      </c>
      <c r="N1" s="12" t="s">
        <v>33</v>
      </c>
      <c r="Q1" s="10" t="s">
        <v>36</v>
      </c>
      <c r="R1" s="11" t="s">
        <v>37</v>
      </c>
      <c r="T1" s="17" t="s">
        <v>35</v>
      </c>
    </row>
    <row r="2" spans="2:20" x14ac:dyDescent="0.25">
      <c r="B2" s="21">
        <v>43850</v>
      </c>
      <c r="C2" s="8">
        <v>5</v>
      </c>
      <c r="D2" s="8">
        <v>80</v>
      </c>
      <c r="E2" s="8">
        <v>0</v>
      </c>
      <c r="F2" s="9">
        <v>1</v>
      </c>
      <c r="G2">
        <v>24183300</v>
      </c>
      <c r="H2">
        <v>280</v>
      </c>
      <c r="I2">
        <v>0</v>
      </c>
      <c r="J2" s="8">
        <f>D2+E2+G2+H2+I2+F2</f>
        <v>24183661</v>
      </c>
      <c r="K2" s="16">
        <f>H2/J2</f>
        <v>1.157806504151708E-5</v>
      </c>
      <c r="M2" s="8">
        <f t="shared" ref="M2:M33" si="0">H2+C2+D2+E2</f>
        <v>365</v>
      </c>
      <c r="P2" s="8">
        <v>4</v>
      </c>
      <c r="Q2" s="8">
        <v>5</v>
      </c>
      <c r="R2" s="11">
        <v>5</v>
      </c>
      <c r="S2">
        <f t="shared" ref="S2:S22" si="1">R2/0.4</f>
        <v>12.5</v>
      </c>
      <c r="T2">
        <v>4</v>
      </c>
    </row>
    <row r="3" spans="2:20" x14ac:dyDescent="0.25">
      <c r="B3" s="21">
        <v>43851</v>
      </c>
      <c r="C3" s="8">
        <v>10.1496171580945</v>
      </c>
      <c r="D3" s="8">
        <v>94.295344836515</v>
      </c>
      <c r="E3" s="8">
        <v>10.82542434536</v>
      </c>
      <c r="F3" s="9">
        <v>12.5801534260395</v>
      </c>
      <c r="G3">
        <v>24183278.3550184</v>
      </c>
      <c r="H3">
        <v>262.89241094793698</v>
      </c>
      <c r="I3">
        <v>1.2724502595986</v>
      </c>
      <c r="J3" s="8">
        <f t="shared" ref="J3:J66" si="2">D3+E3+G3+H3+I3+F3</f>
        <v>24183660.220802214</v>
      </c>
      <c r="K3" s="16">
        <f t="shared" ref="K3:K66" si="3">H3/J3</f>
        <v>1.0870662610525892E-5</v>
      </c>
      <c r="M3" s="8">
        <f t="shared" si="0"/>
        <v>378.16279728790647</v>
      </c>
      <c r="P3" s="8">
        <v>10.1655507253528</v>
      </c>
      <c r="Q3" s="8">
        <v>10.1496171580945</v>
      </c>
      <c r="R3" s="11">
        <v>5</v>
      </c>
      <c r="S3">
        <f t="shared" si="1"/>
        <v>12.5</v>
      </c>
      <c r="T3">
        <v>8</v>
      </c>
    </row>
    <row r="4" spans="2:20" x14ac:dyDescent="0.25">
      <c r="B4" s="21">
        <v>43852</v>
      </c>
      <c r="C4" s="8">
        <v>12.180337976320599</v>
      </c>
      <c r="D4" s="8">
        <v>104.049171710736</v>
      </c>
      <c r="E4" s="8">
        <v>19.5658986338359</v>
      </c>
      <c r="F4" s="9">
        <v>26.081664387564501</v>
      </c>
      <c r="G4">
        <v>24183257.2025619</v>
      </c>
      <c r="H4">
        <v>247.598925127348</v>
      </c>
      <c r="I4">
        <v>4.8368240175692199</v>
      </c>
      <c r="J4" s="8">
        <f t="shared" si="2"/>
        <v>24183659.335045777</v>
      </c>
      <c r="K4" s="16">
        <f t="shared" si="3"/>
        <v>1.0238273773917239E-5</v>
      </c>
      <c r="M4" s="8">
        <f t="shared" si="0"/>
        <v>383.3943334482405</v>
      </c>
      <c r="P4" s="8">
        <v>19.3545251714066</v>
      </c>
      <c r="Q4" s="8">
        <v>12.180337976320599</v>
      </c>
      <c r="R4" s="11">
        <v>5.5</v>
      </c>
      <c r="S4">
        <f t="shared" si="1"/>
        <v>13.75</v>
      </c>
      <c r="T4">
        <v>12</v>
      </c>
    </row>
    <row r="5" spans="2:20" x14ac:dyDescent="0.25">
      <c r="B5" s="21">
        <v>43853</v>
      </c>
      <c r="C5" s="8">
        <v>14.0707050161386</v>
      </c>
      <c r="D5" s="8">
        <v>109.85093664266699</v>
      </c>
      <c r="E5" s="8">
        <v>26.559218858893502</v>
      </c>
      <c r="F5" s="9">
        <v>40.9866374071823</v>
      </c>
      <c r="G5">
        <v>24183236.8723315</v>
      </c>
      <c r="H5">
        <v>233.572284360682</v>
      </c>
      <c r="I5">
        <v>10.539066411606001</v>
      </c>
      <c r="J5" s="8">
        <f t="shared" si="2"/>
        <v>24183658.380475178</v>
      </c>
      <c r="K5" s="16">
        <f t="shared" si="3"/>
        <v>9.6582692612486615E-6</v>
      </c>
      <c r="M5" s="8">
        <f t="shared" si="0"/>
        <v>384.05314487838109</v>
      </c>
      <c r="P5" s="8">
        <v>30.894721067398802</v>
      </c>
      <c r="Q5" s="8">
        <v>14.0707050161386</v>
      </c>
      <c r="R5" s="11">
        <v>7.75</v>
      </c>
      <c r="S5">
        <f t="shared" si="1"/>
        <v>19.375</v>
      </c>
      <c r="T5">
        <v>6</v>
      </c>
    </row>
    <row r="6" spans="2:20" x14ac:dyDescent="0.25">
      <c r="B6" s="21">
        <v>43854</v>
      </c>
      <c r="C6" s="8">
        <v>15.7847819407218</v>
      </c>
      <c r="D6" s="8">
        <v>112.29049424488301</v>
      </c>
      <c r="E6" s="8">
        <v>32.080673380835599</v>
      </c>
      <c r="F6" s="9">
        <v>56.761870831945302</v>
      </c>
      <c r="G6">
        <v>24183217.616650298</v>
      </c>
      <c r="H6">
        <v>220.40858018109</v>
      </c>
      <c r="I6">
        <v>18.231472433929302</v>
      </c>
      <c r="J6" s="8">
        <f t="shared" si="2"/>
        <v>24183657.389741369</v>
      </c>
      <c r="K6" s="16">
        <f t="shared" si="3"/>
        <v>9.1139473500226904E-6</v>
      </c>
      <c r="M6" s="8">
        <f t="shared" si="0"/>
        <v>380.5645297475304</v>
      </c>
      <c r="P6" s="8">
        <v>45.144165980323301</v>
      </c>
      <c r="Q6" s="8">
        <v>15.7847819407218</v>
      </c>
      <c r="R6" s="11">
        <v>7.75</v>
      </c>
      <c r="S6">
        <f t="shared" si="1"/>
        <v>19.375</v>
      </c>
      <c r="T6">
        <v>6</v>
      </c>
    </row>
    <row r="7" spans="2:20" x14ac:dyDescent="0.25">
      <c r="B7" s="21">
        <v>43855</v>
      </c>
      <c r="C7" s="8">
        <v>17.288577083804</v>
      </c>
      <c r="D7" s="8">
        <v>111.938244712993</v>
      </c>
      <c r="E7" s="8">
        <v>36.354291677940097</v>
      </c>
      <c r="F7" s="9">
        <v>72.891880811267498</v>
      </c>
      <c r="G7">
        <v>24183199.615599301</v>
      </c>
      <c r="H7">
        <v>207.826280536193</v>
      </c>
      <c r="I7">
        <v>27.763905230655901</v>
      </c>
      <c r="J7" s="8">
        <f t="shared" si="2"/>
        <v>24183656.390202269</v>
      </c>
      <c r="K7" s="16">
        <f t="shared" si="3"/>
        <v>8.5936666144657697E-6</v>
      </c>
      <c r="M7" s="8">
        <f t="shared" si="0"/>
        <v>373.40739401093003</v>
      </c>
      <c r="P7" s="8">
        <v>62.309477548601201</v>
      </c>
      <c r="Q7" s="8">
        <v>17.288577083804</v>
      </c>
      <c r="R7" s="11">
        <v>13.5</v>
      </c>
      <c r="S7">
        <f t="shared" si="1"/>
        <v>33.75</v>
      </c>
      <c r="T7">
        <v>8</v>
      </c>
    </row>
    <row r="8" spans="2:20" x14ac:dyDescent="0.25">
      <c r="B8" s="21">
        <v>43856</v>
      </c>
      <c r="C8" s="8">
        <v>18.547240894517401</v>
      </c>
      <c r="D8" s="8">
        <v>109.323416874909</v>
      </c>
      <c r="E8" s="8">
        <v>39.563260967369501</v>
      </c>
      <c r="F8" s="9">
        <v>88.911299722952606</v>
      </c>
      <c r="G8">
        <v>24183182.984758802</v>
      </c>
      <c r="H8">
        <v>195.64319005125199</v>
      </c>
      <c r="I8">
        <v>38.977955580199797</v>
      </c>
      <c r="J8" s="8">
        <f t="shared" si="2"/>
        <v>24183655.403882001</v>
      </c>
      <c r="K8" s="16">
        <f t="shared" si="3"/>
        <v>8.0898932268050362E-6</v>
      </c>
      <c r="M8" s="8">
        <f t="shared" si="0"/>
        <v>363.07710878804789</v>
      </c>
      <c r="P8" s="8">
        <v>81.995589010371702</v>
      </c>
      <c r="Q8" s="8">
        <v>18.547240894517401</v>
      </c>
      <c r="R8" s="11">
        <v>14.5</v>
      </c>
      <c r="S8">
        <f t="shared" si="1"/>
        <v>36.25</v>
      </c>
      <c r="T8">
        <v>12</v>
      </c>
    </row>
    <row r="9" spans="2:20" x14ac:dyDescent="0.25">
      <c r="B9" s="21">
        <v>43857</v>
      </c>
      <c r="C9" s="8">
        <v>19.5641136194021</v>
      </c>
      <c r="D9" s="8">
        <v>104.978342085249</v>
      </c>
      <c r="E9" s="8">
        <v>41.867088388794897</v>
      </c>
      <c r="F9" s="9">
        <v>104.360078914661</v>
      </c>
      <c r="G9">
        <v>24183167.7902174</v>
      </c>
      <c r="H9">
        <v>183.74026266207099</v>
      </c>
      <c r="I9">
        <v>51.713487862143097</v>
      </c>
      <c r="J9" s="8">
        <f t="shared" si="2"/>
        <v>24183654.449477315</v>
      </c>
      <c r="K9" s="16">
        <f t="shared" si="3"/>
        <v>7.5977046002674005E-6</v>
      </c>
      <c r="M9" s="8">
        <f t="shared" si="0"/>
        <v>350.14980675551698</v>
      </c>
      <c r="P9" s="8">
        <v>103.72633942386101</v>
      </c>
      <c r="Q9" s="8">
        <v>19.5641136194021</v>
      </c>
      <c r="R9" s="11">
        <v>13.75</v>
      </c>
      <c r="S9">
        <f t="shared" si="1"/>
        <v>34.375</v>
      </c>
      <c r="T9">
        <v>8</v>
      </c>
    </row>
    <row r="10" spans="2:20" x14ac:dyDescent="0.25">
      <c r="B10" s="21">
        <v>43858</v>
      </c>
      <c r="C10" s="8">
        <v>20.325805105398299</v>
      </c>
      <c r="D10" s="8">
        <v>99.339721048723106</v>
      </c>
      <c r="E10" s="8">
        <v>43.393663896218399</v>
      </c>
      <c r="F10" s="9">
        <v>118.895903131221</v>
      </c>
      <c r="G10">
        <v>24183154.044841301</v>
      </c>
      <c r="H10">
        <v>172.07165532329799</v>
      </c>
      <c r="I10">
        <v>65.794038652961703</v>
      </c>
      <c r="J10" s="8">
        <f t="shared" si="2"/>
        <v>24183653.539823353</v>
      </c>
      <c r="K10" s="16">
        <f t="shared" si="3"/>
        <v>7.115205113236785E-6</v>
      </c>
      <c r="M10" s="8">
        <f t="shared" si="0"/>
        <v>335.13084537363784</v>
      </c>
      <c r="P10" s="8">
        <v>126.982909552321</v>
      </c>
      <c r="Q10" s="8">
        <v>20.325805105398299</v>
      </c>
      <c r="R10" s="11">
        <v>18.25</v>
      </c>
      <c r="S10">
        <f t="shared" si="1"/>
        <v>45.625</v>
      </c>
      <c r="T10">
        <v>12</v>
      </c>
    </row>
    <row r="11" spans="2:20" x14ac:dyDescent="0.25">
      <c r="B11" s="21">
        <v>43859</v>
      </c>
      <c r="C11" s="8">
        <v>20.810166465782299</v>
      </c>
      <c r="D11" s="8">
        <v>92.785757631285804</v>
      </c>
      <c r="E11" s="8">
        <v>44.2525835767782</v>
      </c>
      <c r="F11" s="9">
        <v>132.25218151373801</v>
      </c>
      <c r="G11">
        <v>24183141.725169498</v>
      </c>
      <c r="H11">
        <v>160.63152070305301</v>
      </c>
      <c r="I11">
        <v>81.036680677612097</v>
      </c>
      <c r="J11" s="8">
        <f t="shared" si="2"/>
        <v>24183652.683893602</v>
      </c>
      <c r="K11" s="16">
        <f t="shared" si="3"/>
        <v>6.6421529784057051E-6</v>
      </c>
      <c r="M11" s="8">
        <f t="shared" si="0"/>
        <v>318.48002837689933</v>
      </c>
      <c r="P11" s="8">
        <v>154.279043511835</v>
      </c>
      <c r="Q11" s="8">
        <v>20.810166465782299</v>
      </c>
      <c r="R11" s="11">
        <v>16</v>
      </c>
      <c r="S11">
        <f t="shared" si="1"/>
        <v>40</v>
      </c>
      <c r="T11">
        <v>27</v>
      </c>
    </row>
    <row r="12" spans="2:20" x14ac:dyDescent="0.25">
      <c r="B12" s="21">
        <v>43860</v>
      </c>
      <c r="C12" s="8">
        <v>21.0283717858157</v>
      </c>
      <c r="D12" s="8">
        <v>85.700281292314799</v>
      </c>
      <c r="E12" s="8">
        <v>44.545883840573602</v>
      </c>
      <c r="F12" s="9">
        <v>144.16378550028199</v>
      </c>
      <c r="G12">
        <v>24182902.117084499</v>
      </c>
      <c r="H12">
        <v>149.42606474593001</v>
      </c>
      <c r="I12">
        <v>97.265339647846005</v>
      </c>
      <c r="J12" s="8">
        <f t="shared" si="2"/>
        <v>24183423.218439523</v>
      </c>
      <c r="K12" s="16">
        <f t="shared" si="3"/>
        <v>6.1788632401716689E-6</v>
      </c>
      <c r="M12" s="8">
        <f t="shared" si="0"/>
        <v>300.70060166463412</v>
      </c>
      <c r="P12" s="8">
        <v>206.25900590607199</v>
      </c>
      <c r="Q12" s="8">
        <v>21.0283717858157</v>
      </c>
      <c r="R12" s="11">
        <v>19</v>
      </c>
      <c r="S12">
        <f t="shared" si="1"/>
        <v>47.5</v>
      </c>
      <c r="T12">
        <v>12</v>
      </c>
    </row>
    <row r="13" spans="2:20" x14ac:dyDescent="0.25">
      <c r="B13" s="21">
        <v>43861</v>
      </c>
      <c r="C13" s="8">
        <v>21.023239362742899</v>
      </c>
      <c r="D13" s="8">
        <v>78.385122095997104</v>
      </c>
      <c r="E13" s="8">
        <v>44.360126137240201</v>
      </c>
      <c r="F13" s="9">
        <v>154.464055132857</v>
      </c>
      <c r="G13">
        <v>24181876.158461999</v>
      </c>
      <c r="H13">
        <v>138.485422805365</v>
      </c>
      <c r="I13">
        <v>114.297899367507</v>
      </c>
      <c r="J13" s="8">
        <f t="shared" si="2"/>
        <v>24182406.151087537</v>
      </c>
      <c r="K13" s="16">
        <f t="shared" si="3"/>
        <v>5.7267015507113633E-6</v>
      </c>
      <c r="M13" s="8">
        <f t="shared" si="0"/>
        <v>282.25391040134519</v>
      </c>
      <c r="P13" s="8">
        <v>292.800169253447</v>
      </c>
      <c r="Q13" s="8">
        <v>21.023239362742899</v>
      </c>
      <c r="R13" s="11">
        <v>23</v>
      </c>
      <c r="S13">
        <f t="shared" si="1"/>
        <v>57.5</v>
      </c>
      <c r="T13">
        <v>13</v>
      </c>
    </row>
    <row r="14" spans="2:20" x14ac:dyDescent="0.25">
      <c r="B14" s="21">
        <v>43862</v>
      </c>
      <c r="C14" s="8">
        <v>20.798991651731601</v>
      </c>
      <c r="D14" s="8">
        <v>71.044328327762003</v>
      </c>
      <c r="E14" s="8">
        <v>43.769024228512201</v>
      </c>
      <c r="F14" s="9">
        <v>163.10657655658599</v>
      </c>
      <c r="G14">
        <v>24185527.944157701</v>
      </c>
      <c r="H14">
        <v>127.94486320051</v>
      </c>
      <c r="I14">
        <v>131.94926120740101</v>
      </c>
      <c r="J14" s="8">
        <f t="shared" si="2"/>
        <v>24186065.758211222</v>
      </c>
      <c r="K14" s="16">
        <f t="shared" si="3"/>
        <v>5.2900237880595545E-6</v>
      </c>
      <c r="M14" s="8">
        <f t="shared" si="0"/>
        <v>263.55720740851581</v>
      </c>
      <c r="P14" s="8">
        <v>394.09759753690599</v>
      </c>
      <c r="Q14" s="8">
        <v>20.798991651731601</v>
      </c>
      <c r="R14" s="11">
        <v>24.5</v>
      </c>
      <c r="S14">
        <f t="shared" si="1"/>
        <v>61.25</v>
      </c>
      <c r="T14">
        <v>7</v>
      </c>
    </row>
    <row r="15" spans="2:20" x14ac:dyDescent="0.25">
      <c r="B15" s="21">
        <v>43863</v>
      </c>
      <c r="C15" s="8">
        <v>20.355666392498801</v>
      </c>
      <c r="D15" s="8">
        <v>63.868120637828198</v>
      </c>
      <c r="E15" s="8">
        <v>42.843099030935697</v>
      </c>
      <c r="F15" s="9">
        <v>170.062575518693</v>
      </c>
      <c r="G15">
        <v>24194912.871181998</v>
      </c>
      <c r="H15">
        <v>117.877526124243</v>
      </c>
      <c r="I15">
        <v>150.04667760230001</v>
      </c>
      <c r="J15" s="8">
        <f t="shared" si="2"/>
        <v>24195457.56918091</v>
      </c>
      <c r="K15" s="16">
        <f t="shared" si="3"/>
        <v>4.8718866252973915E-6</v>
      </c>
      <c r="M15" s="8">
        <f t="shared" si="0"/>
        <v>244.94441218550568</v>
      </c>
      <c r="P15" s="8">
        <v>507.75790249553802</v>
      </c>
      <c r="Q15" s="8">
        <v>20.355666392498801</v>
      </c>
      <c r="R15" s="11">
        <v>24</v>
      </c>
      <c r="S15">
        <f t="shared" si="1"/>
        <v>60</v>
      </c>
      <c r="T15">
        <v>22</v>
      </c>
    </row>
    <row r="16" spans="2:20" x14ac:dyDescent="0.25">
      <c r="B16" s="21">
        <v>43864</v>
      </c>
      <c r="C16" s="8">
        <v>19.705087160721</v>
      </c>
      <c r="D16" s="8">
        <v>57.025271387774197</v>
      </c>
      <c r="E16" s="8">
        <v>41.649193076810299</v>
      </c>
      <c r="F16" s="9">
        <v>175.32723567306999</v>
      </c>
      <c r="G16">
        <v>24205242.5293836</v>
      </c>
      <c r="H16">
        <v>108.266987654671</v>
      </c>
      <c r="I16">
        <v>168.428237070514</v>
      </c>
      <c r="J16" s="8">
        <f t="shared" si="2"/>
        <v>24205793.226308461</v>
      </c>
      <c r="K16" s="16">
        <f t="shared" si="3"/>
        <v>4.4727717304053996E-6</v>
      </c>
      <c r="M16" s="8">
        <f t="shared" si="0"/>
        <v>226.64653927997651</v>
      </c>
      <c r="P16" s="8">
        <v>628.74714627941796</v>
      </c>
      <c r="Q16" s="8">
        <v>19.705087160721</v>
      </c>
      <c r="R16" s="11">
        <v>24.25</v>
      </c>
      <c r="S16">
        <f t="shared" si="1"/>
        <v>60.625</v>
      </c>
      <c r="T16">
        <v>24</v>
      </c>
    </row>
    <row r="17" spans="2:20" x14ac:dyDescent="0.25">
      <c r="B17" s="21">
        <v>43865</v>
      </c>
      <c r="C17" s="8">
        <v>18.916371153248601</v>
      </c>
      <c r="D17" s="8">
        <v>50.595892244121202</v>
      </c>
      <c r="E17" s="8">
        <v>40.240997683642298</v>
      </c>
      <c r="F17" s="9">
        <v>178.983228823177</v>
      </c>
      <c r="G17">
        <v>24215344.765705701</v>
      </c>
      <c r="H17">
        <v>99.092890077109999</v>
      </c>
      <c r="I17">
        <v>186.93770890315801</v>
      </c>
      <c r="J17" s="8">
        <f t="shared" si="2"/>
        <v>24215900.616423432</v>
      </c>
      <c r="K17" s="16">
        <f t="shared" si="3"/>
        <v>4.0920588355034934E-6</v>
      </c>
      <c r="M17" s="8">
        <f t="shared" si="0"/>
        <v>208.8461511581221</v>
      </c>
      <c r="P17" s="8">
        <v>751.92887697358799</v>
      </c>
      <c r="Q17" s="8">
        <v>18.916371153248601</v>
      </c>
      <c r="R17" s="11">
        <v>22.75</v>
      </c>
      <c r="S17">
        <f t="shared" si="1"/>
        <v>56.875</v>
      </c>
      <c r="T17">
        <v>20</v>
      </c>
    </row>
    <row r="18" spans="2:20" x14ac:dyDescent="0.25">
      <c r="B18" s="21">
        <v>43866</v>
      </c>
      <c r="C18" s="8">
        <v>18.0198124552576</v>
      </c>
      <c r="D18" s="8">
        <v>44.648207138015003</v>
      </c>
      <c r="E18" s="8">
        <v>38.661585644742402</v>
      </c>
      <c r="F18" s="9">
        <v>181.10826764466199</v>
      </c>
      <c r="G18">
        <v>24224523.843470801</v>
      </c>
      <c r="H18">
        <v>90.360409642863502</v>
      </c>
      <c r="I18">
        <v>205.44287332666099</v>
      </c>
      <c r="J18" s="8">
        <f t="shared" si="2"/>
        <v>24225084.064814199</v>
      </c>
      <c r="K18" s="16">
        <f t="shared" si="3"/>
        <v>3.7300349258274718E-6</v>
      </c>
      <c r="M18" s="8">
        <f t="shared" si="0"/>
        <v>191.69001488087849</v>
      </c>
      <c r="P18" s="8">
        <v>872.27681925893296</v>
      </c>
      <c r="Q18" s="8">
        <v>18.0198124552576</v>
      </c>
      <c r="R18" s="11">
        <v>21.25</v>
      </c>
      <c r="S18">
        <f t="shared" si="1"/>
        <v>53.125</v>
      </c>
      <c r="T18">
        <v>9</v>
      </c>
    </row>
    <row r="19" spans="2:20" x14ac:dyDescent="0.25">
      <c r="B19" s="21">
        <v>43867</v>
      </c>
      <c r="C19" s="8">
        <v>17.027421089656499</v>
      </c>
      <c r="D19" s="8">
        <v>39.214680904470796</v>
      </c>
      <c r="E19" s="8">
        <v>36.951697899916901</v>
      </c>
      <c r="F19" s="9">
        <v>181.814465065896</v>
      </c>
      <c r="G19">
        <v>24232464.373050999</v>
      </c>
      <c r="H19">
        <v>82.091373144194506</v>
      </c>
      <c r="I19">
        <v>223.819356537944</v>
      </c>
      <c r="J19" s="8">
        <f t="shared" si="2"/>
        <v>24233028.264624551</v>
      </c>
      <c r="K19" s="16">
        <f t="shared" si="3"/>
        <v>3.3875821151098869E-6</v>
      </c>
      <c r="M19" s="8">
        <f t="shared" si="0"/>
        <v>175.2851730382387</v>
      </c>
      <c r="P19" s="8">
        <v>982.49946809792004</v>
      </c>
      <c r="Q19" s="8">
        <v>17.027421089656499</v>
      </c>
      <c r="R19" s="11">
        <v>17.25</v>
      </c>
      <c r="S19">
        <f t="shared" si="1"/>
        <v>43.125</v>
      </c>
      <c r="T19">
        <v>15</v>
      </c>
    </row>
    <row r="20" spans="2:20" s="1" customFormat="1" x14ac:dyDescent="0.25">
      <c r="B20" s="21">
        <v>43868</v>
      </c>
      <c r="C20" s="13">
        <v>15.9514114539492</v>
      </c>
      <c r="D20" s="13">
        <v>34.281740053126001</v>
      </c>
      <c r="E20" s="13">
        <v>35.1498544749834</v>
      </c>
      <c r="F20" s="1">
        <v>181.26071872096</v>
      </c>
      <c r="G20" s="1">
        <v>24239926.9710696</v>
      </c>
      <c r="H20" s="1">
        <v>74.326116822842906</v>
      </c>
      <c r="I20" s="1">
        <v>241.947764967084</v>
      </c>
      <c r="J20" s="13">
        <f t="shared" si="2"/>
        <v>24240493.93726464</v>
      </c>
      <c r="K20" s="18">
        <f t="shared" si="3"/>
        <v>3.0661964651051191E-6</v>
      </c>
      <c r="M20" s="13">
        <f t="shared" si="0"/>
        <v>159.70912280490151</v>
      </c>
      <c r="N20" s="1">
        <f>E25/M20</f>
        <v>0.16152148940717995</v>
      </c>
      <c r="P20" s="13">
        <v>1078.0634338206701</v>
      </c>
      <c r="Q20" s="13">
        <v>15.9514114539492</v>
      </c>
      <c r="R20" s="19">
        <v>15.5</v>
      </c>
      <c r="S20" s="1">
        <f t="shared" si="1"/>
        <v>38.75</v>
      </c>
      <c r="T20" s="1">
        <v>14</v>
      </c>
    </row>
    <row r="21" spans="2:20" x14ac:dyDescent="0.25">
      <c r="B21" s="21">
        <v>43869</v>
      </c>
      <c r="C21" s="8">
        <v>14.836222484781199</v>
      </c>
      <c r="D21" s="8">
        <v>29.832446457717701</v>
      </c>
      <c r="E21" s="8">
        <v>33.288914319211202</v>
      </c>
      <c r="F21" s="9">
        <v>179.598145737208</v>
      </c>
      <c r="G21">
        <v>24246922.5371048</v>
      </c>
      <c r="H21">
        <v>67.079024530139506</v>
      </c>
      <c r="I21">
        <v>259.728142563191</v>
      </c>
      <c r="J21" s="8">
        <f t="shared" si="2"/>
        <v>24247492.063778408</v>
      </c>
      <c r="K21" s="16">
        <f t="shared" si="3"/>
        <v>2.7664314459285484E-6</v>
      </c>
      <c r="M21" s="8">
        <f t="shared" si="0"/>
        <v>145.03660779184963</v>
      </c>
      <c r="P21" s="8">
        <v>1147.0280043975399</v>
      </c>
      <c r="Q21" s="8">
        <v>14.836222484781199</v>
      </c>
      <c r="R21" s="10">
        <v>13</v>
      </c>
      <c r="S21">
        <f t="shared" si="1"/>
        <v>32.5</v>
      </c>
    </row>
    <row r="22" spans="2:20" x14ac:dyDescent="0.25">
      <c r="B22" s="21">
        <v>43870</v>
      </c>
      <c r="C22" s="8">
        <v>13.700819705661001</v>
      </c>
      <c r="D22" s="8">
        <v>25.895861758182502</v>
      </c>
      <c r="E22" s="8">
        <v>31.397682796736699</v>
      </c>
      <c r="F22" s="9">
        <v>176.917329853067</v>
      </c>
      <c r="G22">
        <v>24254251.184955399</v>
      </c>
      <c r="H22">
        <v>60.388189200388297</v>
      </c>
      <c r="I22">
        <v>277.08736176773402</v>
      </c>
      <c r="J22" s="8">
        <f t="shared" si="2"/>
        <v>24254822.871380772</v>
      </c>
      <c r="K22" s="16">
        <f t="shared" si="3"/>
        <v>2.4897394435991827E-6</v>
      </c>
      <c r="M22" s="8">
        <f t="shared" si="0"/>
        <v>131.3825534609685</v>
      </c>
      <c r="P22" s="8">
        <v>1170.2033415337501</v>
      </c>
      <c r="Q22" s="8">
        <v>13.700819705661001</v>
      </c>
      <c r="R22" s="11">
        <v>10</v>
      </c>
      <c r="S22">
        <f t="shared" si="1"/>
        <v>25</v>
      </c>
    </row>
    <row r="23" spans="2:20" x14ac:dyDescent="0.25">
      <c r="B23" s="21">
        <v>43871</v>
      </c>
      <c r="C23" s="13">
        <v>12.3848279581337</v>
      </c>
      <c r="D23" s="8">
        <v>22.517991002272201</v>
      </c>
      <c r="E23" s="13">
        <v>29.503008733860799</v>
      </c>
      <c r="F23" s="9">
        <v>173.29446917477301</v>
      </c>
      <c r="G23">
        <v>24261350.461622499</v>
      </c>
      <c r="H23">
        <v>54.285270439797799</v>
      </c>
      <c r="I23">
        <v>293.95299043481202</v>
      </c>
      <c r="J23" s="8">
        <f t="shared" si="2"/>
        <v>24261924.015352286</v>
      </c>
      <c r="K23" s="16">
        <f t="shared" si="3"/>
        <v>2.2374676635475224E-6</v>
      </c>
      <c r="M23" s="8">
        <f t="shared" si="0"/>
        <v>118.69109813406449</v>
      </c>
      <c r="P23" s="8">
        <v>1135.6087578987499</v>
      </c>
      <c r="Q23" s="8">
        <v>12.3848279581337</v>
      </c>
      <c r="R23" s="11">
        <v>13.75</v>
      </c>
    </row>
    <row r="24" spans="2:20" x14ac:dyDescent="0.25">
      <c r="B24" s="21">
        <v>43872</v>
      </c>
      <c r="C24" s="8">
        <v>11.0018762580181</v>
      </c>
      <c r="D24" s="8">
        <v>19.708748798893399</v>
      </c>
      <c r="E24" s="8">
        <v>27.6292072859166</v>
      </c>
      <c r="F24" s="9">
        <v>168.84238042521</v>
      </c>
      <c r="G24">
        <v>24266113.217310201</v>
      </c>
      <c r="H24">
        <v>48.771150483944901</v>
      </c>
      <c r="I24">
        <v>310.25506441497299</v>
      </c>
      <c r="J24" s="8">
        <f t="shared" si="2"/>
        <v>24266688.423861615</v>
      </c>
      <c r="K24" s="16">
        <f t="shared" si="3"/>
        <v>2.009798355344929E-6</v>
      </c>
      <c r="M24" s="8">
        <f t="shared" si="0"/>
        <v>107.11098282677301</v>
      </c>
      <c r="P24" s="8">
        <v>1090.7231954572501</v>
      </c>
      <c r="Q24" s="8">
        <v>11.0018762580181</v>
      </c>
      <c r="R24" s="11">
        <v>12.75</v>
      </c>
    </row>
    <row r="25" spans="2:20" x14ac:dyDescent="0.25">
      <c r="B25" s="21">
        <v>43873</v>
      </c>
      <c r="C25" s="8">
        <v>9.6880983801845808</v>
      </c>
      <c r="D25" s="8">
        <v>17.351259117818898</v>
      </c>
      <c r="E25" s="14">
        <v>25.796455387361899</v>
      </c>
      <c r="F25" s="9">
        <v>163.779871318625</v>
      </c>
      <c r="G25">
        <v>24270135.131642401</v>
      </c>
      <c r="H25">
        <v>43.832126989526103</v>
      </c>
      <c r="I25">
        <v>325.95159189176502</v>
      </c>
      <c r="J25" s="8">
        <f t="shared" si="2"/>
        <v>24270711.842947107</v>
      </c>
      <c r="K25" s="16">
        <f t="shared" si="3"/>
        <v>1.8059679202307121E-6</v>
      </c>
      <c r="M25" s="8">
        <f t="shared" si="0"/>
        <v>96.667939874891488</v>
      </c>
      <c r="P25" s="8">
        <v>1040.7577051148801</v>
      </c>
      <c r="Q25" s="8">
        <v>9.6880983801845808</v>
      </c>
      <c r="R25" s="11">
        <v>10</v>
      </c>
    </row>
    <row r="26" spans="2:20" x14ac:dyDescent="0.25">
      <c r="B26" s="21">
        <v>43874</v>
      </c>
      <c r="C26" s="8">
        <v>8.5796093666094198</v>
      </c>
      <c r="D26" s="8">
        <v>15.3559914508104</v>
      </c>
      <c r="E26" s="8">
        <v>24.020498568228199</v>
      </c>
      <c r="F26" s="9">
        <v>158.28173283263001</v>
      </c>
      <c r="G26">
        <v>24274509.1242676</v>
      </c>
      <c r="H26">
        <v>39.420287200877198</v>
      </c>
      <c r="I26">
        <v>341.01592960547401</v>
      </c>
      <c r="J26" s="8">
        <f t="shared" si="2"/>
        <v>24275087.218707256</v>
      </c>
      <c r="K26" s="16">
        <f t="shared" si="3"/>
        <v>1.6238988904846655E-6</v>
      </c>
      <c r="M26" s="8">
        <f t="shared" si="0"/>
        <v>87.376386586525214</v>
      </c>
      <c r="P26" s="8">
        <v>984.45844857314603</v>
      </c>
      <c r="Q26" s="8">
        <v>8.5796093666094198</v>
      </c>
      <c r="R26" s="11">
        <v>8.75</v>
      </c>
    </row>
    <row r="27" spans="2:20" x14ac:dyDescent="0.25">
      <c r="B27" s="21">
        <v>43875</v>
      </c>
      <c r="C27" s="8">
        <v>7.6816816852593801</v>
      </c>
      <c r="D27" s="8">
        <v>13.636270358043699</v>
      </c>
      <c r="E27" s="8">
        <v>22.3146246881042</v>
      </c>
      <c r="F27" s="9">
        <v>152.511391461903</v>
      </c>
      <c r="G27">
        <v>24278271.590371098</v>
      </c>
      <c r="H27">
        <v>35.459564469957797</v>
      </c>
      <c r="I27">
        <v>355.42630423036297</v>
      </c>
      <c r="J27" s="8">
        <f t="shared" si="2"/>
        <v>24278850.938526303</v>
      </c>
      <c r="K27" s="16">
        <f t="shared" si="3"/>
        <v>1.460512466580107E-6</v>
      </c>
      <c r="M27" s="8">
        <f t="shared" si="0"/>
        <v>79.092141201365081</v>
      </c>
      <c r="P27" s="8">
        <v>924.54730774895597</v>
      </c>
      <c r="Q27" s="8">
        <v>7.6816816852593801</v>
      </c>
      <c r="R27" s="11">
        <v>7</v>
      </c>
    </row>
    <row r="28" spans="2:20" x14ac:dyDescent="0.25">
      <c r="B28" s="21">
        <v>43876</v>
      </c>
      <c r="C28" s="8">
        <v>6.85123454850177</v>
      </c>
      <c r="D28" s="8">
        <v>12.1430707778025</v>
      </c>
      <c r="E28" s="8">
        <v>20.686680250619801</v>
      </c>
      <c r="F28" s="9">
        <v>146.57395174405599</v>
      </c>
      <c r="G28">
        <v>24281994.451706398</v>
      </c>
      <c r="H28">
        <v>31.918708251509599</v>
      </c>
      <c r="I28">
        <v>369.178424522657</v>
      </c>
      <c r="J28" s="8">
        <f t="shared" si="2"/>
        <v>24282574.952541944</v>
      </c>
      <c r="K28" s="16">
        <f t="shared" si="3"/>
        <v>1.3144696686365336E-6</v>
      </c>
      <c r="M28" s="8">
        <f t="shared" si="0"/>
        <v>71.599693828433672</v>
      </c>
      <c r="P28" s="8">
        <v>863.719003505518</v>
      </c>
      <c r="Q28" s="8">
        <v>6.85123454850177</v>
      </c>
      <c r="R28" s="11">
        <v>3.75</v>
      </c>
    </row>
    <row r="29" spans="2:20" x14ac:dyDescent="0.25">
      <c r="B29" s="21">
        <v>43877</v>
      </c>
      <c r="C29" s="8">
        <v>6.1051110827658297</v>
      </c>
      <c r="D29" s="8">
        <v>10.8442981980297</v>
      </c>
      <c r="E29" s="8">
        <v>19.141823158402602</v>
      </c>
      <c r="F29" s="9">
        <v>140.54687399708601</v>
      </c>
      <c r="G29">
        <v>24286044.544861998</v>
      </c>
      <c r="H29">
        <v>28.7693889590835</v>
      </c>
      <c r="I29">
        <v>382.277427274476</v>
      </c>
      <c r="J29" s="8">
        <f t="shared" si="2"/>
        <v>24286626.124673586</v>
      </c>
      <c r="K29" s="16">
        <f t="shared" si="3"/>
        <v>1.1845774218039996E-6</v>
      </c>
      <c r="M29" s="8">
        <f t="shared" si="0"/>
        <v>64.860621398281637</v>
      </c>
      <c r="P29" s="8">
        <v>800.82765960869403</v>
      </c>
      <c r="Q29" s="8">
        <v>6.1051110827658297</v>
      </c>
      <c r="R29" s="11">
        <v>5.25</v>
      </c>
    </row>
    <row r="30" spans="2:20" x14ac:dyDescent="0.25">
      <c r="B30" s="21">
        <v>43878</v>
      </c>
      <c r="C30" s="8">
        <v>5.4409693609126801</v>
      </c>
      <c r="D30" s="8">
        <v>9.7066282818603593</v>
      </c>
      <c r="E30" s="14">
        <v>17.683896821662699</v>
      </c>
      <c r="F30" s="9">
        <v>134.50332411578799</v>
      </c>
      <c r="G30">
        <v>24290214.102710702</v>
      </c>
      <c r="H30">
        <v>25.958583328963201</v>
      </c>
      <c r="I30">
        <v>394.73046179146002</v>
      </c>
      <c r="J30" s="8">
        <f t="shared" si="2"/>
        <v>24290796.685605042</v>
      </c>
      <c r="K30" s="16">
        <f t="shared" si="3"/>
        <v>1.0686591989939343E-6</v>
      </c>
      <c r="M30" s="8">
        <f t="shared" si="0"/>
        <v>58.790077793398943</v>
      </c>
      <c r="P30" s="8">
        <v>739.45749988279101</v>
      </c>
      <c r="Q30" s="8">
        <v>5.4409693609126801</v>
      </c>
      <c r="R30" s="11">
        <v>5.25</v>
      </c>
    </row>
    <row r="31" spans="2:20" x14ac:dyDescent="0.25">
      <c r="B31" s="21">
        <v>43879</v>
      </c>
      <c r="C31" s="8">
        <v>4.8564674558031102</v>
      </c>
      <c r="D31" s="8">
        <v>8.6995045844297501</v>
      </c>
      <c r="E31" s="8">
        <v>16.313639754463001</v>
      </c>
      <c r="F31" s="1">
        <v>128.503659182593</v>
      </c>
      <c r="G31">
        <v>24293376.511015601</v>
      </c>
      <c r="H31">
        <v>23.421320028208001</v>
      </c>
      <c r="I31">
        <v>406.549427331076</v>
      </c>
      <c r="J31" s="8">
        <f t="shared" si="2"/>
        <v>24293959.998566482</v>
      </c>
      <c r="K31" s="16">
        <f t="shared" si="3"/>
        <v>9.6407996183372442E-7</v>
      </c>
      <c r="M31" s="8">
        <f t="shared" si="0"/>
        <v>53.290931822903858</v>
      </c>
      <c r="P31" s="8">
        <v>681.72757739732401</v>
      </c>
      <c r="Q31" s="8">
        <v>4.8564674558031102</v>
      </c>
      <c r="R31" s="11">
        <v>3.75</v>
      </c>
    </row>
    <row r="32" spans="2:20" x14ac:dyDescent="0.25">
      <c r="B32" s="21">
        <v>43880</v>
      </c>
      <c r="C32" s="8">
        <v>4.3492634402979897</v>
      </c>
      <c r="D32" s="8">
        <v>7.8099812776746704</v>
      </c>
      <c r="E32" s="8">
        <v>15.029026450419799</v>
      </c>
      <c r="F32" s="9">
        <v>122.577662891299</v>
      </c>
      <c r="G32">
        <v>24295890.0139568</v>
      </c>
      <c r="H32">
        <v>21.106803063021101</v>
      </c>
      <c r="I32">
        <v>417.75334851696101</v>
      </c>
      <c r="J32" s="8">
        <f t="shared" si="2"/>
        <v>24296474.290779002</v>
      </c>
      <c r="K32" s="16">
        <f t="shared" si="3"/>
        <v>8.687187618423943E-7</v>
      </c>
      <c r="M32" s="8">
        <f t="shared" si="0"/>
        <v>48.295074231413558</v>
      </c>
      <c r="P32" s="8">
        <v>626.13843892690704</v>
      </c>
      <c r="Q32" s="8">
        <v>4.3492634402979897</v>
      </c>
      <c r="R32" s="11">
        <v>3.75</v>
      </c>
    </row>
    <row r="33" spans="2:30" x14ac:dyDescent="0.25">
      <c r="B33" s="21">
        <v>43881</v>
      </c>
      <c r="C33" s="8">
        <v>3.90913690731605</v>
      </c>
      <c r="D33" s="8">
        <v>7.0231007025410399</v>
      </c>
      <c r="E33" s="8">
        <v>13.8277044087276</v>
      </c>
      <c r="F33" s="9">
        <v>116.754761631862</v>
      </c>
      <c r="G33">
        <v>24298376.349654801</v>
      </c>
      <c r="H33">
        <v>19.002161616420398</v>
      </c>
      <c r="I33">
        <v>428.36145781073799</v>
      </c>
      <c r="J33" s="8">
        <f t="shared" si="2"/>
        <v>24298961.318840969</v>
      </c>
      <c r="K33" s="16">
        <f t="shared" si="3"/>
        <v>7.8201538605217956E-7</v>
      </c>
      <c r="M33" s="8">
        <f t="shared" si="0"/>
        <v>43.76210363500509</v>
      </c>
      <c r="P33" s="8">
        <v>571.419252641399</v>
      </c>
      <c r="Q33" s="8">
        <v>3.90913690731605</v>
      </c>
      <c r="R33" s="11">
        <v>2.25</v>
      </c>
    </row>
    <row r="34" spans="2:30" x14ac:dyDescent="0.25">
      <c r="B34" s="21">
        <v>43882</v>
      </c>
      <c r="C34" s="8">
        <v>3.5077429474126798</v>
      </c>
      <c r="D34" s="8">
        <v>6.3169183639778099</v>
      </c>
      <c r="E34" s="8">
        <v>12.7070128971696</v>
      </c>
      <c r="F34" s="9">
        <v>111.070527539479</v>
      </c>
      <c r="G34">
        <v>24300965.4389535</v>
      </c>
      <c r="H34">
        <v>17.133162711883902</v>
      </c>
      <c r="I34">
        <v>438.392195152878</v>
      </c>
      <c r="J34" s="8">
        <f t="shared" si="2"/>
        <v>24301551.058770165</v>
      </c>
      <c r="K34" s="16">
        <f t="shared" si="3"/>
        <v>7.0502342300907286E-7</v>
      </c>
      <c r="M34" s="8">
        <f t="shared" ref="M34:M65" si="4">H34+C34+D34+E34</f>
        <v>39.664836920443989</v>
      </c>
      <c r="P34" s="8">
        <v>520.80674812584198</v>
      </c>
      <c r="Q34" s="8">
        <v>3.5077429474126798</v>
      </c>
      <c r="R34" s="11">
        <v>1.5</v>
      </c>
    </row>
    <row r="35" spans="2:30" x14ac:dyDescent="0.25">
      <c r="B35" s="21">
        <v>43883</v>
      </c>
      <c r="C35" s="8">
        <v>3.1470919799841699</v>
      </c>
      <c r="D35" s="8">
        <v>5.6839441638255703</v>
      </c>
      <c r="E35" s="8">
        <v>11.665218032372801</v>
      </c>
      <c r="F35" s="9">
        <v>105.543868592051</v>
      </c>
      <c r="G35">
        <v>24303911.8295779</v>
      </c>
      <c r="H35">
        <v>15.4751864702605</v>
      </c>
      <c r="I35">
        <v>447.86720978963899</v>
      </c>
      <c r="J35" s="8">
        <f t="shared" si="2"/>
        <v>24304498.065004949</v>
      </c>
      <c r="K35" s="16">
        <f t="shared" si="3"/>
        <v>6.3672108878243348E-7</v>
      </c>
      <c r="M35" s="8">
        <f t="shared" si="4"/>
        <v>35.971440646443043</v>
      </c>
      <c r="P35" s="8">
        <v>474.828046612896</v>
      </c>
      <c r="Q35" s="8">
        <v>3.1470919799841699</v>
      </c>
      <c r="R35" s="11">
        <v>1</v>
      </c>
    </row>
    <row r="36" spans="2:30" x14ac:dyDescent="0.25">
      <c r="B36" s="21">
        <v>43884</v>
      </c>
      <c r="C36" s="8">
        <v>2.8253606122555102</v>
      </c>
      <c r="D36" s="8">
        <v>5.12011371594207</v>
      </c>
      <c r="E36" s="8">
        <v>10.6996451890047</v>
      </c>
      <c r="F36" s="9">
        <v>100.185620788215</v>
      </c>
      <c r="G36">
        <v>24305490.631242201</v>
      </c>
      <c r="H36">
        <v>13.999477178186099</v>
      </c>
      <c r="I36">
        <v>456.81026893125198</v>
      </c>
      <c r="J36" s="8">
        <f t="shared" si="2"/>
        <v>24306077.446368001</v>
      </c>
      <c r="K36" s="16">
        <f t="shared" si="3"/>
        <v>5.7596612242663642E-7</v>
      </c>
      <c r="M36" s="8">
        <f t="shared" si="4"/>
        <v>32.64459669538838</v>
      </c>
      <c r="P36" s="8">
        <v>432.38462671121698</v>
      </c>
      <c r="Q36" s="8">
        <v>2.8253606122555102</v>
      </c>
      <c r="R36" s="11">
        <v>0.75</v>
      </c>
    </row>
    <row r="37" spans="2:30" x14ac:dyDescent="0.25">
      <c r="B37" s="21">
        <v>43885</v>
      </c>
      <c r="C37" s="8">
        <v>2.5401737949569601</v>
      </c>
      <c r="D37" s="8">
        <v>4.6176316048573698</v>
      </c>
      <c r="E37" s="8">
        <v>9.8068707223853799</v>
      </c>
      <c r="F37" s="9">
        <v>95.007417977752297</v>
      </c>
      <c r="G37">
        <v>24306471.717062902</v>
      </c>
      <c r="H37">
        <v>12.6819526834092</v>
      </c>
      <c r="I37">
        <v>465.24444032820497</v>
      </c>
      <c r="J37" s="8">
        <f t="shared" si="2"/>
        <v>24307059.07537622</v>
      </c>
      <c r="K37" s="16">
        <f t="shared" si="3"/>
        <v>5.217394932098716E-7</v>
      </c>
      <c r="M37" s="8">
        <f t="shared" si="4"/>
        <v>29.646628805608909</v>
      </c>
      <c r="P37" s="8">
        <v>393.02768707479999</v>
      </c>
      <c r="Q37" s="8">
        <v>2.5401737949569601</v>
      </c>
      <c r="R37" s="11">
        <v>1</v>
      </c>
    </row>
    <row r="38" spans="2:30" x14ac:dyDescent="0.25">
      <c r="B38" s="21">
        <v>43886</v>
      </c>
      <c r="C38" s="8">
        <v>2.2891542123978801</v>
      </c>
      <c r="D38" s="8">
        <v>4.1703853887689899</v>
      </c>
      <c r="E38" s="8">
        <v>8.9831763287972297</v>
      </c>
      <c r="F38" s="9">
        <v>90.016104242067897</v>
      </c>
      <c r="G38">
        <v>24309289.754133102</v>
      </c>
      <c r="H38">
        <v>11.4775643764201</v>
      </c>
      <c r="I38">
        <v>473.19263130675898</v>
      </c>
      <c r="J38" s="8">
        <f t="shared" si="2"/>
        <v>24309877.593994748</v>
      </c>
      <c r="K38" s="16">
        <f t="shared" si="3"/>
        <v>4.7213583581578354E-7</v>
      </c>
      <c r="M38" s="8">
        <f t="shared" si="4"/>
        <v>26.9202803063842</v>
      </c>
      <c r="P38" s="8">
        <v>356.85087123371898</v>
      </c>
      <c r="Q38" s="8">
        <v>2.2891542123978801</v>
      </c>
      <c r="R38" s="11">
        <v>0.25</v>
      </c>
    </row>
    <row r="39" spans="2:30" x14ac:dyDescent="0.25">
      <c r="B39" s="21">
        <v>43887</v>
      </c>
      <c r="C39" s="8">
        <v>2.0676043134425299</v>
      </c>
      <c r="D39" s="8">
        <v>3.7682302850656102</v>
      </c>
      <c r="E39" s="8">
        <v>8.2230929375388104</v>
      </c>
      <c r="F39" s="9">
        <v>85.2175114457511</v>
      </c>
      <c r="G39">
        <v>24311915.598455101</v>
      </c>
      <c r="H39">
        <v>10.3679526310613</v>
      </c>
      <c r="I39">
        <v>480.67807600260801</v>
      </c>
      <c r="J39" s="8">
        <f t="shared" si="2"/>
        <v>24312503.853318401</v>
      </c>
      <c r="K39" s="16">
        <f t="shared" si="3"/>
        <v>4.2644528484655369E-7</v>
      </c>
      <c r="M39" s="8">
        <f t="shared" si="4"/>
        <v>24.426880167108251</v>
      </c>
      <c r="P39" s="8">
        <v>323.97516115742701</v>
      </c>
      <c r="Q39" s="8">
        <v>2.0676043134425299</v>
      </c>
      <c r="R39" s="11">
        <v>2.75</v>
      </c>
    </row>
    <row r="40" spans="2:30" x14ac:dyDescent="0.25">
      <c r="B40" s="21">
        <v>43888</v>
      </c>
      <c r="C40" s="8">
        <v>1.8672129273701299</v>
      </c>
      <c r="D40" s="8">
        <v>3.4006332958074501</v>
      </c>
      <c r="E40" s="8">
        <v>7.5213972230419603</v>
      </c>
      <c r="F40" s="9">
        <v>80.617545756382697</v>
      </c>
      <c r="G40">
        <v>24314172.1501504</v>
      </c>
      <c r="H40">
        <v>9.3704209616149008</v>
      </c>
      <c r="I40">
        <v>487.72356388965397</v>
      </c>
      <c r="J40" s="8">
        <f t="shared" si="2"/>
        <v>24314760.78371153</v>
      </c>
      <c r="K40" s="16">
        <f t="shared" si="3"/>
        <v>3.8537993628512893E-7</v>
      </c>
      <c r="M40" s="8">
        <f t="shared" si="4"/>
        <v>22.159664407834441</v>
      </c>
      <c r="P40" s="8">
        <v>294.04231458884402</v>
      </c>
      <c r="Q40" s="8">
        <v>1.8672129273701299</v>
      </c>
      <c r="R40" s="11">
        <v>2.75</v>
      </c>
      <c r="U40">
        <v>3.7485404120770477E-4</v>
      </c>
      <c r="W40">
        <v>3.7485404120770477E-4</v>
      </c>
      <c r="X40">
        <v>4.8110819049415133E-4</v>
      </c>
      <c r="Y40">
        <v>6.1688327982978633E-4</v>
      </c>
      <c r="Z40">
        <v>7.8398929889755484E-4</v>
      </c>
      <c r="AA40">
        <v>9.8309201268638284E-4</v>
      </c>
      <c r="AB40">
        <v>1.213542031307014E-3</v>
      </c>
      <c r="AC40">
        <v>1.4727828007830991E-3</v>
      </c>
      <c r="AD40">
        <v>1.7568475629008253E-3</v>
      </c>
    </row>
    <row r="41" spans="2:30" x14ac:dyDescent="0.25">
      <c r="B41" s="21">
        <v>43889</v>
      </c>
      <c r="C41" s="8">
        <v>1.6861796201365</v>
      </c>
      <c r="D41" s="8">
        <v>3.0701154004798101</v>
      </c>
      <c r="E41" s="8">
        <v>6.87538966011918</v>
      </c>
      <c r="F41" s="9">
        <v>76.210679894509298</v>
      </c>
      <c r="G41">
        <v>24316294.755703799</v>
      </c>
      <c r="H41">
        <v>8.4762932432685005</v>
      </c>
      <c r="I41">
        <v>494.35115275124298</v>
      </c>
      <c r="J41" s="8">
        <f t="shared" si="2"/>
        <v>24316883.739334751</v>
      </c>
      <c r="K41" s="16">
        <f t="shared" si="3"/>
        <v>3.4857645963727385E-7</v>
      </c>
      <c r="M41" s="8">
        <f t="shared" si="4"/>
        <v>20.10797792400399</v>
      </c>
      <c r="P41" s="8">
        <v>266.70477272914002</v>
      </c>
      <c r="Q41" s="8">
        <v>1.6861796201365</v>
      </c>
      <c r="R41" s="11">
        <v>2.75</v>
      </c>
      <c r="U41">
        <v>4.8110819049415133E-4</v>
      </c>
    </row>
    <row r="42" spans="2:30" x14ac:dyDescent="0.25">
      <c r="B42" s="21">
        <v>43890</v>
      </c>
      <c r="C42" s="8">
        <v>1.52399924312442</v>
      </c>
      <c r="D42" s="8">
        <v>2.7749580420241799</v>
      </c>
      <c r="E42" s="8">
        <v>6.2818868465394004</v>
      </c>
      <c r="F42" s="9">
        <v>71.994622474094498</v>
      </c>
      <c r="G42">
        <v>24318440.440148301</v>
      </c>
      <c r="H42">
        <v>7.6700216310704201</v>
      </c>
      <c r="I42">
        <v>500.58222793441303</v>
      </c>
      <c r="J42" s="8">
        <f t="shared" si="2"/>
        <v>24319029.743865229</v>
      </c>
      <c r="K42" s="16">
        <f t="shared" si="3"/>
        <v>3.1539176158971869E-7</v>
      </c>
      <c r="M42" s="8">
        <f t="shared" si="4"/>
        <v>18.250865762758423</v>
      </c>
      <c r="P42" s="8">
        <v>241.63479595955101</v>
      </c>
      <c r="Q42" s="8">
        <v>1.52399924312442</v>
      </c>
      <c r="R42" s="11">
        <v>3.25</v>
      </c>
      <c r="U42">
        <v>6.1688327982978633E-4</v>
      </c>
    </row>
    <row r="43" spans="2:30" x14ac:dyDescent="0.25">
      <c r="B43" s="21">
        <v>43891</v>
      </c>
      <c r="C43" s="8">
        <v>1.3801666477166401</v>
      </c>
      <c r="D43" s="8">
        <v>2.5090015268013302</v>
      </c>
      <c r="E43" s="8">
        <v>5.73683961855299</v>
      </c>
      <c r="F43" s="9">
        <v>67.9695355242566</v>
      </c>
      <c r="G43">
        <v>24320586.153346799</v>
      </c>
      <c r="H43">
        <v>6.9435479123104802</v>
      </c>
      <c r="I43">
        <v>506.43774381352398</v>
      </c>
      <c r="J43" s="8">
        <f t="shared" si="2"/>
        <v>24321175.750015195</v>
      </c>
      <c r="K43" s="16">
        <f t="shared" si="3"/>
        <v>2.8549392445824259E-7</v>
      </c>
      <c r="M43" s="8">
        <f t="shared" si="4"/>
        <v>16.56955570538144</v>
      </c>
      <c r="P43" s="8">
        <v>218.88310616518899</v>
      </c>
      <c r="Q43" s="8">
        <v>1.3801666477166401</v>
      </c>
      <c r="R43" s="11">
        <v>2</v>
      </c>
      <c r="U43">
        <v>7.8398929889755484E-4</v>
      </c>
    </row>
    <row r="44" spans="2:30" x14ac:dyDescent="0.25">
      <c r="B44" s="21">
        <v>43892</v>
      </c>
      <c r="C44" s="8">
        <v>1.2541766852956999</v>
      </c>
      <c r="D44" s="8">
        <v>2.2693403107169901</v>
      </c>
      <c r="E44" s="8">
        <v>5.2368125462201398</v>
      </c>
      <c r="F44" s="9">
        <v>64.132123975958606</v>
      </c>
      <c r="G44">
        <v>24322731.892672401</v>
      </c>
      <c r="H44">
        <v>6.2884471565367202</v>
      </c>
      <c r="I44">
        <v>511.93790300558499</v>
      </c>
      <c r="J44" s="8">
        <f t="shared" si="2"/>
        <v>24323321.757299397</v>
      </c>
      <c r="K44" s="16">
        <f t="shared" si="3"/>
        <v>2.5853570574296931E-7</v>
      </c>
      <c r="M44" s="8">
        <f t="shared" si="4"/>
        <v>15.048776698769549</v>
      </c>
      <c r="P44" s="8">
        <v>198.28861391985001</v>
      </c>
      <c r="Q44" s="8">
        <v>1.2541766852956999</v>
      </c>
      <c r="R44" s="11">
        <v>1</v>
      </c>
      <c r="U44">
        <v>9.8309201268638284E-4</v>
      </c>
    </row>
    <row r="45" spans="2:30" x14ac:dyDescent="0.25">
      <c r="B45" s="21">
        <v>43893</v>
      </c>
      <c r="C45" s="8">
        <v>1.1433735853371401</v>
      </c>
      <c r="D45" s="8">
        <v>2.0522763218900102</v>
      </c>
      <c r="E45" s="8">
        <v>4.7783259123862996</v>
      </c>
      <c r="F45" s="9">
        <v>60.479207644954101</v>
      </c>
      <c r="G45">
        <v>24325059.042056099</v>
      </c>
      <c r="H45">
        <v>5.6895019154764501</v>
      </c>
      <c r="I45">
        <v>517.10207123912403</v>
      </c>
      <c r="J45" s="8">
        <f t="shared" si="2"/>
        <v>24325649.143439136</v>
      </c>
      <c r="K45" s="16">
        <f t="shared" si="3"/>
        <v>2.338890066993737E-7</v>
      </c>
      <c r="M45" s="8">
        <f t="shared" si="4"/>
        <v>13.663477735089899</v>
      </c>
      <c r="P45" s="8">
        <v>179.611259019166</v>
      </c>
      <c r="Q45" s="8">
        <v>1.1433735853371401</v>
      </c>
      <c r="U45">
        <v>1.213542031307014E-3</v>
      </c>
    </row>
    <row r="46" spans="2:30" x14ac:dyDescent="0.25">
      <c r="B46" s="21">
        <v>43894</v>
      </c>
      <c r="C46" s="8">
        <v>1.0423218195199999</v>
      </c>
      <c r="D46" s="8">
        <v>1.8550125855247801</v>
      </c>
      <c r="E46" s="8">
        <v>4.3577571955953998</v>
      </c>
      <c r="F46" s="9">
        <v>57.005023931917201</v>
      </c>
      <c r="G46">
        <v>24327035.4178917</v>
      </c>
      <c r="H46">
        <v>5.1317568837568599</v>
      </c>
      <c r="I46">
        <v>521.94894703016098</v>
      </c>
      <c r="J46" s="8">
        <f t="shared" si="2"/>
        <v>24327625.716389325</v>
      </c>
      <c r="K46" s="16">
        <f t="shared" si="3"/>
        <v>2.1094359735646691E-7</v>
      </c>
      <c r="M46" s="8">
        <f t="shared" si="4"/>
        <v>12.386848484397039</v>
      </c>
      <c r="P46" s="8">
        <v>162.671557612736</v>
      </c>
      <c r="Q46" s="8">
        <v>1.0423218195199999</v>
      </c>
      <c r="U46">
        <v>1.4727828007830991E-3</v>
      </c>
    </row>
    <row r="47" spans="2:30" x14ac:dyDescent="0.25">
      <c r="B47" s="21">
        <v>43895</v>
      </c>
      <c r="C47" s="8">
        <v>0.94927286407909195</v>
      </c>
      <c r="D47" s="8">
        <v>1.67774479379621</v>
      </c>
      <c r="E47" s="8">
        <v>3.9722520632382898</v>
      </c>
      <c r="F47" s="9">
        <v>53.701372942242102</v>
      </c>
      <c r="G47">
        <v>24327623.9122812</v>
      </c>
      <c r="H47">
        <v>4.62823294918035</v>
      </c>
      <c r="I47">
        <v>526.49639593455595</v>
      </c>
      <c r="J47" s="8">
        <f t="shared" si="2"/>
        <v>24328214.388279885</v>
      </c>
      <c r="K47" s="16">
        <f t="shared" si="3"/>
        <v>1.9024137469825984E-7</v>
      </c>
      <c r="M47" s="8">
        <f t="shared" si="4"/>
        <v>11.227502670293942</v>
      </c>
      <c r="P47" s="8">
        <v>147.290025850153</v>
      </c>
      <c r="Q47" s="8">
        <v>0.94927286407909195</v>
      </c>
      <c r="U47">
        <v>1.7568475629008253E-3</v>
      </c>
    </row>
    <row r="48" spans="2:30" x14ac:dyDescent="0.25">
      <c r="B48" s="21">
        <v>43896</v>
      </c>
      <c r="C48" s="8">
        <v>0.863072731305351</v>
      </c>
      <c r="D48" s="8">
        <v>1.5166446022098199</v>
      </c>
      <c r="E48" s="8">
        <v>3.6190165606878102</v>
      </c>
      <c r="F48" s="9">
        <v>50.565219822493702</v>
      </c>
      <c r="G48">
        <v>24327491.787376001</v>
      </c>
      <c r="H48">
        <v>4.1772877630342498</v>
      </c>
      <c r="I48">
        <v>530.76116569005899</v>
      </c>
      <c r="J48" s="8">
        <f t="shared" si="2"/>
        <v>24328082.426710442</v>
      </c>
      <c r="K48" s="16">
        <f t="shared" si="3"/>
        <v>1.7170641276880482E-7</v>
      </c>
      <c r="M48" s="8">
        <f t="shared" si="4"/>
        <v>10.176021657237232</v>
      </c>
      <c r="P48" s="8">
        <v>133.32043006919</v>
      </c>
      <c r="Q48" s="8">
        <v>0.863072731305351</v>
      </c>
    </row>
    <row r="49" spans="2:17" x14ac:dyDescent="0.25">
      <c r="B49" s="21">
        <v>43897</v>
      </c>
      <c r="C49" s="8">
        <v>0.78386037832564204</v>
      </c>
      <c r="D49" s="8">
        <v>1.3696539099756699</v>
      </c>
      <c r="E49" s="8">
        <v>3.29561875706441</v>
      </c>
      <c r="F49" s="9">
        <v>47.591768385405402</v>
      </c>
      <c r="G49">
        <v>24327491.627005</v>
      </c>
      <c r="H49">
        <v>3.77043899601748</v>
      </c>
      <c r="I49">
        <v>534.75939280555895</v>
      </c>
      <c r="J49" s="8">
        <f t="shared" si="2"/>
        <v>24328082.413877852</v>
      </c>
      <c r="K49" s="16">
        <f t="shared" si="3"/>
        <v>1.5498299174893658E-7</v>
      </c>
      <c r="M49" s="8">
        <f t="shared" si="4"/>
        <v>9.2195720413832021</v>
      </c>
      <c r="P49" s="8">
        <v>120.729997373949</v>
      </c>
      <c r="Q49" s="8">
        <v>0.78386037832564204</v>
      </c>
    </row>
    <row r="50" spans="2:17" x14ac:dyDescent="0.25">
      <c r="B50" s="21">
        <v>43898</v>
      </c>
      <c r="C50" s="8">
        <v>0.71199127906288595</v>
      </c>
      <c r="D50" s="8">
        <v>1.2367557785813901</v>
      </c>
      <c r="E50" s="8">
        <v>2.9998571908926999</v>
      </c>
      <c r="F50" s="9">
        <v>44.7736176922105</v>
      </c>
      <c r="G50">
        <v>24327491.481626101</v>
      </c>
      <c r="H50">
        <v>3.4038227427635701</v>
      </c>
      <c r="I50">
        <v>538.506610057334</v>
      </c>
      <c r="J50" s="8">
        <f t="shared" si="2"/>
        <v>24328082.402289562</v>
      </c>
      <c r="K50" s="16">
        <f t="shared" si="3"/>
        <v>1.399133185459463E-7</v>
      </c>
      <c r="M50" s="8">
        <f t="shared" si="4"/>
        <v>8.3524269913005451</v>
      </c>
      <c r="P50" s="8">
        <v>109.28730941193599</v>
      </c>
      <c r="Q50" s="8">
        <v>0.71199127906288595</v>
      </c>
    </row>
    <row r="51" spans="2:17" x14ac:dyDescent="0.25">
      <c r="B51" s="21">
        <v>43899</v>
      </c>
      <c r="C51" s="8">
        <v>0.64651939931360403</v>
      </c>
      <c r="D51" s="8">
        <v>1.11667205680485</v>
      </c>
      <c r="E51" s="8">
        <v>2.7295723801485701</v>
      </c>
      <c r="F51" s="9">
        <v>42.104859736013701</v>
      </c>
      <c r="G51">
        <v>24327491.349854399</v>
      </c>
      <c r="H51">
        <v>3.0733728579875899</v>
      </c>
      <c r="I51">
        <v>542.01749385709502</v>
      </c>
      <c r="J51" s="8">
        <f t="shared" si="2"/>
        <v>24328082.391825289</v>
      </c>
      <c r="K51" s="16">
        <f t="shared" si="3"/>
        <v>1.2633025523706313E-7</v>
      </c>
      <c r="M51" s="8">
        <f t="shared" si="4"/>
        <v>7.5661366942546131</v>
      </c>
      <c r="P51" s="8">
        <v>98.896984157422594</v>
      </c>
      <c r="Q51" s="8">
        <v>0.64651939931360403</v>
      </c>
    </row>
    <row r="52" spans="2:17" x14ac:dyDescent="0.25">
      <c r="B52" s="21">
        <v>43900</v>
      </c>
      <c r="C52" s="8">
        <v>0.58647711095261501</v>
      </c>
      <c r="D52" s="8">
        <v>1.0083235575034999</v>
      </c>
      <c r="E52" s="8">
        <v>2.4827544525210601</v>
      </c>
      <c r="F52" s="9">
        <v>39.579522323589401</v>
      </c>
      <c r="G52">
        <v>24327491.230417401</v>
      </c>
      <c r="H52">
        <v>2.7753540896017102</v>
      </c>
      <c r="I52">
        <v>545.30600509179101</v>
      </c>
      <c r="J52" s="8">
        <f t="shared" si="2"/>
        <v>24328082.382376917</v>
      </c>
      <c r="K52" s="16">
        <f t="shared" si="3"/>
        <v>1.1408026518408028E-7</v>
      </c>
      <c r="M52" s="8">
        <f t="shared" si="4"/>
        <v>6.8529092105788845</v>
      </c>
      <c r="P52" s="8">
        <v>89.484391283725003</v>
      </c>
      <c r="Q52" s="8">
        <v>0.58647711095261501</v>
      </c>
    </row>
    <row r="53" spans="2:17" x14ac:dyDescent="0.25">
      <c r="B53" s="21">
        <v>43901</v>
      </c>
      <c r="C53" s="8">
        <v>0.53092538897635699</v>
      </c>
      <c r="D53" s="8">
        <v>0.91060377158528805</v>
      </c>
      <c r="E53" s="8">
        <v>2.2575124080246001</v>
      </c>
      <c r="F53" s="9">
        <v>37.191715646720603</v>
      </c>
      <c r="G53">
        <v>24327491.1221595</v>
      </c>
      <c r="H53">
        <v>2.50645941642588</v>
      </c>
      <c r="I53">
        <v>548.38539403978598</v>
      </c>
      <c r="J53" s="8">
        <f t="shared" si="2"/>
        <v>24328082.37384478</v>
      </c>
      <c r="K53" s="16">
        <f t="shared" si="3"/>
        <v>1.0302741407685238E-7</v>
      </c>
      <c r="M53" s="8">
        <f t="shared" si="4"/>
        <v>6.205500985012125</v>
      </c>
      <c r="P53" s="8">
        <v>80.974900464147098</v>
      </c>
      <c r="Q53" s="8">
        <v>0.53092538897635699</v>
      </c>
    </row>
    <row r="54" spans="2:17" x14ac:dyDescent="0.25">
      <c r="B54" s="21">
        <v>43902</v>
      </c>
      <c r="C54" s="8">
        <v>0.48049878057008799</v>
      </c>
      <c r="D54" s="8">
        <v>0.82237475297047002</v>
      </c>
      <c r="E54" s="8">
        <v>2.0520658718367302</v>
      </c>
      <c r="F54" s="9">
        <v>34.935469337775402</v>
      </c>
      <c r="G54">
        <v>24327491.024073299</v>
      </c>
      <c r="H54">
        <v>2.2639607269935902</v>
      </c>
      <c r="I54">
        <v>551.268196287401</v>
      </c>
      <c r="J54" s="8">
        <f t="shared" si="2"/>
        <v>24328082.366140276</v>
      </c>
      <c r="K54" s="16">
        <f t="shared" si="3"/>
        <v>9.3059563549676291E-8</v>
      </c>
      <c r="M54" s="8">
        <f t="shared" si="4"/>
        <v>5.6189001323708787</v>
      </c>
      <c r="P54" s="8">
        <v>73.293881371997003</v>
      </c>
      <c r="Q54" s="8">
        <v>0.48049878057008799</v>
      </c>
    </row>
    <row r="55" spans="2:17" x14ac:dyDescent="0.25">
      <c r="B55" s="21">
        <v>43903</v>
      </c>
      <c r="C55" s="8">
        <v>0.435151260777218</v>
      </c>
      <c r="D55" s="8">
        <v>0.74265710910476801</v>
      </c>
      <c r="E55" s="8">
        <v>1.8647645833388</v>
      </c>
      <c r="F55" s="9">
        <v>32.804913409271698</v>
      </c>
      <c r="G55">
        <v>24327490.935224298</v>
      </c>
      <c r="H55">
        <v>2.0453090714136302</v>
      </c>
      <c r="I55">
        <v>553.96631429158799</v>
      </c>
      <c r="J55" s="8">
        <f t="shared" si="2"/>
        <v>24328082.359182764</v>
      </c>
      <c r="K55" s="16">
        <f t="shared" si="3"/>
        <v>8.4071939629948571E-8</v>
      </c>
      <c r="M55" s="8">
        <f t="shared" si="4"/>
        <v>5.0878820246344159</v>
      </c>
      <c r="P55" s="8">
        <v>66.371094316858006</v>
      </c>
      <c r="Q55" s="8">
        <v>0.435151260777218</v>
      </c>
    </row>
    <row r="56" spans="2:17" x14ac:dyDescent="0.25">
      <c r="B56" s="21">
        <v>43904</v>
      </c>
      <c r="C56" s="8">
        <v>0.39404125276962498</v>
      </c>
      <c r="D56" s="8">
        <v>0.67063690874329995</v>
      </c>
      <c r="E56" s="8">
        <v>1.69408911649167</v>
      </c>
      <c r="F56" s="9">
        <v>30.7942982703469</v>
      </c>
      <c r="G56">
        <v>24327490.854745101</v>
      </c>
      <c r="H56">
        <v>1.8481067060391001</v>
      </c>
      <c r="I56">
        <v>556.49102302155597</v>
      </c>
      <c r="J56" s="8">
        <f t="shared" si="2"/>
        <v>24328082.352899123</v>
      </c>
      <c r="K56" s="16">
        <f t="shared" si="3"/>
        <v>7.5965983641076646E-8</v>
      </c>
      <c r="M56" s="8">
        <f t="shared" si="4"/>
        <v>4.6068739840436947</v>
      </c>
      <c r="P56" s="8">
        <v>60.129099221208399</v>
      </c>
      <c r="Q56" s="8">
        <v>0.39404125276962498</v>
      </c>
    </row>
    <row r="57" spans="2:17" x14ac:dyDescent="0.25">
      <c r="B57" s="21">
        <v>43905</v>
      </c>
      <c r="C57" s="8">
        <v>0.35676601392054902</v>
      </c>
      <c r="D57" s="8">
        <v>0.60566568195058401</v>
      </c>
      <c r="E57" s="8">
        <v>1.5386508798356899</v>
      </c>
      <c r="F57" s="9">
        <v>28.8979947267573</v>
      </c>
      <c r="G57">
        <v>24327490.7818355</v>
      </c>
      <c r="H57">
        <v>1.6701070934673901</v>
      </c>
      <c r="I57">
        <v>558.85296995877002</v>
      </c>
      <c r="J57" s="8">
        <f t="shared" si="2"/>
        <v>24328082.347223841</v>
      </c>
      <c r="K57" s="16">
        <f t="shared" si="3"/>
        <v>6.8649352202557448E-8</v>
      </c>
      <c r="M57" s="8">
        <f t="shared" si="4"/>
        <v>4.171189669174213</v>
      </c>
      <c r="P57" s="8">
        <v>54.434997478116202</v>
      </c>
      <c r="Q57" s="8">
        <v>0.35676601392054902</v>
      </c>
    </row>
    <row r="58" spans="2:17" x14ac:dyDescent="0.25">
      <c r="B58" s="21">
        <v>43906</v>
      </c>
      <c r="C58" s="8">
        <v>0.32292280160282899</v>
      </c>
      <c r="D58" s="8">
        <v>0.54717712198752</v>
      </c>
      <c r="E58" s="8">
        <v>1.3971672367443</v>
      </c>
      <c r="F58" s="9">
        <v>27.110540028233501</v>
      </c>
      <c r="G58">
        <v>24327490.7157568</v>
      </c>
      <c r="H58">
        <v>1.50923069154363</v>
      </c>
      <c r="I58">
        <v>561.06222505820699</v>
      </c>
      <c r="J58" s="8">
        <f t="shared" si="2"/>
        <v>24328082.34209694</v>
      </c>
      <c r="K58" s="16">
        <f t="shared" si="3"/>
        <v>6.2036566233257126E-8</v>
      </c>
      <c r="M58" s="8">
        <f t="shared" si="4"/>
        <v>3.776497851878279</v>
      </c>
      <c r="P58" s="8">
        <v>49.2482486231984</v>
      </c>
      <c r="Q58" s="8">
        <v>0.32292280160282899</v>
      </c>
    </row>
    <row r="59" spans="2:17" x14ac:dyDescent="0.25">
      <c r="B59" s="21">
        <v>43907</v>
      </c>
      <c r="C59" s="8">
        <v>0.29220747314161599</v>
      </c>
      <c r="D59" s="8">
        <v>0.494398362507037</v>
      </c>
      <c r="E59" s="8">
        <v>1.2684023689250801</v>
      </c>
      <c r="F59" s="9">
        <v>25.4266507745768</v>
      </c>
      <c r="G59">
        <v>24327490.655862801</v>
      </c>
      <c r="H59">
        <v>1.3638185103634499</v>
      </c>
      <c r="I59">
        <v>563.128329404395</v>
      </c>
      <c r="J59" s="8">
        <f t="shared" si="2"/>
        <v>24328082.33746222</v>
      </c>
      <c r="K59" s="16">
        <f t="shared" si="3"/>
        <v>5.6059433351363621E-8</v>
      </c>
      <c r="M59" s="8">
        <f t="shared" si="4"/>
        <v>3.4188267149371834</v>
      </c>
      <c r="P59" s="8">
        <v>44.541215194022698</v>
      </c>
      <c r="Q59" s="8">
        <v>0.29220747314161599</v>
      </c>
    </row>
    <row r="60" spans="2:17" x14ac:dyDescent="0.25">
      <c r="B60" s="21">
        <v>43908</v>
      </c>
      <c r="C60" s="8">
        <v>0.26451690078971501</v>
      </c>
      <c r="D60" s="8">
        <v>0.44674304763279998</v>
      </c>
      <c r="E60" s="8">
        <v>1.1512739120309401</v>
      </c>
      <c r="F60" s="9">
        <v>23.841005930710502</v>
      </c>
      <c r="G60">
        <v>24327490.601615801</v>
      </c>
      <c r="H60">
        <v>1.23252584445921</v>
      </c>
      <c r="I60">
        <v>565.06011014371495</v>
      </c>
      <c r="J60" s="8">
        <f t="shared" si="2"/>
        <v>24328082.333274681</v>
      </c>
      <c r="K60" s="16">
        <f t="shared" si="3"/>
        <v>5.066267976138117E-8</v>
      </c>
      <c r="M60" s="8">
        <f t="shared" si="4"/>
        <v>3.0950597049126651</v>
      </c>
      <c r="P60" s="8">
        <v>40.286259728179203</v>
      </c>
      <c r="Q60" s="8">
        <v>0.26451690078971501</v>
      </c>
    </row>
    <row r="61" spans="2:17" x14ac:dyDescent="0.25">
      <c r="B61" s="21">
        <v>43909</v>
      </c>
      <c r="C61" s="8">
        <v>0.23937388918244601</v>
      </c>
      <c r="D61" s="8">
        <v>0.40370025737389698</v>
      </c>
      <c r="E61" s="8">
        <v>1.04477788300811</v>
      </c>
      <c r="F61" s="9">
        <v>22.348494195733899</v>
      </c>
      <c r="G61">
        <v>24327490.552510802</v>
      </c>
      <c r="H61">
        <v>1.1140692022574701</v>
      </c>
      <c r="I61">
        <v>566.86594046358596</v>
      </c>
      <c r="J61" s="8">
        <f t="shared" si="2"/>
        <v>24328082.3294928</v>
      </c>
      <c r="K61" s="16">
        <f t="shared" si="3"/>
        <v>4.5793547850127513E-8</v>
      </c>
      <c r="M61" s="8">
        <f t="shared" si="4"/>
        <v>2.8019212318219231</v>
      </c>
      <c r="P61" s="8">
        <v>36.4557447632478</v>
      </c>
      <c r="Q61" s="8">
        <v>0.23937388918244601</v>
      </c>
    </row>
    <row r="62" spans="2:17" x14ac:dyDescent="0.25">
      <c r="B62" s="21">
        <v>43910</v>
      </c>
      <c r="C62" s="8">
        <v>0.216576739921891</v>
      </c>
      <c r="D62" s="8">
        <v>0.36481438972121999</v>
      </c>
      <c r="E62" s="8">
        <v>0.94798106309942698</v>
      </c>
      <c r="F62" s="9">
        <v>20.9442327453629</v>
      </c>
      <c r="G62">
        <v>24327490.508071098</v>
      </c>
      <c r="H62">
        <v>1.00721920394872</v>
      </c>
      <c r="I62">
        <v>568.55375907048904</v>
      </c>
      <c r="J62" s="8">
        <f t="shared" si="2"/>
        <v>24328082.326077573</v>
      </c>
      <c r="K62" s="16">
        <f t="shared" si="3"/>
        <v>4.1401504255395802E-8</v>
      </c>
      <c r="M62" s="8">
        <f t="shared" si="4"/>
        <v>2.5365913966912581</v>
      </c>
      <c r="P62" s="8">
        <v>33.022032836799603</v>
      </c>
      <c r="Q62" s="8">
        <v>0.216576739921891</v>
      </c>
    </row>
    <row r="63" spans="2:17" x14ac:dyDescent="0.25">
      <c r="B63" s="21">
        <v>43911</v>
      </c>
      <c r="C63" s="8">
        <v>0.195947222173459</v>
      </c>
      <c r="D63" s="8">
        <v>0.329685160647466</v>
      </c>
      <c r="E63" s="8">
        <v>0.860020997844401</v>
      </c>
      <c r="F63" s="9">
        <v>19.623567231929201</v>
      </c>
      <c r="G63">
        <v>24327490.4678487</v>
      </c>
      <c r="H63">
        <v>0.91080058148732601</v>
      </c>
      <c r="I63">
        <v>570.13107018995595</v>
      </c>
      <c r="J63" s="8">
        <f t="shared" si="2"/>
        <v>24328082.322992858</v>
      </c>
      <c r="K63" s="16">
        <f t="shared" si="3"/>
        <v>3.7438239865972254E-8</v>
      </c>
      <c r="M63" s="8">
        <f t="shared" si="4"/>
        <v>2.2964539621526519</v>
      </c>
      <c r="P63" s="8">
        <v>29.941500890227399</v>
      </c>
      <c r="Q63" s="8">
        <v>0.195947222173459</v>
      </c>
    </row>
    <row r="64" spans="2:17" x14ac:dyDescent="0.25">
      <c r="B64" s="21">
        <v>43912</v>
      </c>
      <c r="C64" s="8">
        <v>0.177307105102329</v>
      </c>
      <c r="D64" s="8">
        <v>0.29796760410713402</v>
      </c>
      <c r="E64" s="8">
        <v>0.78010599707914596</v>
      </c>
      <c r="F64" s="9">
        <v>18.382071784380699</v>
      </c>
      <c r="G64">
        <v>24327490.431423999</v>
      </c>
      <c r="H64">
        <v>0.82369217859156196</v>
      </c>
      <c r="I64">
        <v>571.60494356658103</v>
      </c>
      <c r="J64" s="8">
        <f t="shared" si="2"/>
        <v>24328082.320205133</v>
      </c>
      <c r="K64" s="16">
        <f t="shared" si="3"/>
        <v>3.3857669821655577E-8</v>
      </c>
      <c r="M64" s="8">
        <f t="shared" si="4"/>
        <v>2.0790728848801709</v>
      </c>
      <c r="P64" s="8">
        <v>27.127304939750999</v>
      </c>
      <c r="Q64" s="8">
        <v>0.177307105102329</v>
      </c>
    </row>
    <row r="65" spans="2:17" x14ac:dyDescent="0.25">
      <c r="B65" s="21">
        <v>43913</v>
      </c>
      <c r="C65" s="8">
        <v>0.160478157873854</v>
      </c>
      <c r="D65" s="8">
        <v>0.269367123525596</v>
      </c>
      <c r="E65" s="8">
        <v>0.70751279465245798</v>
      </c>
      <c r="F65" s="9">
        <v>17.215539824746401</v>
      </c>
      <c r="G65">
        <v>24327490.398406699</v>
      </c>
      <c r="H65">
        <v>0.74483492360674297</v>
      </c>
      <c r="I65">
        <v>572.98202192463498</v>
      </c>
      <c r="J65" s="8">
        <f t="shared" si="2"/>
        <v>24328082.317683287</v>
      </c>
      <c r="K65" s="16">
        <f t="shared" si="3"/>
        <v>3.0616261235902959E-8</v>
      </c>
      <c r="M65" s="8">
        <f t="shared" si="4"/>
        <v>1.8821929996586508</v>
      </c>
      <c r="P65" s="8">
        <v>24.554305733451699</v>
      </c>
      <c r="Q65" s="8">
        <v>0.160478157873854</v>
      </c>
    </row>
    <row r="66" spans="2:17" x14ac:dyDescent="0.25">
      <c r="B66" s="21">
        <v>43914</v>
      </c>
      <c r="C66" s="8">
        <v>0.14530799818038501</v>
      </c>
      <c r="D66" s="8">
        <v>0.24354438794823799</v>
      </c>
      <c r="E66" s="8">
        <v>0.64156198746718296</v>
      </c>
      <c r="F66" s="9">
        <v>16.119799167497</v>
      </c>
      <c r="G66">
        <v>24327490.3684741</v>
      </c>
      <c r="H66">
        <v>0.67344418883971802</v>
      </c>
      <c r="I66">
        <v>574.268577376689</v>
      </c>
      <c r="J66" s="8">
        <f t="shared" si="2"/>
        <v>24328082.315401208</v>
      </c>
      <c r="K66" s="16">
        <f t="shared" si="3"/>
        <v>2.7681762175450444E-8</v>
      </c>
      <c r="M66" s="8">
        <f t="shared" ref="M66:M101" si="5">H66+C66+D66+E66</f>
        <v>1.703858562435524</v>
      </c>
      <c r="P66" s="8">
        <v>22.211287918644299</v>
      </c>
      <c r="Q66" s="8">
        <v>0.14530799818038501</v>
      </c>
    </row>
    <row r="67" spans="2:17" x14ac:dyDescent="0.25">
      <c r="B67" s="21">
        <v>43915</v>
      </c>
      <c r="C67" s="8">
        <v>0.13161303082995299</v>
      </c>
      <c r="D67" s="8">
        <v>0.22020650591772201</v>
      </c>
      <c r="E67" s="8">
        <v>0.58167725043910901</v>
      </c>
      <c r="F67" s="9">
        <v>15.0908706101746</v>
      </c>
      <c r="G67">
        <v>24327490.341363601</v>
      </c>
      <c r="H67">
        <v>0.60890625507637197</v>
      </c>
      <c r="I67">
        <v>575.47031329481399</v>
      </c>
      <c r="J67" s="8">
        <f t="shared" ref="J67:J101" si="6">D67+E67+G67+H67+I67+F67</f>
        <v>24328082.31333752</v>
      </c>
      <c r="K67" s="16">
        <f t="shared" ref="K67:K101" si="7">H67/J67</f>
        <v>2.5028945859104888E-8</v>
      </c>
      <c r="M67" s="8">
        <f t="shared" si="5"/>
        <v>1.5424030422631561</v>
      </c>
      <c r="P67" s="8">
        <v>20.0869008095294</v>
      </c>
      <c r="Q67" s="8">
        <v>0.13161303082995299</v>
      </c>
    </row>
    <row r="68" spans="2:17" x14ac:dyDescent="0.25">
      <c r="B68" s="21">
        <v>43916</v>
      </c>
      <c r="C68" s="8">
        <v>0.119130944383414</v>
      </c>
      <c r="D68" s="8">
        <v>0.19910985913760501</v>
      </c>
      <c r="E68" s="8">
        <v>0.52733310847465997</v>
      </c>
      <c r="F68" s="9">
        <v>14.124990487172401</v>
      </c>
      <c r="G68">
        <v>24327490.3168265</v>
      </c>
      <c r="H68">
        <v>0.55061470451518801</v>
      </c>
      <c r="I68">
        <v>576.59259767896594</v>
      </c>
      <c r="J68" s="8">
        <f t="shared" si="6"/>
        <v>24328082.311472334</v>
      </c>
      <c r="K68" s="16">
        <f t="shared" si="7"/>
        <v>2.2632885628454816E-8</v>
      </c>
      <c r="M68" s="8">
        <f t="shared" si="5"/>
        <v>1.396188616510867</v>
      </c>
      <c r="P68" s="8">
        <v>18.169793720298198</v>
      </c>
      <c r="Q68" s="8">
        <v>0.119130944383414</v>
      </c>
    </row>
    <row r="69" spans="2:17" x14ac:dyDescent="0.25">
      <c r="B69" s="21">
        <v>43917</v>
      </c>
      <c r="C69" s="8">
        <v>0.107784930769981</v>
      </c>
      <c r="D69" s="8">
        <v>0.18003525643740401</v>
      </c>
      <c r="E69" s="8">
        <v>0.47803594346221401</v>
      </c>
      <c r="F69" s="9">
        <v>13.2185671569588</v>
      </c>
      <c r="G69">
        <v>24327490.294627201</v>
      </c>
      <c r="H69">
        <v>0.497989160184446</v>
      </c>
      <c r="I69">
        <v>577.64053223343797</v>
      </c>
      <c r="J69" s="8">
        <f t="shared" si="6"/>
        <v>24328082.309786949</v>
      </c>
      <c r="K69" s="16">
        <f t="shared" si="7"/>
        <v>2.0469725227134316E-8</v>
      </c>
      <c r="M69" s="8">
        <f t="shared" si="5"/>
        <v>1.2638452908540452</v>
      </c>
      <c r="P69" s="8">
        <v>16.4486159651401</v>
      </c>
      <c r="Q69" s="8">
        <v>0.107784930769981</v>
      </c>
    </row>
    <row r="70" spans="2:17" x14ac:dyDescent="0.25">
      <c r="B70" s="21">
        <v>43918</v>
      </c>
      <c r="C70" s="8">
        <v>9.7508413801222105E-2</v>
      </c>
      <c r="D70" s="8">
        <v>0.16278793377259601</v>
      </c>
      <c r="E70" s="8">
        <v>0.433323994272104</v>
      </c>
      <c r="F70" s="9">
        <v>12.3681810020773</v>
      </c>
      <c r="G70">
        <v>24327490.274543501</v>
      </c>
      <c r="H70">
        <v>0.45047528594222902</v>
      </c>
      <c r="I70">
        <v>578.61895236685905</v>
      </c>
      <c r="J70" s="8">
        <f t="shared" si="6"/>
        <v>24328082.308264084</v>
      </c>
      <c r="K70" s="16">
        <f t="shared" si="7"/>
        <v>1.8516678800827865E-8</v>
      </c>
      <c r="M70" s="8">
        <f t="shared" si="5"/>
        <v>1.1440956277881511</v>
      </c>
      <c r="P70" s="8">
        <v>14.911871811824801</v>
      </c>
      <c r="Q70" s="8">
        <v>9.7508413801222105E-2</v>
      </c>
    </row>
    <row r="71" spans="2:17" x14ac:dyDescent="0.25">
      <c r="B71" s="21">
        <v>43919</v>
      </c>
      <c r="C71" s="8">
        <v>8.8234817289276193E-2</v>
      </c>
      <c r="D71" s="8">
        <v>0.147197554224617</v>
      </c>
      <c r="E71" s="8">
        <v>0.392767356756622</v>
      </c>
      <c r="F71" s="9">
        <v>11.5705844291468</v>
      </c>
      <c r="G71">
        <v>24327490.256366</v>
      </c>
      <c r="H71">
        <v>0.40754478647641401</v>
      </c>
      <c r="I71">
        <v>579.53242719219395</v>
      </c>
      <c r="J71" s="8">
        <f t="shared" si="6"/>
        <v>24328082.306887317</v>
      </c>
      <c r="K71" s="16">
        <f t="shared" si="7"/>
        <v>1.6752030897274524E-8</v>
      </c>
      <c r="M71" s="8">
        <f t="shared" si="5"/>
        <v>1.0357445147469293</v>
      </c>
      <c r="P71" s="8">
        <v>13.526029547787401</v>
      </c>
      <c r="Q71" s="8">
        <v>8.8234817289276193E-2</v>
      </c>
    </row>
    <row r="72" spans="2:17" x14ac:dyDescent="0.25">
      <c r="B72" s="21">
        <v>43920</v>
      </c>
      <c r="C72" s="8">
        <v>7.98975650459397E-2</v>
      </c>
      <c r="D72" s="8">
        <v>0.13311820800086599</v>
      </c>
      <c r="E72" s="8">
        <v>0.35596798375001099</v>
      </c>
      <c r="F72" s="9">
        <v>10.822701868861399</v>
      </c>
      <c r="G72">
        <v>24327490.239898901</v>
      </c>
      <c r="H72">
        <v>0.36869540730468098</v>
      </c>
      <c r="I72">
        <v>580.38525952674695</v>
      </c>
      <c r="J72" s="8">
        <f t="shared" si="6"/>
        <v>24328082.305641897</v>
      </c>
      <c r="K72" s="16">
        <f t="shared" si="7"/>
        <v>1.5155136466271212E-8</v>
      </c>
      <c r="M72" s="8">
        <f t="shared" si="5"/>
        <v>0.93767916410149765</v>
      </c>
      <c r="P72" s="8">
        <v>12.253720752250301</v>
      </c>
      <c r="Q72" s="8">
        <v>7.98975650459397E-2</v>
      </c>
    </row>
    <row r="73" spans="2:17" x14ac:dyDescent="0.25">
      <c r="B73" s="21">
        <v>43921</v>
      </c>
      <c r="C73" s="8">
        <v>7.2426434095803002E-2</v>
      </c>
      <c r="D73" s="8">
        <v>0.120408879774815</v>
      </c>
      <c r="E73" s="8">
        <v>0.32256355882954602</v>
      </c>
      <c r="F73" s="9">
        <v>10.1216024350963</v>
      </c>
      <c r="G73">
        <v>24327490.224967498</v>
      </c>
      <c r="H73">
        <v>0.33348864198526601</v>
      </c>
      <c r="I73">
        <v>581.18148331778605</v>
      </c>
      <c r="J73" s="8">
        <f t="shared" si="6"/>
        <v>24328082.304514334</v>
      </c>
      <c r="K73" s="16">
        <f t="shared" si="7"/>
        <v>1.37079708055486E-8</v>
      </c>
      <c r="M73" s="8">
        <f t="shared" si="5"/>
        <v>0.84888751468543</v>
      </c>
      <c r="P73" s="8">
        <v>11.090819283670999</v>
      </c>
      <c r="Q73" s="8">
        <v>7.2426434095803002E-2</v>
      </c>
    </row>
    <row r="74" spans="2:17" x14ac:dyDescent="0.25">
      <c r="B74" s="21">
        <v>43922</v>
      </c>
      <c r="C74" s="8">
        <v>6.5665336209690395E-2</v>
      </c>
      <c r="D74" s="8">
        <v>0.108916091881887</v>
      </c>
      <c r="E74" s="8">
        <v>0.29225461721741902</v>
      </c>
      <c r="F74" s="9">
        <v>9.4645113732609598</v>
      </c>
      <c r="G74">
        <v>24327490.211439598</v>
      </c>
      <c r="H74">
        <v>0.30162552825726802</v>
      </c>
      <c r="I74">
        <v>581.92474658370497</v>
      </c>
      <c r="J74" s="8">
        <f t="shared" si="6"/>
        <v>24328082.30349379</v>
      </c>
      <c r="K74" s="16">
        <f t="shared" si="7"/>
        <v>1.2398245142978291E-8</v>
      </c>
      <c r="M74" s="8">
        <f t="shared" si="5"/>
        <v>0.76846157356626443</v>
      </c>
      <c r="P74" s="8">
        <v>10.032377744754699</v>
      </c>
      <c r="Q74" s="8">
        <v>6.5665336209690395E-2</v>
      </c>
    </row>
    <row r="75" spans="2:17" x14ac:dyDescent="0.25">
      <c r="B75" s="21">
        <v>43923</v>
      </c>
      <c r="C75" s="8">
        <v>5.9480129993403401E-2</v>
      </c>
      <c r="D75" s="8">
        <v>9.8521143369843106E-2</v>
      </c>
      <c r="E75" s="8">
        <v>0.26477631724269002</v>
      </c>
      <c r="F75" s="9">
        <v>8.84884372683082</v>
      </c>
      <c r="G75">
        <v>24327490.199194301</v>
      </c>
      <c r="H75">
        <v>0.272819635866829</v>
      </c>
      <c r="I75">
        <v>582.61841560772905</v>
      </c>
      <c r="J75" s="8">
        <f t="shared" si="6"/>
        <v>24328082.302570734</v>
      </c>
      <c r="K75" s="16">
        <f t="shared" si="7"/>
        <v>1.1214185831572935E-8</v>
      </c>
      <c r="M75" s="8">
        <f t="shared" si="5"/>
        <v>0.69559722647276556</v>
      </c>
      <c r="P75" s="8">
        <v>9.0734487382021598</v>
      </c>
      <c r="Q75" s="8">
        <v>5.9480129993403401E-2</v>
      </c>
    </row>
    <row r="76" spans="2:17" x14ac:dyDescent="0.25">
      <c r="B76" s="21">
        <v>43924</v>
      </c>
      <c r="C76" s="8">
        <v>5.3839926862281097E-2</v>
      </c>
      <c r="D76" s="8">
        <v>8.9117212028760801E-2</v>
      </c>
      <c r="E76" s="8">
        <v>0.239878144183298</v>
      </c>
      <c r="F76" s="9">
        <v>8.2721328360349506</v>
      </c>
      <c r="G76">
        <v>24327490.1881168</v>
      </c>
      <c r="H76">
        <v>0.246795863463798</v>
      </c>
      <c r="I76">
        <v>583.26569552420199</v>
      </c>
      <c r="J76" s="8">
        <f t="shared" si="6"/>
        <v>24328082.301736377</v>
      </c>
      <c r="K76" s="16">
        <f t="shared" si="7"/>
        <v>1.0144484896213269E-8</v>
      </c>
      <c r="M76" s="8">
        <f t="shared" si="5"/>
        <v>0.6296311465381379</v>
      </c>
      <c r="P76" s="8">
        <v>8.2090848667223799</v>
      </c>
      <c r="Q76" s="8">
        <v>5.3839926862281097E-2</v>
      </c>
    </row>
    <row r="77" spans="2:17" x14ac:dyDescent="0.25">
      <c r="B77" s="21">
        <v>43925</v>
      </c>
      <c r="C77" s="8">
        <v>4.8717887197540201E-2</v>
      </c>
      <c r="D77" s="8">
        <v>8.0608716299885294E-2</v>
      </c>
      <c r="E77" s="8">
        <v>0.21732379556449599</v>
      </c>
      <c r="F77" s="9">
        <v>7.7320290667941096</v>
      </c>
      <c r="G77">
        <v>24327490.1780979</v>
      </c>
      <c r="H77">
        <v>0.223291232205615</v>
      </c>
      <c r="I77">
        <v>583.86963142638103</v>
      </c>
      <c r="J77" s="8">
        <f t="shared" si="6"/>
        <v>24328082.300982136</v>
      </c>
      <c r="K77" s="16">
        <f t="shared" si="7"/>
        <v>9.1783326545471546E-9</v>
      </c>
      <c r="M77" s="8">
        <f t="shared" si="5"/>
        <v>0.5699416312675365</v>
      </c>
      <c r="P77" s="8">
        <v>7.43433873300489</v>
      </c>
      <c r="Q77" s="8">
        <v>4.8717887197540201E-2</v>
      </c>
    </row>
    <row r="78" spans="2:17" x14ac:dyDescent="0.25">
      <c r="B78" s="21">
        <v>43926</v>
      </c>
      <c r="C78" s="8">
        <v>4.4087171380510902E-2</v>
      </c>
      <c r="D78" s="8">
        <v>7.2911315275627997E-2</v>
      </c>
      <c r="E78" s="8">
        <v>0.19689118115885401</v>
      </c>
      <c r="F78" s="9">
        <v>7.2262998107206498</v>
      </c>
      <c r="G78">
        <v>24327490.169034801</v>
      </c>
      <c r="H78">
        <v>0.20205488575730601</v>
      </c>
      <c r="I78">
        <v>584.433108366434</v>
      </c>
      <c r="J78" s="8">
        <f t="shared" si="6"/>
        <v>24328082.30030036</v>
      </c>
      <c r="K78" s="16">
        <f t="shared" si="7"/>
        <v>8.3054177169900232E-9</v>
      </c>
      <c r="M78" s="8">
        <f t="shared" si="5"/>
        <v>0.51594455357229885</v>
      </c>
      <c r="P78" s="8">
        <v>6.74369578627</v>
      </c>
      <c r="Q78" s="8">
        <v>4.4087171380510902E-2</v>
      </c>
    </row>
    <row r="79" spans="2:17" x14ac:dyDescent="0.25">
      <c r="B79" s="21">
        <v>43927</v>
      </c>
      <c r="C79" s="8">
        <v>3.9920939792750701E-2</v>
      </c>
      <c r="D79" s="8">
        <v>6.5951908699567005E-2</v>
      </c>
      <c r="E79" s="8">
        <v>0.178372422986256</v>
      </c>
      <c r="F79" s="9">
        <v>6.7528294851185802</v>
      </c>
      <c r="G79">
        <v>24327490.1608303</v>
      </c>
      <c r="H79">
        <v>0.18284809029148599</v>
      </c>
      <c r="I79">
        <v>584.95885135544495</v>
      </c>
      <c r="J79" s="8">
        <f t="shared" si="6"/>
        <v>24328082.29968356</v>
      </c>
      <c r="K79" s="16">
        <f t="shared" si="7"/>
        <v>7.515926986726131E-9</v>
      </c>
      <c r="M79" s="8">
        <f t="shared" si="5"/>
        <v>0.46709336177005972</v>
      </c>
      <c r="P79" s="8">
        <v>6.1171372169716296</v>
      </c>
      <c r="Q79" s="8">
        <v>3.9920939792750701E-2</v>
      </c>
    </row>
    <row r="80" spans="2:17" x14ac:dyDescent="0.25">
      <c r="B80" s="21">
        <v>43928</v>
      </c>
      <c r="C80" s="8">
        <v>3.6192352815419299E-2</v>
      </c>
      <c r="D80" s="8">
        <v>5.96679665879703E-2</v>
      </c>
      <c r="E80" s="8">
        <v>0.161574146657323</v>
      </c>
      <c r="F80" s="9">
        <v>6.3096187810060202</v>
      </c>
      <c r="G80">
        <v>24327490.153393898</v>
      </c>
      <c r="H80">
        <v>0.16544527497900199</v>
      </c>
      <c r="I80">
        <v>585.44942520478503</v>
      </c>
      <c r="J80" s="8">
        <f t="shared" si="6"/>
        <v>24328082.299125277</v>
      </c>
      <c r="K80" s="16">
        <f t="shared" si="7"/>
        <v>6.8005884288278088E-9</v>
      </c>
      <c r="M80" s="8">
        <f t="shared" si="5"/>
        <v>0.4228797410397146</v>
      </c>
      <c r="P80" s="8">
        <v>5.5414907547813099</v>
      </c>
      <c r="Q80" s="8">
        <v>3.6192352815419299E-2</v>
      </c>
    </row>
    <row r="81" spans="2:17" x14ac:dyDescent="0.25">
      <c r="B81" s="21">
        <v>43929</v>
      </c>
      <c r="C81" s="8">
        <v>3.2849494331685498E-2</v>
      </c>
      <c r="D81" s="8">
        <v>5.3988596553197002E-2</v>
      </c>
      <c r="E81" s="8">
        <v>0.146333599978717</v>
      </c>
      <c r="F81" s="9">
        <v>5.8947891026997299</v>
      </c>
      <c r="G81">
        <v>24327490.146652099</v>
      </c>
      <c r="H81">
        <v>0.14967436655497701</v>
      </c>
      <c r="I81">
        <v>585.90718181167904</v>
      </c>
      <c r="J81" s="8">
        <f t="shared" si="6"/>
        <v>24328082.298619576</v>
      </c>
      <c r="K81" s="16">
        <f t="shared" si="7"/>
        <v>6.1523290129394962E-9</v>
      </c>
      <c r="M81" s="8">
        <f t="shared" si="5"/>
        <v>0.38284605741857647</v>
      </c>
      <c r="P81" s="8">
        <v>5.01552497543355</v>
      </c>
      <c r="Q81" s="8">
        <v>3.2849494331685498E-2</v>
      </c>
    </row>
    <row r="82" spans="2:17" x14ac:dyDescent="0.25">
      <c r="B82" s="21">
        <v>43930</v>
      </c>
      <c r="C82" s="8">
        <v>2.9786234888376801E-2</v>
      </c>
      <c r="D82" s="8">
        <v>4.8850097621553797E-2</v>
      </c>
      <c r="E82" s="8">
        <v>0.13251962725347899</v>
      </c>
      <c r="F82" s="9">
        <v>5.50662447614397</v>
      </c>
      <c r="G82">
        <v>24327490.140547</v>
      </c>
      <c r="H82">
        <v>0.135402918148679</v>
      </c>
      <c r="I82">
        <v>586.33421782350501</v>
      </c>
      <c r="J82" s="8">
        <f t="shared" si="6"/>
        <v>24328082.298161943</v>
      </c>
      <c r="K82" s="16">
        <f t="shared" si="7"/>
        <v>5.5657045421500023E-9</v>
      </c>
      <c r="M82" s="8">
        <f t="shared" si="5"/>
        <v>0.34655887791208861</v>
      </c>
      <c r="P82" s="8">
        <v>4.5370225631784296</v>
      </c>
      <c r="Q82" s="8">
        <v>2.9786234888376801E-2</v>
      </c>
    </row>
    <row r="83" spans="2:17" x14ac:dyDescent="0.25">
      <c r="B83" s="21">
        <v>43931</v>
      </c>
      <c r="C83" s="8">
        <v>2.6982570470522702E-2</v>
      </c>
      <c r="D83" s="8">
        <v>4.4199655457489703E-2</v>
      </c>
      <c r="E83" s="8">
        <v>0.120008515169538</v>
      </c>
      <c r="F83" s="9">
        <v>5.1435014175040203</v>
      </c>
      <c r="G83">
        <v>24327490.135022901</v>
      </c>
      <c r="H83">
        <v>0.122500494537042</v>
      </c>
      <c r="I83">
        <v>586.73251495994498</v>
      </c>
      <c r="J83" s="8">
        <f t="shared" si="6"/>
        <v>24328082.29774794</v>
      </c>
      <c r="K83" s="16">
        <f t="shared" si="7"/>
        <v>5.0353535078423309E-9</v>
      </c>
      <c r="M83" s="8">
        <f t="shared" si="5"/>
        <v>0.31369123563459245</v>
      </c>
      <c r="P83" s="8">
        <v>4.1037662022586101</v>
      </c>
      <c r="Q83" s="8">
        <v>2.6982570470522702E-2</v>
      </c>
    </row>
    <row r="84" spans="2:17" x14ac:dyDescent="0.25">
      <c r="B84" s="21">
        <v>43932</v>
      </c>
      <c r="C84" s="8">
        <v>2.4427239738656702E-2</v>
      </c>
      <c r="D84" s="8">
        <v>3.9989884200539803E-2</v>
      </c>
      <c r="E84" s="8">
        <v>0.10868288730223601</v>
      </c>
      <c r="F84" s="9">
        <v>4.8038714126418602</v>
      </c>
      <c r="G84">
        <v>24327490.1300271</v>
      </c>
      <c r="H84">
        <v>0.110842264708708</v>
      </c>
      <c r="I84">
        <v>587.10396012548404</v>
      </c>
      <c r="J84" s="8">
        <f t="shared" si="6"/>
        <v>24328082.297373675</v>
      </c>
      <c r="K84" s="16">
        <f t="shared" si="7"/>
        <v>4.5561447611788921E-9</v>
      </c>
      <c r="M84" s="8">
        <f t="shared" si="5"/>
        <v>0.28394227595014054</v>
      </c>
      <c r="P84" s="8">
        <v>3.7135385769058802</v>
      </c>
      <c r="Q84" s="8">
        <v>2.4427239738656702E-2</v>
      </c>
    </row>
    <row r="85" spans="2:17" x14ac:dyDescent="0.25">
      <c r="B85" s="21">
        <v>43933</v>
      </c>
      <c r="C85" s="8">
        <v>2.21086742416787E-2</v>
      </c>
      <c r="D85" s="8">
        <v>3.61788264653247E-2</v>
      </c>
      <c r="E85" s="8">
        <v>9.8431704114327001E-2</v>
      </c>
      <c r="F85" s="9">
        <v>4.4862609171161401</v>
      </c>
      <c r="G85">
        <v>24327490.125509501</v>
      </c>
      <c r="H85">
        <v>0.10030900186403401</v>
      </c>
      <c r="I85">
        <v>587.45034540939901</v>
      </c>
      <c r="J85" s="8">
        <f t="shared" si="6"/>
        <v>24328082.297035359</v>
      </c>
      <c r="K85" s="16">
        <f t="shared" si="7"/>
        <v>4.1231775131021218E-9</v>
      </c>
      <c r="M85" s="8">
        <f t="shared" si="5"/>
        <v>0.25702820668536441</v>
      </c>
      <c r="P85" s="8">
        <v>3.3641223713744899</v>
      </c>
      <c r="Q85" s="8">
        <v>2.21086742416787E-2</v>
      </c>
    </row>
    <row r="86" spans="2:17" x14ac:dyDescent="0.25">
      <c r="B86" s="21">
        <v>43934</v>
      </c>
      <c r="C86" s="8">
        <v>2.0015305528488601E-2</v>
      </c>
      <c r="D86" s="8">
        <v>3.2729953341551002E-2</v>
      </c>
      <c r="E86" s="8">
        <v>8.9150262955980095E-2</v>
      </c>
      <c r="F86" s="9">
        <v>4.1892713561821902</v>
      </c>
      <c r="G86">
        <v>24327490.121422499</v>
      </c>
      <c r="H86">
        <v>9.0787083415088302E-2</v>
      </c>
      <c r="I86">
        <v>587.77336808577002</v>
      </c>
      <c r="J86" s="8">
        <f t="shared" si="6"/>
        <v>24328082.296729241</v>
      </c>
      <c r="K86" s="16">
        <f t="shared" si="7"/>
        <v>3.7317813343345216E-9</v>
      </c>
      <c r="M86" s="8">
        <f t="shared" si="5"/>
        <v>0.23268260524110801</v>
      </c>
      <c r="P86" s="8">
        <v>3.05268210066026</v>
      </c>
      <c r="Q86" s="8">
        <v>2.0015305528488601E-2</v>
      </c>
    </row>
    <row r="87" spans="2:17" x14ac:dyDescent="0.25">
      <c r="B87" s="21">
        <v>43935</v>
      </c>
      <c r="C87" s="8">
        <v>1.8135565148156702E-2</v>
      </c>
      <c r="D87" s="8">
        <v>2.9612164394011101E-2</v>
      </c>
      <c r="E87" s="8">
        <v>8.0740198064776406E-2</v>
      </c>
      <c r="F87" s="9">
        <v>3.9115791247920599</v>
      </c>
      <c r="G87">
        <v>24327490.117721699</v>
      </c>
      <c r="H87">
        <v>8.2168490985648504E-2</v>
      </c>
      <c r="I87">
        <v>588.07463061347198</v>
      </c>
      <c r="J87" s="8">
        <f t="shared" si="6"/>
        <v>24328082.296452291</v>
      </c>
      <c r="K87" s="16">
        <f t="shared" si="7"/>
        <v>3.3775161553786321E-9</v>
      </c>
      <c r="M87" s="8">
        <f t="shared" si="5"/>
        <v>0.21065641859259271</v>
      </c>
      <c r="P87" s="8">
        <v>2.7688879744148398</v>
      </c>
      <c r="Q87" s="8">
        <v>1.8135565148156702E-2</v>
      </c>
    </row>
    <row r="88" spans="2:17" x14ac:dyDescent="0.25">
      <c r="B88" s="21">
        <v>43936</v>
      </c>
      <c r="C88" s="8">
        <v>1.6457705363166E-2</v>
      </c>
      <c r="D88" s="8">
        <v>2.67977661665296E-2</v>
      </c>
      <c r="E88" s="8">
        <v>7.3111085622841201E-2</v>
      </c>
      <c r="F88" s="9">
        <v>3.65193681268532</v>
      </c>
      <c r="G88">
        <v>24327490.114366099</v>
      </c>
      <c r="H88">
        <v>7.4353866165128499E-2</v>
      </c>
      <c r="I88">
        <v>588.35563589797903</v>
      </c>
      <c r="J88" s="8">
        <f t="shared" si="6"/>
        <v>24328082.296201527</v>
      </c>
      <c r="K88" s="16">
        <f t="shared" si="7"/>
        <v>3.0562978725510872E-9</v>
      </c>
      <c r="M88" s="8">
        <f t="shared" si="5"/>
        <v>0.19072042331766531</v>
      </c>
      <c r="P88" s="8">
        <v>2.50824184963921</v>
      </c>
      <c r="Q88" s="8">
        <v>1.6457705363166E-2</v>
      </c>
    </row>
    <row r="89" spans="2:17" x14ac:dyDescent="0.25">
      <c r="B89" s="21">
        <v>43937</v>
      </c>
      <c r="C89" s="8">
        <v>1.49432094140138E-2</v>
      </c>
      <c r="D89" s="8">
        <v>2.4252424606226699E-2</v>
      </c>
      <c r="E89" s="8">
        <v>6.6193618695941495E-2</v>
      </c>
      <c r="F89" s="9">
        <v>3.4092070110383799</v>
      </c>
      <c r="G89">
        <v>24327490.111324999</v>
      </c>
      <c r="H89">
        <v>6.7273884207193005E-2</v>
      </c>
      <c r="I89">
        <v>588.617722398654</v>
      </c>
      <c r="J89" s="8">
        <f t="shared" si="6"/>
        <v>24328082.29597434</v>
      </c>
      <c r="K89" s="16">
        <f t="shared" si="7"/>
        <v>2.7652769087485811E-9</v>
      </c>
      <c r="M89" s="8">
        <f t="shared" si="5"/>
        <v>0.17266313692337498</v>
      </c>
      <c r="P89" s="8">
        <v>2.27016896847908</v>
      </c>
      <c r="Q89" s="8">
        <v>1.49432094140138E-2</v>
      </c>
    </row>
    <row r="90" spans="2:17" x14ac:dyDescent="0.25">
      <c r="B90" s="21">
        <v>43938</v>
      </c>
      <c r="C90" s="8">
        <v>1.3550459736620699E-2</v>
      </c>
      <c r="D90" s="8">
        <v>2.1948557598516799E-2</v>
      </c>
      <c r="E90" s="8">
        <v>5.9928045904238197E-2</v>
      </c>
      <c r="F90" s="9">
        <v>3.18234920308895</v>
      </c>
      <c r="G90">
        <v>24327490.108572099</v>
      </c>
      <c r="H90">
        <v>6.0867684517538399E-2</v>
      </c>
      <c r="I90">
        <v>588.86210321011299</v>
      </c>
      <c r="J90" s="8">
        <f t="shared" si="6"/>
        <v>24328082.295768797</v>
      </c>
      <c r="K90" s="16">
        <f t="shared" si="7"/>
        <v>2.5019516038107393E-9</v>
      </c>
      <c r="M90" s="8">
        <f t="shared" si="5"/>
        <v>0.1562947477569141</v>
      </c>
      <c r="P90" s="8">
        <v>2.05366453921209</v>
      </c>
      <c r="Q90" s="8">
        <v>1.3550459736620699E-2</v>
      </c>
    </row>
    <row r="91" spans="2:17" x14ac:dyDescent="0.25">
      <c r="B91" s="21">
        <v>43939</v>
      </c>
      <c r="C91" s="8">
        <v>1.2276180131834701E-2</v>
      </c>
      <c r="D91" s="8">
        <v>1.9862341225097099E-2</v>
      </c>
      <c r="E91" s="8">
        <v>5.4257157528113401E-2</v>
      </c>
      <c r="F91" s="9">
        <v>2.9703714584794199</v>
      </c>
      <c r="G91">
        <v>24327490.106081799</v>
      </c>
      <c r="H91">
        <v>5.5076039853013299E-2</v>
      </c>
      <c r="I91">
        <v>589.08993399942199</v>
      </c>
      <c r="J91" s="8">
        <f t="shared" si="6"/>
        <v>24328082.295582794</v>
      </c>
      <c r="K91" s="16">
        <f t="shared" si="7"/>
        <v>2.2638874360850612E-9</v>
      </c>
      <c r="M91" s="8">
        <f t="shared" si="5"/>
        <v>0.1414717187380585</v>
      </c>
      <c r="P91" s="8">
        <v>1.8577237700940801</v>
      </c>
      <c r="Q91" s="8">
        <v>1.2276180131834701E-2</v>
      </c>
    </row>
    <row r="92" spans="2:17" x14ac:dyDescent="0.25">
      <c r="B92" s="21">
        <v>43940</v>
      </c>
      <c r="C92" s="8">
        <v>1.1115195588558901E-2</v>
      </c>
      <c r="D92" s="8">
        <v>1.7972664890195601E-2</v>
      </c>
      <c r="E92" s="8">
        <v>4.9126583733714799E-2</v>
      </c>
      <c r="F92" s="9">
        <v>2.7723282310511799</v>
      </c>
      <c r="G92">
        <v>24327490.103830099</v>
      </c>
      <c r="H92">
        <v>4.9842296486905399E-2</v>
      </c>
      <c r="I92">
        <v>589.30231479374504</v>
      </c>
      <c r="J92" s="8">
        <f t="shared" si="6"/>
        <v>24328082.295414671</v>
      </c>
      <c r="K92" s="16">
        <f t="shared" si="7"/>
        <v>2.0487556676959949E-9</v>
      </c>
      <c r="M92" s="8">
        <f t="shared" si="5"/>
        <v>0.1280567406993747</v>
      </c>
      <c r="P92" s="8">
        <v>1.6813418694022699</v>
      </c>
      <c r="Q92" s="8">
        <v>1.1115195588558901E-2</v>
      </c>
    </row>
    <row r="93" spans="2:17" x14ac:dyDescent="0.25">
      <c r="B93" s="21">
        <v>43941</v>
      </c>
      <c r="C93" s="8">
        <v>1.00623310954688E-2</v>
      </c>
      <c r="D93" s="8">
        <v>1.62611313205713E-2</v>
      </c>
      <c r="E93" s="8">
        <v>4.4484794572955899E-2</v>
      </c>
      <c r="F93" s="9">
        <v>2.5873203588446101</v>
      </c>
      <c r="G93">
        <v>24327490.1017939</v>
      </c>
      <c r="H93">
        <v>4.5112374208941902E-2</v>
      </c>
      <c r="I93">
        <v>589.50028998034497</v>
      </c>
      <c r="J93" s="8">
        <f t="shared" si="6"/>
        <v>24328082.295262538</v>
      </c>
      <c r="K93" s="16">
        <f t="shared" si="7"/>
        <v>1.8543333445450708E-9</v>
      </c>
      <c r="M93" s="8">
        <f t="shared" si="5"/>
        <v>0.1159206311979379</v>
      </c>
      <c r="P93" s="8">
        <v>1.5235140453932601</v>
      </c>
      <c r="Q93" s="8">
        <v>1.00623310954688E-2</v>
      </c>
    </row>
    <row r="94" spans="2:17" x14ac:dyDescent="0.25">
      <c r="B94" s="21">
        <v>43942</v>
      </c>
      <c r="C94" s="8">
        <v>9.1124116411265294E-3</v>
      </c>
      <c r="D94" s="8">
        <v>1.47120565655138E-2</v>
      </c>
      <c r="E94" s="8">
        <v>4.0283099983515501E-2</v>
      </c>
      <c r="F94" s="9">
        <v>2.4144950640990701</v>
      </c>
      <c r="G94">
        <v>24327490.099951699</v>
      </c>
      <c r="H94">
        <v>4.0834766325289103E-2</v>
      </c>
      <c r="I94">
        <v>589.68484830658599</v>
      </c>
      <c r="J94" s="8">
        <f t="shared" si="6"/>
        <v>24328082.295124993</v>
      </c>
      <c r="K94" s="16">
        <f t="shared" si="7"/>
        <v>1.6785032963108571E-9</v>
      </c>
      <c r="M94" s="8">
        <f t="shared" si="5"/>
        <v>0.10494233451544493</v>
      </c>
      <c r="P94" s="8">
        <v>1.38271588578431</v>
      </c>
      <c r="Q94" s="8">
        <v>9.1124116411265294E-3</v>
      </c>
    </row>
    <row r="95" spans="2:17" x14ac:dyDescent="0.25">
      <c r="B95" s="21">
        <v>43943</v>
      </c>
      <c r="C95" s="8">
        <v>8.2602622143212994E-3</v>
      </c>
      <c r="D95" s="8">
        <v>1.3312469996843599E-2</v>
      </c>
      <c r="E95" s="8">
        <v>3.6475649788838299E-2</v>
      </c>
      <c r="F95" s="9">
        <v>2.2530459532529399</v>
      </c>
      <c r="G95">
        <v>24327490.098283</v>
      </c>
      <c r="H95">
        <v>3.6960539658552803E-2</v>
      </c>
      <c r="I95">
        <v>589.85692287992902</v>
      </c>
      <c r="J95" s="8">
        <f t="shared" si="6"/>
        <v>24328082.295000494</v>
      </c>
      <c r="K95" s="16">
        <f t="shared" si="7"/>
        <v>1.5192541364490666E-9</v>
      </c>
      <c r="M95" s="8">
        <f t="shared" si="5"/>
        <v>9.5008921658556011E-2</v>
      </c>
      <c r="P95" s="8">
        <v>1.25383334464289</v>
      </c>
      <c r="Q95" s="8">
        <v>8.2602622143212994E-3</v>
      </c>
    </row>
    <row r="96" spans="2:17" x14ac:dyDescent="0.25">
      <c r="B96" s="21">
        <v>43944</v>
      </c>
      <c r="C96" s="8">
        <v>7.4999011950467303E-3</v>
      </c>
      <c r="D96" s="8">
        <v>1.2049180120559701E-2</v>
      </c>
      <c r="E96" s="8">
        <v>3.3022713152566399E-2</v>
      </c>
      <c r="F96" s="9">
        <v>2.1022266843332198</v>
      </c>
      <c r="G96">
        <v>24327490.0967701</v>
      </c>
      <c r="H96">
        <v>3.3447897978732301E-2</v>
      </c>
      <c r="I96">
        <v>590.01737111601005</v>
      </c>
      <c r="J96" s="8">
        <f t="shared" si="6"/>
        <v>24328082.294887692</v>
      </c>
      <c r="K96" s="16">
        <f t="shared" si="7"/>
        <v>1.3748678409297001E-9</v>
      </c>
      <c r="M96" s="8">
        <f t="shared" si="5"/>
        <v>8.6019692446905133E-2</v>
      </c>
      <c r="P96" s="8">
        <v>1.13567321775167</v>
      </c>
      <c r="Q96" s="8">
        <v>7.4999011950467303E-3</v>
      </c>
    </row>
    <row r="97" spans="2:17" x14ac:dyDescent="0.25">
      <c r="B97" s="21">
        <v>43945</v>
      </c>
      <c r="C97" s="8">
        <v>6.805180778656E-3</v>
      </c>
      <c r="D97" s="8">
        <v>1.0905608683967401E-2</v>
      </c>
      <c r="E97" s="8">
        <v>2.9895395203282101E-2</v>
      </c>
      <c r="F97" s="9">
        <v>1.9613724480602499</v>
      </c>
      <c r="G97">
        <v>24327490.0954004</v>
      </c>
      <c r="H97">
        <v>3.02685008483859E-2</v>
      </c>
      <c r="I97">
        <v>590.16694328878998</v>
      </c>
      <c r="J97" s="8">
        <f t="shared" si="6"/>
        <v>24328082.294785641</v>
      </c>
      <c r="K97" s="16">
        <f t="shared" si="7"/>
        <v>1.2441794828552309E-9</v>
      </c>
      <c r="M97" s="8">
        <f t="shared" si="5"/>
        <v>7.78746855142914E-2</v>
      </c>
      <c r="P97" s="8">
        <v>1.02793368896522</v>
      </c>
      <c r="Q97" s="8">
        <v>6.805180778656E-3</v>
      </c>
    </row>
    <row r="98" spans="2:17" x14ac:dyDescent="0.25">
      <c r="B98" s="21">
        <v>43946</v>
      </c>
      <c r="C98" s="8">
        <v>6.1685716502779498E-3</v>
      </c>
      <c r="D98" s="8">
        <v>9.87019979422467E-3</v>
      </c>
      <c r="E98" s="8">
        <v>2.7064293299909399E-2</v>
      </c>
      <c r="F98" s="9">
        <v>1.8298462124756001</v>
      </c>
      <c r="G98">
        <v>24327490.094160799</v>
      </c>
      <c r="H98">
        <v>2.73921345818454E-2</v>
      </c>
      <c r="I98">
        <v>590.30635960528605</v>
      </c>
      <c r="J98" s="8">
        <f t="shared" si="6"/>
        <v>24328082.294693239</v>
      </c>
      <c r="K98" s="16">
        <f t="shared" si="7"/>
        <v>1.1259471359080586E-9</v>
      </c>
      <c r="M98" s="8">
        <f t="shared" si="5"/>
        <v>7.0495199326257418E-2</v>
      </c>
      <c r="P98" s="8">
        <v>0.93010476319420798</v>
      </c>
      <c r="Q98" s="8">
        <v>6.1685716502779498E-3</v>
      </c>
    </row>
    <row r="99" spans="2:17" x14ac:dyDescent="0.25">
      <c r="B99" s="21">
        <v>43947</v>
      </c>
      <c r="C99" s="8">
        <v>5.5906096123408099E-3</v>
      </c>
      <c r="D99" s="8">
        <v>8.9326898305134399E-3</v>
      </c>
      <c r="E99" s="8">
        <v>2.45017735617135E-2</v>
      </c>
      <c r="F99" s="9">
        <v>1.70704346152097</v>
      </c>
      <c r="G99">
        <v>24327490.093039099</v>
      </c>
      <c r="H99">
        <v>2.47903002296734E-2</v>
      </c>
      <c r="I99">
        <v>590.43630226488199</v>
      </c>
      <c r="J99" s="8">
        <f t="shared" si="6"/>
        <v>24328082.294609588</v>
      </c>
      <c r="K99" s="16">
        <f t="shared" si="7"/>
        <v>1.0189993575928599E-9</v>
      </c>
      <c r="M99" s="8">
        <f t="shared" si="5"/>
        <v>6.3815373234241149E-2</v>
      </c>
      <c r="P99" s="8">
        <v>0.84167644534210195</v>
      </c>
      <c r="Q99" s="8">
        <v>5.5906096123408099E-3</v>
      </c>
    </row>
    <row r="100" spans="2:17" x14ac:dyDescent="0.25">
      <c r="B100" s="21">
        <v>43948</v>
      </c>
      <c r="C100" s="8">
        <v>5.0671528471184502E-3</v>
      </c>
      <c r="D100" s="8">
        <v>8.0839577280128298E-3</v>
      </c>
      <c r="E100" s="8">
        <v>2.2182114953197399E-2</v>
      </c>
      <c r="F100" s="9">
        <v>1.59239274201658</v>
      </c>
      <c r="G100">
        <v>24327490.092024099</v>
      </c>
      <c r="H100">
        <v>2.24364191640508E-2</v>
      </c>
      <c r="I100">
        <v>590.55741464703601</v>
      </c>
      <c r="J100" s="8">
        <f t="shared" si="6"/>
        <v>24328082.294533979</v>
      </c>
      <c r="K100" s="16">
        <f t="shared" si="7"/>
        <v>9.222436397747554E-10</v>
      </c>
      <c r="M100" s="8">
        <f t="shared" si="5"/>
        <v>5.7769644692379482E-2</v>
      </c>
      <c r="P100" s="8">
        <v>0.76213874031262197</v>
      </c>
      <c r="Q100" s="8">
        <v>5.0671528471184502E-3</v>
      </c>
    </row>
    <row r="101" spans="2:17" x14ac:dyDescent="0.25">
      <c r="B101" s="21">
        <v>43949</v>
      </c>
      <c r="C101" s="8">
        <v>4.5940595375668601E-3</v>
      </c>
      <c r="D101" s="8">
        <v>7.31602497789918E-3</v>
      </c>
      <c r="E101" s="8">
        <v>2.0081509284101899E-2</v>
      </c>
      <c r="F101" s="9">
        <v>1.4853556636610901</v>
      </c>
      <c r="G101">
        <v>24327490.0911052</v>
      </c>
      <c r="H101">
        <v>2.0305833078777799E-2</v>
      </c>
      <c r="I101">
        <v>590.67030131128399</v>
      </c>
      <c r="J101" s="8">
        <f t="shared" si="6"/>
        <v>24328082.294465546</v>
      </c>
      <c r="K101" s="16">
        <f t="shared" si="7"/>
        <v>8.3466640867937307E-10</v>
      </c>
      <c r="M101" s="8">
        <f t="shared" si="5"/>
        <v>5.2297426878345737E-2</v>
      </c>
      <c r="P101" s="8">
        <v>0.69098165301997505</v>
      </c>
      <c r="Q101" s="8">
        <v>4.5940595375668601E-3</v>
      </c>
    </row>
    <row r="102" spans="2:17" x14ac:dyDescent="0.25">
      <c r="B102" s="21">
        <v>43950</v>
      </c>
    </row>
    <row r="103" spans="2:17" x14ac:dyDescent="0.25">
      <c r="B103" s="21">
        <v>43951</v>
      </c>
    </row>
    <row r="104" spans="2:17" x14ac:dyDescent="0.25">
      <c r="B104" s="21">
        <v>43952</v>
      </c>
    </row>
    <row r="105" spans="2:17" x14ac:dyDescent="0.25">
      <c r="B105" s="21">
        <v>43953</v>
      </c>
    </row>
    <row r="106" spans="2:17" x14ac:dyDescent="0.25">
      <c r="B106" s="21">
        <v>43954</v>
      </c>
    </row>
    <row r="107" spans="2:17" x14ac:dyDescent="0.25">
      <c r="B107" s="21">
        <v>43955</v>
      </c>
    </row>
    <row r="108" spans="2:17" x14ac:dyDescent="0.25">
      <c r="B108" s="21">
        <v>43956</v>
      </c>
    </row>
    <row r="109" spans="2:17" x14ac:dyDescent="0.25">
      <c r="B109" s="21">
        <v>43957</v>
      </c>
    </row>
    <row r="110" spans="2:17" x14ac:dyDescent="0.25">
      <c r="B110" s="21">
        <v>43958</v>
      </c>
    </row>
    <row r="111" spans="2:17" x14ac:dyDescent="0.25">
      <c r="B111" s="21">
        <v>43959</v>
      </c>
    </row>
    <row r="112" spans="2:17" x14ac:dyDescent="0.25">
      <c r="B112" s="21">
        <v>43960</v>
      </c>
    </row>
    <row r="113" spans="2:2" x14ac:dyDescent="0.25">
      <c r="B113" s="21">
        <v>43961</v>
      </c>
    </row>
    <row r="114" spans="2:2" x14ac:dyDescent="0.25">
      <c r="B114" s="21">
        <v>43962</v>
      </c>
    </row>
    <row r="115" spans="2:2" x14ac:dyDescent="0.25">
      <c r="B115" s="21">
        <v>43963</v>
      </c>
    </row>
    <row r="116" spans="2:2" x14ac:dyDescent="0.25">
      <c r="B116" s="21">
        <v>43964</v>
      </c>
    </row>
    <row r="117" spans="2:2" x14ac:dyDescent="0.25">
      <c r="B117" s="21">
        <v>43965</v>
      </c>
    </row>
    <row r="118" spans="2:2" x14ac:dyDescent="0.25">
      <c r="B118" s="21">
        <v>43966</v>
      </c>
    </row>
    <row r="119" spans="2:2" x14ac:dyDescent="0.25">
      <c r="B119" s="21">
        <v>43967</v>
      </c>
    </row>
    <row r="120" spans="2:2" x14ac:dyDescent="0.25">
      <c r="B120" s="21">
        <v>43968</v>
      </c>
    </row>
    <row r="121" spans="2:2" x14ac:dyDescent="0.25">
      <c r="B121" s="21">
        <v>43969</v>
      </c>
    </row>
    <row r="122" spans="2:2" x14ac:dyDescent="0.25">
      <c r="B122" s="21">
        <v>43970</v>
      </c>
    </row>
    <row r="123" spans="2:2" x14ac:dyDescent="0.25">
      <c r="B123" s="21">
        <v>43971</v>
      </c>
    </row>
    <row r="124" spans="2:2" x14ac:dyDescent="0.25">
      <c r="B124" s="21">
        <v>43972</v>
      </c>
    </row>
    <row r="125" spans="2:2" x14ac:dyDescent="0.25">
      <c r="B125" s="21">
        <v>43973</v>
      </c>
    </row>
    <row r="126" spans="2:2" x14ac:dyDescent="0.25">
      <c r="B126" s="21">
        <v>43974</v>
      </c>
    </row>
    <row r="127" spans="2:2" x14ac:dyDescent="0.25">
      <c r="B127" s="21">
        <v>43975</v>
      </c>
    </row>
    <row r="128" spans="2:2" x14ac:dyDescent="0.25">
      <c r="B128" s="21">
        <v>43976</v>
      </c>
    </row>
    <row r="129" spans="2:2" x14ac:dyDescent="0.25">
      <c r="B129" s="21">
        <v>43977</v>
      </c>
    </row>
    <row r="130" spans="2:2" x14ac:dyDescent="0.25">
      <c r="B130" s="21">
        <v>43978</v>
      </c>
    </row>
    <row r="131" spans="2:2" x14ac:dyDescent="0.25">
      <c r="B131" s="21">
        <v>43979</v>
      </c>
    </row>
    <row r="132" spans="2:2" x14ac:dyDescent="0.25">
      <c r="B132" s="21">
        <v>43980</v>
      </c>
    </row>
    <row r="133" spans="2:2" x14ac:dyDescent="0.25">
      <c r="B133" s="21">
        <v>43981</v>
      </c>
    </row>
    <row r="134" spans="2:2" x14ac:dyDescent="0.25">
      <c r="B134" s="21">
        <v>43982</v>
      </c>
    </row>
    <row r="135" spans="2:2" x14ac:dyDescent="0.25">
      <c r="B135" s="21">
        <v>43983</v>
      </c>
    </row>
    <row r="136" spans="2:2" x14ac:dyDescent="0.25">
      <c r="B136" s="21">
        <v>43984</v>
      </c>
    </row>
    <row r="137" spans="2:2" x14ac:dyDescent="0.25">
      <c r="B137" s="21">
        <v>43985</v>
      </c>
    </row>
    <row r="138" spans="2:2" x14ac:dyDescent="0.25">
      <c r="B138" s="21">
        <v>44015</v>
      </c>
    </row>
    <row r="139" spans="2:2" x14ac:dyDescent="0.25">
      <c r="B139" s="21">
        <v>44016</v>
      </c>
    </row>
    <row r="140" spans="2:2" x14ac:dyDescent="0.25">
      <c r="B140" s="21">
        <v>44017</v>
      </c>
    </row>
    <row r="141" spans="2:2" x14ac:dyDescent="0.25">
      <c r="B141" s="21">
        <v>44018</v>
      </c>
    </row>
    <row r="142" spans="2:2" x14ac:dyDescent="0.25">
      <c r="B142" s="21">
        <v>44019</v>
      </c>
    </row>
    <row r="143" spans="2:2" x14ac:dyDescent="0.25">
      <c r="B143" s="21">
        <v>44020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12</v>
      </c>
      <c r="B1" s="6" t="s">
        <v>13</v>
      </c>
      <c r="C1" s="3" t="s">
        <v>13</v>
      </c>
      <c r="D1" s="2" t="s">
        <v>14</v>
      </c>
      <c r="E1" s="3" t="s">
        <v>14</v>
      </c>
      <c r="F1" s="2" t="s">
        <v>15</v>
      </c>
      <c r="G1" s="3" t="s">
        <v>15</v>
      </c>
      <c r="H1" s="6" t="s">
        <v>16</v>
      </c>
      <c r="I1" s="3" t="s">
        <v>16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17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12</v>
      </c>
      <c r="B1" s="2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2" t="s">
        <v>21</v>
      </c>
      <c r="I1" s="3" t="s">
        <v>21</v>
      </c>
      <c r="J1" s="2" t="s">
        <v>22</v>
      </c>
      <c r="K1" s="3" t="s">
        <v>22</v>
      </c>
      <c r="L1" t="s">
        <v>23</v>
      </c>
      <c r="M1" s="1" t="s">
        <v>23</v>
      </c>
      <c r="N1" t="s">
        <v>24</v>
      </c>
      <c r="O1" s="1" t="s">
        <v>24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2020-03-10T13:23:39Z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