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ock\Documents\"/>
    </mc:Choice>
  </mc:AlternateContent>
  <bookViews>
    <workbookView xWindow="0" yWindow="0" windowWidth="8080" windowHeight="4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C51" i="1"/>
  <c r="B51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6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A25" i="1"/>
</calcChain>
</file>

<file path=xl/sharedStrings.xml><?xml version="1.0" encoding="utf-8"?>
<sst xmlns="http://schemas.openxmlformats.org/spreadsheetml/2006/main" count="110" uniqueCount="40">
  <si>
    <t>event</t>
  </si>
  <si>
    <t>count</t>
  </si>
  <si>
    <t>Egyptian Revolution</t>
  </si>
  <si>
    <t>Syrian Civil War</t>
  </si>
  <si>
    <t>Ukrainian Revolution 2/18/14</t>
  </si>
  <si>
    <t>The First Chechen Rebellion</t>
  </si>
  <si>
    <t>Somali Rebellion 5/23/1986</t>
  </si>
  <si>
    <t>The Iran Student Protests 7/7/1999</t>
  </si>
  <si>
    <t>8888 Uprising in Burma 8/8/88</t>
  </si>
  <si>
    <t>Kitchenware Revolution (Iceland) 10/1/2008</t>
  </si>
  <si>
    <t>Philippine Revolution 1/20/2001</t>
  </si>
  <si>
    <t>Shabag Protests (Bangladesh) 2/5/2013</t>
  </si>
  <si>
    <t>Kivu Conflict</t>
  </si>
  <si>
    <t>(Democratic Republic of Congo) 5/01/2004</t>
  </si>
  <si>
    <t>Iraqi Civil War 06/04/2014</t>
  </si>
  <si>
    <t>South Sudanese Civil War 12/15/2013</t>
  </si>
  <si>
    <t>Tunisian Revolution 12/18/2010</t>
  </si>
  <si>
    <t>Failed Azerbaijan Revolution 11/1/2005</t>
  </si>
  <si>
    <t>Tulip Revolution (Kyrgyzstan)</t>
  </si>
  <si>
    <t>Bangladesh Rifles Revolt 2/25/2009</t>
  </si>
  <si>
    <t>Yemeni Civil War 3/19/2015</t>
  </si>
  <si>
    <t>Denmark</t>
  </si>
  <si>
    <t>Austria</t>
  </si>
  <si>
    <t>Portugal 2/18/14</t>
  </si>
  <si>
    <t>New Zealand 12/11/1994</t>
  </si>
  <si>
    <t>Poland</t>
  </si>
  <si>
    <t>Czech Republic 06/04/2014</t>
  </si>
  <si>
    <t>Switzerland 12/15/2013</t>
  </si>
  <si>
    <t>Canada</t>
  </si>
  <si>
    <t>Japan 12/18/2010</t>
  </si>
  <si>
    <t>Finland</t>
  </si>
  <si>
    <t>Ireland</t>
  </si>
  <si>
    <t>Bhutan 2/5/2013</t>
  </si>
  <si>
    <t>Sweden</t>
  </si>
  <si>
    <t>Australia 2/5/2013</t>
  </si>
  <si>
    <t>Norway 7/7/1999</t>
  </si>
  <si>
    <t>Netherlands 8/8/88</t>
  </si>
  <si>
    <t>Mauritius 10/1/2008</t>
  </si>
  <si>
    <t>Belgium 1/20/2001</t>
  </si>
  <si>
    <t>B D F H J L N P R T V X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</si>
</sst>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Sheet1!$E$51:$E$70</c:f>
              <c:numCache>
                <c:formatCode>General</c:formatCode>
                <c:ptCount val="20"/>
                <c:pt idx="0">
                  <c:v>-0.17768729835426705</c:v>
                </c:pt>
                <c:pt idx="1">
                  <c:v>-0.23724807437383477</c:v>
                </c:pt>
                <c:pt idx="2">
                  <c:v>-4.8287075274259926E-2</c:v>
                </c:pt>
                <c:pt idx="3">
                  <c:v>0.21625295811885206</c:v>
                </c:pt>
                <c:pt idx="4">
                  <c:v>4.3071290191625151E-2</c:v>
                </c:pt>
                <c:pt idx="5">
                  <c:v>-0.25426371992507318</c:v>
                </c:pt>
                <c:pt idx="6">
                  <c:v>-0.23049905231638068</c:v>
                </c:pt>
                <c:pt idx="7">
                  <c:v>4.372186519797578E-2</c:v>
                </c:pt>
                <c:pt idx="8">
                  <c:v>-0.26934474193407287</c:v>
                </c:pt>
                <c:pt idx="9">
                  <c:v>-8.1897702169157399E-2</c:v>
                </c:pt>
                <c:pt idx="10">
                  <c:v>0.1550408253915046</c:v>
                </c:pt>
                <c:pt idx="11">
                  <c:v>3.742305904804033E-2</c:v>
                </c:pt>
                <c:pt idx="12">
                  <c:v>-4.6293238757210385E-2</c:v>
                </c:pt>
                <c:pt idx="13">
                  <c:v>0.20491137762334471</c:v>
                </c:pt>
                <c:pt idx="14">
                  <c:v>3.4989014135884761E-2</c:v>
                </c:pt>
                <c:pt idx="15">
                  <c:v>1.0612511320296622E-2</c:v>
                </c:pt>
                <c:pt idx="16">
                  <c:v>0.21804280642227172</c:v>
                </c:pt>
                <c:pt idx="17">
                  <c:v>0.42865175430166369</c:v>
                </c:pt>
                <c:pt idx="18">
                  <c:v>0.47317816739019936</c:v>
                </c:pt>
                <c:pt idx="19">
                  <c:v>0.39329110683003882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6-4F46-A847-B58A3995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05192"/>
        <c:axId val="462303880"/>
      </c:barChart>
      <c:catAx>
        <c:axId val="46230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3880"/>
        <c:crosses val="autoZero"/>
        <c:auto val="1"/>
        <c:lblAlgn val="ctr"/>
        <c:lblOffset val="100"/>
        <c:noMultiLvlLbl val="0"/>
      </c:catAx>
      <c:valAx>
        <c:axId val="4623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444499</xdr:colOff>
      <xdr:row>49</xdr:row>
      <xdr:rowOff>127705</xdr:rowOff>
    </xdr:from>
    <xdr:to>
      <xdr:col>18</xdr:col>
      <xdr:colOff>391583</xdr:colOff>
      <xdr:row>67</xdr:row>
      <xdr:rowOff>148167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F53E1-A66F-47BE-B932-9AA636204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0"/>
  <sheetViews>
    <sheetView tabSelected="1" topLeftCell="AB1" zoomScale="87" zoomScaleNormal="90" workbookViewId="0">
      <selection activeCell="AC1" sqref="AC1:AD2"/>
    </sheetView>
  </sheetViews>
  <sheetFormatPr defaultRowHeight="14.5" x14ac:dyDescent="0.35"/>
  <cols>
    <col min="2" max="2" width="11.81640625" bestFit="1" customWidth="1"/>
    <col min="50" max="61" width="8.81640625" bestFit="1" customWidth="1"/>
    <col min="62" max="62" width="14" bestFit="1" customWidth="1"/>
    <col min="63" max="63" width="8.81640625" bestFit="1" customWidth="1"/>
    <col min="64" max="64" width="14" bestFit="1" customWidth="1"/>
    <col min="65" max="72" width="8.81640625" bestFit="1" customWidth="1"/>
  </cols>
  <sheetData>
    <row r="1" spans="1:72" ht="29" customHeight="1" x14ac:dyDescent="0.35">
      <c r="A1" s="5" t="s">
        <v>2</v>
      </c>
      <c r="B1" s="6"/>
      <c r="C1" s="5" t="s">
        <v>3</v>
      </c>
      <c r="D1" s="6"/>
      <c r="E1" s="5" t="s">
        <v>4</v>
      </c>
      <c r="F1" s="6"/>
      <c r="G1" s="5" t="s">
        <v>5</v>
      </c>
      <c r="H1" s="6"/>
      <c r="I1" s="5" t="s">
        <v>6</v>
      </c>
      <c r="J1" s="6"/>
      <c r="K1" s="5" t="s">
        <v>7</v>
      </c>
      <c r="L1" s="6"/>
      <c r="M1" s="5" t="s">
        <v>8</v>
      </c>
      <c r="N1" s="6"/>
      <c r="O1" s="5" t="s">
        <v>9</v>
      </c>
      <c r="P1" s="6"/>
      <c r="Q1" s="5" t="s">
        <v>10</v>
      </c>
      <c r="R1" s="6"/>
      <c r="S1" s="5" t="s">
        <v>17</v>
      </c>
      <c r="T1" s="6"/>
      <c r="U1" s="5" t="s">
        <v>11</v>
      </c>
      <c r="V1" s="6"/>
      <c r="W1" s="5" t="s">
        <v>12</v>
      </c>
      <c r="X1" s="6"/>
      <c r="Y1" s="5" t="s">
        <v>18</v>
      </c>
      <c r="Z1" s="6"/>
      <c r="AA1" s="5" t="s">
        <v>19</v>
      </c>
      <c r="AB1" s="6"/>
      <c r="AC1" s="5" t="s">
        <v>14</v>
      </c>
      <c r="AD1" s="6"/>
      <c r="AE1" s="5" t="s">
        <v>15</v>
      </c>
      <c r="AF1" s="6"/>
      <c r="AG1" s="5" t="s">
        <v>20</v>
      </c>
      <c r="AH1" s="6"/>
      <c r="AI1" s="5" t="s">
        <v>16</v>
      </c>
      <c r="AJ1" s="6"/>
      <c r="AK1" s="5" t="s">
        <v>21</v>
      </c>
      <c r="AL1" s="6"/>
      <c r="AM1" s="5" t="s">
        <v>22</v>
      </c>
      <c r="AN1" s="6"/>
      <c r="AO1" s="5" t="s">
        <v>23</v>
      </c>
      <c r="AP1" s="6"/>
      <c r="AQ1" s="5" t="s">
        <v>24</v>
      </c>
      <c r="AR1" s="6"/>
      <c r="AS1" s="5" t="s">
        <v>25</v>
      </c>
      <c r="AT1" s="6"/>
      <c r="AU1" s="5" t="s">
        <v>26</v>
      </c>
      <c r="AV1" s="6"/>
      <c r="AW1" s="5" t="s">
        <v>27</v>
      </c>
      <c r="AX1" s="6"/>
      <c r="AY1" s="5" t="s">
        <v>28</v>
      </c>
      <c r="AZ1" s="6"/>
      <c r="BA1" s="5" t="s">
        <v>29</v>
      </c>
      <c r="BB1" s="6"/>
      <c r="BC1" s="5" t="s">
        <v>30</v>
      </c>
      <c r="BD1" s="6"/>
      <c r="BE1" s="5" t="s">
        <v>31</v>
      </c>
      <c r="BF1" s="6"/>
      <c r="BG1" s="5" t="s">
        <v>32</v>
      </c>
      <c r="BH1" s="6"/>
      <c r="BI1" s="5" t="s">
        <v>33</v>
      </c>
      <c r="BJ1" s="6"/>
      <c r="BK1" s="5" t="s">
        <v>34</v>
      </c>
      <c r="BL1" s="6"/>
      <c r="BM1" s="5" t="s">
        <v>35</v>
      </c>
      <c r="BN1" s="6"/>
      <c r="BO1" s="5" t="s">
        <v>36</v>
      </c>
      <c r="BP1" s="6"/>
      <c r="BQ1" s="5" t="s">
        <v>37</v>
      </c>
      <c r="BR1" s="6"/>
      <c r="BS1" s="5" t="s">
        <v>38</v>
      </c>
      <c r="BT1" s="6"/>
    </row>
    <row r="2" spans="1:72" ht="43.5" customHeight="1" thickBot="1" x14ac:dyDescent="0.4">
      <c r="A2" s="7">
        <v>40568</v>
      </c>
      <c r="B2" s="8"/>
      <c r="C2" s="7">
        <v>40617</v>
      </c>
      <c r="D2" s="8"/>
      <c r="E2" s="9"/>
      <c r="F2" s="10"/>
      <c r="G2" s="7">
        <v>34679</v>
      </c>
      <c r="H2" s="8"/>
      <c r="I2" s="9"/>
      <c r="J2" s="10"/>
      <c r="K2" s="9"/>
      <c r="L2" s="10"/>
      <c r="M2" s="9"/>
      <c r="N2" s="10"/>
      <c r="O2" s="9"/>
      <c r="P2" s="10"/>
      <c r="Q2" s="9"/>
      <c r="R2" s="10"/>
      <c r="S2" s="9"/>
      <c r="T2" s="10"/>
      <c r="U2" s="9"/>
      <c r="V2" s="10"/>
      <c r="W2" s="9" t="s">
        <v>13</v>
      </c>
      <c r="X2" s="10"/>
      <c r="Y2" s="7">
        <v>38433</v>
      </c>
      <c r="Z2" s="8"/>
      <c r="AA2" s="9"/>
      <c r="AB2" s="10"/>
      <c r="AC2" s="9"/>
      <c r="AD2" s="10"/>
      <c r="AE2" s="9"/>
      <c r="AF2" s="10"/>
      <c r="AG2" s="9"/>
      <c r="AH2" s="10"/>
      <c r="AI2" s="9"/>
      <c r="AJ2" s="10"/>
      <c r="AK2" s="7">
        <v>40568</v>
      </c>
      <c r="AL2" s="8"/>
      <c r="AM2" s="7">
        <v>40617</v>
      </c>
      <c r="AN2" s="8"/>
      <c r="AO2" s="9"/>
      <c r="AP2" s="10"/>
      <c r="AQ2" s="9"/>
      <c r="AR2" s="10"/>
      <c r="AS2" s="7">
        <v>41794</v>
      </c>
      <c r="AT2" s="8"/>
      <c r="AU2" s="9"/>
      <c r="AV2" s="10"/>
      <c r="AW2" s="9"/>
      <c r="AX2" s="10"/>
      <c r="AY2" s="7">
        <v>42082</v>
      </c>
      <c r="AZ2" s="8"/>
      <c r="BA2" s="9"/>
      <c r="BB2" s="10"/>
      <c r="BC2" s="7">
        <v>38657</v>
      </c>
      <c r="BD2" s="8"/>
      <c r="BE2" s="7">
        <v>38108</v>
      </c>
      <c r="BF2" s="8"/>
      <c r="BG2" s="9"/>
      <c r="BH2" s="10"/>
      <c r="BI2" s="7">
        <v>38433</v>
      </c>
      <c r="BJ2" s="8"/>
      <c r="BK2" s="9"/>
      <c r="BL2" s="10"/>
      <c r="BM2" s="9"/>
      <c r="BN2" s="10"/>
      <c r="BO2" s="9"/>
      <c r="BP2" s="10"/>
      <c r="BQ2" s="9"/>
      <c r="BR2" s="10"/>
      <c r="BS2" s="9"/>
      <c r="BT2" s="10"/>
    </row>
    <row r="3" spans="1:72" ht="15" thickBot="1" x14ac:dyDescent="0.4">
      <c r="A3" s="3" t="s">
        <v>0</v>
      </c>
      <c r="B3" s="4" t="s">
        <v>1</v>
      </c>
      <c r="C3" s="4" t="s">
        <v>0</v>
      </c>
      <c r="D3" s="4" t="s">
        <v>1</v>
      </c>
      <c r="E3" s="4" t="s">
        <v>0</v>
      </c>
      <c r="F3" s="4" t="s">
        <v>1</v>
      </c>
      <c r="G3" s="4" t="s">
        <v>0</v>
      </c>
      <c r="H3" s="4" t="s">
        <v>1</v>
      </c>
      <c r="I3" s="4" t="s">
        <v>0</v>
      </c>
      <c r="J3" s="4" t="s">
        <v>1</v>
      </c>
      <c r="K3" s="4" t="s">
        <v>0</v>
      </c>
      <c r="L3" s="4" t="s">
        <v>1</v>
      </c>
      <c r="M3" s="4" t="s">
        <v>0</v>
      </c>
      <c r="N3" s="4" t="s">
        <v>1</v>
      </c>
      <c r="O3" s="4" t="s">
        <v>0</v>
      </c>
      <c r="P3" s="4" t="s">
        <v>1</v>
      </c>
      <c r="Q3" s="4" t="s">
        <v>0</v>
      </c>
      <c r="R3" s="4" t="s">
        <v>1</v>
      </c>
      <c r="S3" s="3" t="s">
        <v>0</v>
      </c>
      <c r="T3" s="4" t="s">
        <v>1</v>
      </c>
      <c r="U3" s="4" t="s">
        <v>0</v>
      </c>
      <c r="V3" s="4" t="s">
        <v>1</v>
      </c>
      <c r="W3" s="4" t="s">
        <v>0</v>
      </c>
      <c r="X3" s="4" t="s">
        <v>1</v>
      </c>
      <c r="Y3" s="4" t="s">
        <v>0</v>
      </c>
      <c r="Z3" s="4" t="s">
        <v>1</v>
      </c>
      <c r="AA3" s="4" t="s">
        <v>0</v>
      </c>
      <c r="AB3" s="4" t="s">
        <v>1</v>
      </c>
      <c r="AC3" s="4" t="s">
        <v>0</v>
      </c>
      <c r="AD3" s="4" t="s">
        <v>1</v>
      </c>
      <c r="AE3" s="4" t="s">
        <v>0</v>
      </c>
      <c r="AF3" s="4" t="s">
        <v>1</v>
      </c>
      <c r="AG3" s="4" t="s">
        <v>0</v>
      </c>
      <c r="AH3" s="4" t="s">
        <v>1</v>
      </c>
      <c r="AI3" s="4" t="s">
        <v>0</v>
      </c>
      <c r="AJ3" s="4" t="s">
        <v>1</v>
      </c>
      <c r="AK3" s="3" t="s">
        <v>0</v>
      </c>
      <c r="AL3" s="4" t="s">
        <v>1</v>
      </c>
      <c r="AM3" s="4" t="s">
        <v>0</v>
      </c>
      <c r="AN3" s="4" t="s">
        <v>1</v>
      </c>
      <c r="AO3" s="4" t="s">
        <v>0</v>
      </c>
      <c r="AP3" s="4" t="s">
        <v>1</v>
      </c>
      <c r="AQ3" s="4" t="s">
        <v>0</v>
      </c>
      <c r="AR3" s="4" t="s">
        <v>1</v>
      </c>
      <c r="AS3" s="4" t="s">
        <v>0</v>
      </c>
      <c r="AT3" s="4" t="s">
        <v>1</v>
      </c>
      <c r="AU3" s="4" t="s">
        <v>0</v>
      </c>
      <c r="AV3" s="4" t="s">
        <v>1</v>
      </c>
      <c r="AW3" s="4" t="s">
        <v>0</v>
      </c>
      <c r="AX3" s="4" t="s">
        <v>1</v>
      </c>
      <c r="AY3" s="4" t="s">
        <v>0</v>
      </c>
      <c r="AZ3" s="4" t="s">
        <v>1</v>
      </c>
      <c r="BA3" s="4" t="s">
        <v>0</v>
      </c>
      <c r="BB3" s="4" t="s">
        <v>1</v>
      </c>
      <c r="BC3" s="3" t="s">
        <v>0</v>
      </c>
      <c r="BD3" s="4" t="s">
        <v>1</v>
      </c>
      <c r="BE3" s="4" t="s">
        <v>0</v>
      </c>
      <c r="BF3" s="4" t="s">
        <v>1</v>
      </c>
      <c r="BG3" s="4" t="s">
        <v>0</v>
      </c>
      <c r="BH3" s="4" t="s">
        <v>1</v>
      </c>
      <c r="BI3" s="4" t="s">
        <v>0</v>
      </c>
      <c r="BJ3" s="4" t="s">
        <v>1</v>
      </c>
      <c r="BK3" s="4" t="s">
        <v>0</v>
      </c>
      <c r="BL3" s="4" t="s">
        <v>1</v>
      </c>
      <c r="BM3" s="4" t="s">
        <v>0</v>
      </c>
      <c r="BN3" s="4" t="s">
        <v>1</v>
      </c>
      <c r="BO3" s="4" t="s">
        <v>0</v>
      </c>
      <c r="BP3" s="4" t="s">
        <v>1</v>
      </c>
      <c r="BQ3" s="4" t="s">
        <v>0</v>
      </c>
      <c r="BR3" s="4" t="s">
        <v>1</v>
      </c>
      <c r="BS3" s="4" t="s">
        <v>0</v>
      </c>
      <c r="BT3" s="4" t="s">
        <v>1</v>
      </c>
    </row>
    <row r="4" spans="1:72" ht="15" thickBot="1" x14ac:dyDescent="0.4">
      <c r="A4" s="1">
        <v>1</v>
      </c>
      <c r="B4" s="2">
        <v>12285</v>
      </c>
      <c r="C4" s="2">
        <v>1</v>
      </c>
      <c r="D4" s="2">
        <v>6277</v>
      </c>
      <c r="E4" s="2">
        <v>1</v>
      </c>
      <c r="F4" s="2">
        <v>11694</v>
      </c>
      <c r="G4" s="2">
        <v>1</v>
      </c>
      <c r="H4" s="2">
        <v>9878</v>
      </c>
      <c r="I4" s="2">
        <v>1</v>
      </c>
      <c r="J4" s="2">
        <v>62</v>
      </c>
      <c r="K4" s="2">
        <v>1</v>
      </c>
      <c r="L4" s="2">
        <v>9625</v>
      </c>
      <c r="M4" s="2">
        <v>1</v>
      </c>
      <c r="N4" s="2">
        <v>105</v>
      </c>
      <c r="O4" s="2">
        <v>1</v>
      </c>
      <c r="P4" s="2">
        <v>193</v>
      </c>
      <c r="Q4" s="2">
        <v>1</v>
      </c>
      <c r="R4" s="2">
        <v>4566</v>
      </c>
      <c r="S4" s="1">
        <v>1</v>
      </c>
      <c r="T4" s="2">
        <v>1943</v>
      </c>
      <c r="U4" s="2">
        <v>1</v>
      </c>
      <c r="V4" s="2">
        <v>10758</v>
      </c>
      <c r="W4" s="2">
        <v>1</v>
      </c>
      <c r="X4" s="2">
        <v>772</v>
      </c>
      <c r="Y4" s="2">
        <v>1</v>
      </c>
      <c r="Z4" s="2">
        <v>735</v>
      </c>
      <c r="AA4" s="2">
        <v>1</v>
      </c>
      <c r="AB4" s="2">
        <v>4341</v>
      </c>
      <c r="AC4" s="2">
        <v>1</v>
      </c>
      <c r="AD4" s="2">
        <v>21090</v>
      </c>
      <c r="AE4" s="2">
        <v>1</v>
      </c>
      <c r="AF4" s="2">
        <v>8204</v>
      </c>
      <c r="AG4" s="2">
        <v>1</v>
      </c>
      <c r="AH4" s="2">
        <v>10726</v>
      </c>
      <c r="AI4" s="2">
        <v>1</v>
      </c>
      <c r="AJ4" s="2">
        <v>804</v>
      </c>
      <c r="AK4" s="1">
        <v>4</v>
      </c>
      <c r="AL4" s="2">
        <v>7046</v>
      </c>
      <c r="AM4" s="2">
        <v>4</v>
      </c>
      <c r="AN4" s="2">
        <v>7962</v>
      </c>
      <c r="AO4" s="2">
        <v>4</v>
      </c>
      <c r="AP4" s="2">
        <v>7046</v>
      </c>
      <c r="AQ4" s="2">
        <v>4</v>
      </c>
      <c r="AR4" s="2">
        <v>7962</v>
      </c>
      <c r="AS4" s="2">
        <v>1</v>
      </c>
      <c r="AT4" s="2">
        <v>8350</v>
      </c>
      <c r="AU4" s="2">
        <v>1</v>
      </c>
      <c r="AV4" s="2">
        <v>5750</v>
      </c>
      <c r="AW4" s="2">
        <v>1</v>
      </c>
      <c r="AX4" s="2">
        <v>15387</v>
      </c>
      <c r="AY4" s="2">
        <v>1</v>
      </c>
      <c r="AZ4" s="2">
        <v>131166</v>
      </c>
      <c r="BA4" s="2">
        <v>1</v>
      </c>
      <c r="BB4" s="2">
        <v>42442</v>
      </c>
      <c r="BC4" s="1">
        <v>1</v>
      </c>
      <c r="BD4" s="2">
        <v>4381</v>
      </c>
      <c r="BE4" s="2">
        <v>1</v>
      </c>
      <c r="BF4" s="2">
        <v>1273</v>
      </c>
      <c r="BG4" s="2">
        <v>1</v>
      </c>
      <c r="BH4" s="2">
        <v>667</v>
      </c>
      <c r="BI4" s="2">
        <v>1</v>
      </c>
      <c r="BJ4" s="2">
        <v>7341</v>
      </c>
      <c r="BK4" s="2">
        <v>1</v>
      </c>
      <c r="BL4" s="2">
        <v>72765</v>
      </c>
      <c r="BM4" s="2">
        <v>1</v>
      </c>
      <c r="BN4" s="2">
        <v>1002</v>
      </c>
      <c r="BO4" s="2">
        <v>1</v>
      </c>
      <c r="BP4" s="2">
        <v>317</v>
      </c>
      <c r="BQ4" s="2">
        <v>1</v>
      </c>
      <c r="BR4" s="2">
        <v>468</v>
      </c>
      <c r="BS4" s="2">
        <v>1</v>
      </c>
      <c r="BT4" s="2">
        <v>1721</v>
      </c>
    </row>
    <row r="5" spans="1:72" ht="15" thickBot="1" x14ac:dyDescent="0.4">
      <c r="A5" s="1">
        <v>2</v>
      </c>
      <c r="B5" s="2">
        <v>5765</v>
      </c>
      <c r="C5" s="2">
        <v>2</v>
      </c>
      <c r="D5" s="2">
        <v>2690</v>
      </c>
      <c r="E5" s="2">
        <v>2</v>
      </c>
      <c r="F5" s="2">
        <v>6550</v>
      </c>
      <c r="G5" s="2">
        <v>2</v>
      </c>
      <c r="H5" s="2">
        <v>4617</v>
      </c>
      <c r="I5" s="2">
        <v>2</v>
      </c>
      <c r="J5" s="2">
        <v>55</v>
      </c>
      <c r="K5" s="2">
        <v>2</v>
      </c>
      <c r="L5" s="2">
        <v>4112</v>
      </c>
      <c r="M5" s="2">
        <v>2</v>
      </c>
      <c r="N5" s="2">
        <v>70</v>
      </c>
      <c r="O5" s="2">
        <v>2</v>
      </c>
      <c r="P5" s="2">
        <v>83</v>
      </c>
      <c r="Q5" s="2">
        <v>2</v>
      </c>
      <c r="R5" s="2">
        <v>1896</v>
      </c>
      <c r="S5" s="1">
        <v>2</v>
      </c>
      <c r="T5" s="2">
        <v>573</v>
      </c>
      <c r="U5" s="2">
        <v>2</v>
      </c>
      <c r="V5" s="2">
        <v>3873</v>
      </c>
      <c r="W5" s="2">
        <v>2</v>
      </c>
      <c r="X5" s="2">
        <v>306</v>
      </c>
      <c r="Y5" s="2">
        <v>2</v>
      </c>
      <c r="Z5" s="2">
        <v>473</v>
      </c>
      <c r="AA5" s="2">
        <v>2</v>
      </c>
      <c r="AB5" s="2">
        <v>1955</v>
      </c>
      <c r="AC5" s="2">
        <v>2</v>
      </c>
      <c r="AD5" s="2">
        <v>9143</v>
      </c>
      <c r="AE5" s="2">
        <v>2</v>
      </c>
      <c r="AF5" s="2">
        <v>3739</v>
      </c>
      <c r="AG5" s="2">
        <v>2</v>
      </c>
      <c r="AH5" s="2">
        <v>3755</v>
      </c>
      <c r="AI5" s="2">
        <v>2</v>
      </c>
      <c r="AJ5" s="2">
        <v>315</v>
      </c>
      <c r="AK5" s="1">
        <v>1</v>
      </c>
      <c r="AL5" s="2">
        <v>4436</v>
      </c>
      <c r="AM5" s="2">
        <v>1</v>
      </c>
      <c r="AN5" s="2">
        <v>3929</v>
      </c>
      <c r="AO5" s="2">
        <v>1</v>
      </c>
      <c r="AP5" s="2">
        <v>4436</v>
      </c>
      <c r="AQ5" s="2">
        <v>1</v>
      </c>
      <c r="AR5" s="2">
        <v>3929</v>
      </c>
      <c r="AS5" s="2">
        <v>2</v>
      </c>
      <c r="AT5" s="2">
        <v>2895</v>
      </c>
      <c r="AU5" s="2">
        <v>2</v>
      </c>
      <c r="AV5" s="2">
        <v>2235</v>
      </c>
      <c r="AW5" s="2">
        <v>2</v>
      </c>
      <c r="AX5" s="2">
        <v>7131</v>
      </c>
      <c r="AY5" s="2">
        <v>2</v>
      </c>
      <c r="AZ5" s="2">
        <v>78044</v>
      </c>
      <c r="BA5" s="2">
        <v>2</v>
      </c>
      <c r="BB5" s="2">
        <v>19796</v>
      </c>
      <c r="BC5" s="1">
        <v>2</v>
      </c>
      <c r="BD5" s="2">
        <v>2236</v>
      </c>
      <c r="BE5" s="2">
        <v>2</v>
      </c>
      <c r="BF5" s="2">
        <v>650</v>
      </c>
      <c r="BG5" s="2">
        <v>2</v>
      </c>
      <c r="BH5" s="2">
        <v>360</v>
      </c>
      <c r="BI5" s="2">
        <v>2</v>
      </c>
      <c r="BJ5" s="2">
        <v>2723</v>
      </c>
      <c r="BK5" s="2">
        <v>2</v>
      </c>
      <c r="BL5" s="2">
        <v>30040</v>
      </c>
      <c r="BM5" s="2">
        <v>2</v>
      </c>
      <c r="BN5" s="2">
        <v>366</v>
      </c>
      <c r="BO5" s="2">
        <v>2</v>
      </c>
      <c r="BP5" s="2">
        <v>182</v>
      </c>
      <c r="BQ5" s="2">
        <v>2</v>
      </c>
      <c r="BR5" s="2">
        <v>252</v>
      </c>
      <c r="BS5" s="2">
        <v>2</v>
      </c>
      <c r="BT5" s="2">
        <v>877</v>
      </c>
    </row>
    <row r="6" spans="1:72" ht="15" thickBot="1" x14ac:dyDescent="0.4">
      <c r="A6" s="1">
        <v>3</v>
      </c>
      <c r="B6" s="2">
        <v>7396</v>
      </c>
      <c r="C6" s="2">
        <v>3</v>
      </c>
      <c r="D6" s="2">
        <v>5201</v>
      </c>
      <c r="E6" s="2">
        <v>3</v>
      </c>
      <c r="F6" s="2">
        <v>9186</v>
      </c>
      <c r="G6" s="2">
        <v>3</v>
      </c>
      <c r="H6" s="2">
        <v>7887</v>
      </c>
      <c r="I6" s="2">
        <v>3</v>
      </c>
      <c r="J6" s="2">
        <v>32</v>
      </c>
      <c r="K6" s="2">
        <v>3</v>
      </c>
      <c r="L6" s="2">
        <v>5029</v>
      </c>
      <c r="M6" s="2">
        <v>3</v>
      </c>
      <c r="N6" s="2">
        <v>100</v>
      </c>
      <c r="O6" s="2">
        <v>3</v>
      </c>
      <c r="P6" s="2">
        <v>173</v>
      </c>
      <c r="Q6" s="2">
        <v>3</v>
      </c>
      <c r="R6" s="2">
        <v>2333</v>
      </c>
      <c r="S6" s="1">
        <v>3</v>
      </c>
      <c r="T6" s="2">
        <v>879</v>
      </c>
      <c r="U6" s="2">
        <v>3</v>
      </c>
      <c r="V6" s="2">
        <v>4046</v>
      </c>
      <c r="W6" s="2">
        <v>3</v>
      </c>
      <c r="X6" s="2">
        <v>626</v>
      </c>
      <c r="Y6" s="2">
        <v>3</v>
      </c>
      <c r="Z6" s="2">
        <v>642</v>
      </c>
      <c r="AA6" s="2">
        <v>3</v>
      </c>
      <c r="AB6" s="2">
        <v>1922</v>
      </c>
      <c r="AC6" s="2">
        <v>3</v>
      </c>
      <c r="AD6" s="2">
        <v>8573</v>
      </c>
      <c r="AE6" s="2">
        <v>3</v>
      </c>
      <c r="AF6" s="2">
        <v>4452</v>
      </c>
      <c r="AG6" s="2">
        <v>3</v>
      </c>
      <c r="AH6" s="2">
        <v>2655</v>
      </c>
      <c r="AI6" s="2">
        <v>3</v>
      </c>
      <c r="AJ6" s="2">
        <v>572</v>
      </c>
      <c r="AK6" s="1">
        <v>5</v>
      </c>
      <c r="AL6" s="2">
        <v>2397</v>
      </c>
      <c r="AM6" s="2">
        <v>3</v>
      </c>
      <c r="AN6" s="2">
        <v>2316</v>
      </c>
      <c r="AO6" s="2">
        <v>5</v>
      </c>
      <c r="AP6" s="2">
        <v>2397</v>
      </c>
      <c r="AQ6" s="2">
        <v>3</v>
      </c>
      <c r="AR6" s="2">
        <v>2316</v>
      </c>
      <c r="AS6" s="2">
        <v>3</v>
      </c>
      <c r="AT6" s="2">
        <v>4599</v>
      </c>
      <c r="AU6" s="2">
        <v>3</v>
      </c>
      <c r="AV6" s="2">
        <v>3001</v>
      </c>
      <c r="AW6" s="2">
        <v>3</v>
      </c>
      <c r="AX6" s="2">
        <v>10880</v>
      </c>
      <c r="AY6" s="2">
        <v>3</v>
      </c>
      <c r="AZ6" s="2">
        <v>45705</v>
      </c>
      <c r="BA6" s="2">
        <v>3</v>
      </c>
      <c r="BB6" s="2">
        <v>33944</v>
      </c>
      <c r="BC6" s="1">
        <v>3</v>
      </c>
      <c r="BD6" s="2">
        <v>2708</v>
      </c>
      <c r="BE6" s="2">
        <v>3</v>
      </c>
      <c r="BF6" s="2">
        <v>957</v>
      </c>
      <c r="BG6" s="2">
        <v>3</v>
      </c>
      <c r="BH6" s="2">
        <v>441</v>
      </c>
      <c r="BI6" s="2">
        <v>3</v>
      </c>
      <c r="BJ6" s="2">
        <v>3323</v>
      </c>
      <c r="BK6" s="2">
        <v>3</v>
      </c>
      <c r="BL6" s="2">
        <v>29166</v>
      </c>
      <c r="BM6" s="2">
        <v>3</v>
      </c>
      <c r="BN6" s="2">
        <v>1051</v>
      </c>
      <c r="BO6" s="2">
        <v>3</v>
      </c>
      <c r="BP6" s="2">
        <v>268</v>
      </c>
      <c r="BQ6" s="2">
        <v>3</v>
      </c>
      <c r="BR6" s="2">
        <v>384</v>
      </c>
      <c r="BS6" s="2">
        <v>3</v>
      </c>
      <c r="BT6" s="2">
        <v>1614</v>
      </c>
    </row>
    <row r="7" spans="1:72" ht="15" thickBot="1" x14ac:dyDescent="0.4">
      <c r="A7" s="1">
        <v>4</v>
      </c>
      <c r="B7" s="2">
        <v>29594</v>
      </c>
      <c r="C7" s="2">
        <v>4</v>
      </c>
      <c r="D7" s="2">
        <v>25173</v>
      </c>
      <c r="E7" s="2">
        <v>4</v>
      </c>
      <c r="F7" s="2">
        <v>28726</v>
      </c>
      <c r="G7" s="2">
        <v>4</v>
      </c>
      <c r="H7" s="2">
        <v>23320</v>
      </c>
      <c r="I7" s="2">
        <v>4</v>
      </c>
      <c r="J7" s="2">
        <v>298</v>
      </c>
      <c r="K7" s="2">
        <v>4</v>
      </c>
      <c r="L7" s="2">
        <v>19837</v>
      </c>
      <c r="M7" s="2">
        <v>4</v>
      </c>
      <c r="N7" s="2">
        <v>531</v>
      </c>
      <c r="O7" s="2">
        <v>4</v>
      </c>
      <c r="P7" s="2">
        <v>539</v>
      </c>
      <c r="Q7" s="2">
        <v>4</v>
      </c>
      <c r="R7" s="2">
        <v>10451</v>
      </c>
      <c r="S7" s="1">
        <v>4</v>
      </c>
      <c r="T7" s="2">
        <v>3787</v>
      </c>
      <c r="U7" s="2">
        <v>4</v>
      </c>
      <c r="V7" s="2">
        <v>14010</v>
      </c>
      <c r="W7" s="2">
        <v>4</v>
      </c>
      <c r="X7" s="2">
        <v>2695</v>
      </c>
      <c r="Y7" s="2">
        <v>4</v>
      </c>
      <c r="Z7" s="2">
        <v>2769</v>
      </c>
      <c r="AA7" s="2">
        <v>4</v>
      </c>
      <c r="AB7" s="2">
        <v>7428</v>
      </c>
      <c r="AC7" s="2">
        <v>4</v>
      </c>
      <c r="AD7" s="2">
        <v>38885</v>
      </c>
      <c r="AE7" s="2">
        <v>4</v>
      </c>
      <c r="AF7" s="2">
        <v>16668</v>
      </c>
      <c r="AG7" s="2">
        <v>4</v>
      </c>
      <c r="AH7" s="2">
        <v>18584</v>
      </c>
      <c r="AI7" s="2">
        <v>4</v>
      </c>
      <c r="AJ7" s="2">
        <v>2852</v>
      </c>
      <c r="AK7" s="1">
        <v>3</v>
      </c>
      <c r="AL7" s="2">
        <v>2271</v>
      </c>
      <c r="AM7" s="2">
        <v>5</v>
      </c>
      <c r="AN7" s="2">
        <v>2112</v>
      </c>
      <c r="AO7" s="2">
        <v>3</v>
      </c>
      <c r="AP7" s="2">
        <v>2271</v>
      </c>
      <c r="AQ7" s="2">
        <v>5</v>
      </c>
      <c r="AR7" s="2">
        <v>2112</v>
      </c>
      <c r="AS7" s="2">
        <v>4</v>
      </c>
      <c r="AT7" s="2">
        <v>15045</v>
      </c>
      <c r="AU7" s="2">
        <v>4</v>
      </c>
      <c r="AV7" s="2">
        <v>10094</v>
      </c>
      <c r="AW7" s="2">
        <v>4</v>
      </c>
      <c r="AX7" s="2">
        <v>33346</v>
      </c>
      <c r="AY7" s="2">
        <v>4</v>
      </c>
      <c r="AZ7" s="2">
        <v>144417</v>
      </c>
      <c r="BA7" s="2">
        <v>4</v>
      </c>
      <c r="BB7" s="2">
        <v>106017</v>
      </c>
      <c r="BC7" s="1">
        <v>4</v>
      </c>
      <c r="BD7" s="2">
        <v>7891</v>
      </c>
      <c r="BE7" s="2">
        <v>4</v>
      </c>
      <c r="BF7" s="2">
        <v>2800</v>
      </c>
      <c r="BG7" s="2">
        <v>4</v>
      </c>
      <c r="BH7" s="2">
        <v>1936</v>
      </c>
      <c r="BI7" s="2">
        <v>4</v>
      </c>
      <c r="BJ7" s="2">
        <v>12351</v>
      </c>
      <c r="BK7" s="2">
        <v>4</v>
      </c>
      <c r="BL7" s="2">
        <v>94338</v>
      </c>
      <c r="BM7" s="2">
        <v>4</v>
      </c>
      <c r="BN7" s="2">
        <v>3006</v>
      </c>
      <c r="BO7" s="2">
        <v>4</v>
      </c>
      <c r="BP7" s="2">
        <v>730</v>
      </c>
      <c r="BQ7" s="2">
        <v>4</v>
      </c>
      <c r="BR7" s="2">
        <v>1343</v>
      </c>
      <c r="BS7" s="2">
        <v>4</v>
      </c>
      <c r="BT7" s="2">
        <v>4692</v>
      </c>
    </row>
    <row r="8" spans="1:72" ht="15" thickBot="1" x14ac:dyDescent="0.4">
      <c r="A8" s="1">
        <v>5</v>
      </c>
      <c r="B8" s="2">
        <v>7347</v>
      </c>
      <c r="C8" s="2">
        <v>5</v>
      </c>
      <c r="D8" s="2">
        <v>6184</v>
      </c>
      <c r="E8" s="2">
        <v>5</v>
      </c>
      <c r="F8" s="2">
        <v>12401</v>
      </c>
      <c r="G8" s="2">
        <v>5</v>
      </c>
      <c r="H8" s="2">
        <v>7071</v>
      </c>
      <c r="I8" s="2">
        <v>5</v>
      </c>
      <c r="J8" s="2">
        <v>41</v>
      </c>
      <c r="K8" s="2">
        <v>5</v>
      </c>
      <c r="L8" s="2">
        <v>6388</v>
      </c>
      <c r="M8" s="2">
        <v>5</v>
      </c>
      <c r="N8" s="2">
        <v>53</v>
      </c>
      <c r="O8" s="2">
        <v>5</v>
      </c>
      <c r="P8" s="2">
        <v>164</v>
      </c>
      <c r="Q8" s="2">
        <v>5</v>
      </c>
      <c r="R8" s="2">
        <v>1880</v>
      </c>
      <c r="S8" s="1">
        <v>5</v>
      </c>
      <c r="T8" s="2">
        <v>745</v>
      </c>
      <c r="U8" s="2">
        <v>5</v>
      </c>
      <c r="V8" s="2">
        <v>4006</v>
      </c>
      <c r="W8" s="2">
        <v>5</v>
      </c>
      <c r="X8" s="2">
        <v>504</v>
      </c>
      <c r="Y8" s="2">
        <v>5</v>
      </c>
      <c r="Z8" s="2">
        <v>871</v>
      </c>
      <c r="AA8" s="2">
        <v>5</v>
      </c>
      <c r="AB8" s="2">
        <v>2009</v>
      </c>
      <c r="AC8" s="2">
        <v>5</v>
      </c>
      <c r="AD8" s="2">
        <v>11348</v>
      </c>
      <c r="AE8" s="2">
        <v>5</v>
      </c>
      <c r="AF8" s="2">
        <v>6256</v>
      </c>
      <c r="AG8" s="2">
        <v>5</v>
      </c>
      <c r="AH8" s="2">
        <v>5340</v>
      </c>
      <c r="AI8" s="2">
        <v>5</v>
      </c>
      <c r="AJ8" s="2">
        <v>694</v>
      </c>
      <c r="AK8" s="1">
        <v>17</v>
      </c>
      <c r="AL8" s="2">
        <v>1660</v>
      </c>
      <c r="AM8" s="2">
        <v>2</v>
      </c>
      <c r="AN8" s="2">
        <v>1764</v>
      </c>
      <c r="AO8" s="2">
        <v>17</v>
      </c>
      <c r="AP8" s="2">
        <v>1660</v>
      </c>
      <c r="AQ8" s="2">
        <v>2</v>
      </c>
      <c r="AR8" s="2">
        <v>1764</v>
      </c>
      <c r="AS8" s="2">
        <v>5</v>
      </c>
      <c r="AT8" s="2">
        <v>4956</v>
      </c>
      <c r="AU8" s="2">
        <v>5</v>
      </c>
      <c r="AV8" s="2">
        <v>3075</v>
      </c>
      <c r="AW8" s="2">
        <v>5</v>
      </c>
      <c r="AX8" s="2">
        <v>8171</v>
      </c>
      <c r="AY8" s="2">
        <v>5</v>
      </c>
      <c r="AZ8" s="2">
        <v>52477</v>
      </c>
      <c r="BA8" s="2">
        <v>5</v>
      </c>
      <c r="BB8" s="2">
        <v>30581</v>
      </c>
      <c r="BC8" s="1">
        <v>5</v>
      </c>
      <c r="BD8" s="2">
        <v>2811</v>
      </c>
      <c r="BE8" s="2">
        <v>5</v>
      </c>
      <c r="BF8" s="2">
        <v>734</v>
      </c>
      <c r="BG8" s="2">
        <v>5</v>
      </c>
      <c r="BH8" s="2">
        <v>593</v>
      </c>
      <c r="BI8" s="2">
        <v>5</v>
      </c>
      <c r="BJ8" s="2">
        <v>3947</v>
      </c>
      <c r="BK8" s="2">
        <v>5</v>
      </c>
      <c r="BL8" s="2">
        <v>31400</v>
      </c>
      <c r="BM8" s="2">
        <v>5</v>
      </c>
      <c r="BN8" s="2">
        <v>789</v>
      </c>
      <c r="BO8" s="2">
        <v>5</v>
      </c>
      <c r="BP8" s="2">
        <v>209</v>
      </c>
      <c r="BQ8" s="2">
        <v>5</v>
      </c>
      <c r="BR8" s="2">
        <v>521</v>
      </c>
      <c r="BS8" s="2">
        <v>5</v>
      </c>
      <c r="BT8" s="2">
        <v>1021</v>
      </c>
    </row>
    <row r="9" spans="1:72" ht="15" thickBot="1" x14ac:dyDescent="0.4">
      <c r="A9" s="1">
        <v>6</v>
      </c>
      <c r="B9" s="2">
        <v>1772</v>
      </c>
      <c r="C9" s="2">
        <v>6</v>
      </c>
      <c r="D9" s="2">
        <v>895</v>
      </c>
      <c r="E9" s="2">
        <v>6</v>
      </c>
      <c r="F9" s="2">
        <v>3303</v>
      </c>
      <c r="G9" s="2">
        <v>6</v>
      </c>
      <c r="H9" s="2">
        <v>1365</v>
      </c>
      <c r="I9" s="2">
        <v>6</v>
      </c>
      <c r="J9" s="2">
        <v>20</v>
      </c>
      <c r="K9" s="2">
        <v>6</v>
      </c>
      <c r="L9" s="2">
        <v>1146</v>
      </c>
      <c r="M9" s="2">
        <v>6</v>
      </c>
      <c r="N9" s="2">
        <v>20</v>
      </c>
      <c r="O9" s="2">
        <v>6</v>
      </c>
      <c r="P9" s="2">
        <v>61</v>
      </c>
      <c r="Q9" s="2">
        <v>6</v>
      </c>
      <c r="R9" s="2">
        <v>425</v>
      </c>
      <c r="S9" s="1">
        <v>6</v>
      </c>
      <c r="T9" s="2">
        <v>148</v>
      </c>
      <c r="U9" s="2">
        <v>6</v>
      </c>
      <c r="V9" s="2">
        <v>1900</v>
      </c>
      <c r="W9" s="2">
        <v>6</v>
      </c>
      <c r="X9" s="2">
        <v>151</v>
      </c>
      <c r="Y9" s="2">
        <v>6</v>
      </c>
      <c r="Z9" s="2">
        <v>152</v>
      </c>
      <c r="AA9" s="2">
        <v>6</v>
      </c>
      <c r="AB9" s="2">
        <v>835</v>
      </c>
      <c r="AC9" s="2">
        <v>6</v>
      </c>
      <c r="AD9" s="2">
        <v>5792</v>
      </c>
      <c r="AE9" s="2">
        <v>6</v>
      </c>
      <c r="AF9" s="2">
        <v>1152</v>
      </c>
      <c r="AG9" s="2">
        <v>6</v>
      </c>
      <c r="AH9" s="2">
        <v>1264</v>
      </c>
      <c r="AI9" s="2">
        <v>6</v>
      </c>
      <c r="AJ9" s="2">
        <v>129</v>
      </c>
      <c r="AK9" s="1">
        <v>2</v>
      </c>
      <c r="AL9" s="2">
        <v>1607</v>
      </c>
      <c r="AM9" s="2">
        <v>17</v>
      </c>
      <c r="AN9" s="2">
        <v>1622</v>
      </c>
      <c r="AO9" s="2">
        <v>2</v>
      </c>
      <c r="AP9" s="2">
        <v>1607</v>
      </c>
      <c r="AQ9" s="2">
        <v>17</v>
      </c>
      <c r="AR9" s="2">
        <v>1622</v>
      </c>
      <c r="AS9" s="2">
        <v>6</v>
      </c>
      <c r="AT9" s="2">
        <v>1086</v>
      </c>
      <c r="AU9" s="2">
        <v>6</v>
      </c>
      <c r="AV9" s="2">
        <v>1344</v>
      </c>
      <c r="AW9" s="2">
        <v>6</v>
      </c>
      <c r="AX9" s="2">
        <v>2503</v>
      </c>
      <c r="AY9" s="2">
        <v>6</v>
      </c>
      <c r="AZ9" s="2">
        <v>20446</v>
      </c>
      <c r="BA9" s="2">
        <v>6</v>
      </c>
      <c r="BB9" s="2">
        <v>12303</v>
      </c>
      <c r="BC9" s="1">
        <v>6</v>
      </c>
      <c r="BD9" s="2">
        <v>1338</v>
      </c>
      <c r="BE9" s="2">
        <v>6</v>
      </c>
      <c r="BF9" s="2">
        <v>96</v>
      </c>
      <c r="BG9" s="2">
        <v>6</v>
      </c>
      <c r="BH9" s="2">
        <v>188</v>
      </c>
      <c r="BI9" s="2">
        <v>6</v>
      </c>
      <c r="BJ9" s="2">
        <v>1349</v>
      </c>
      <c r="BK9" s="2">
        <v>6</v>
      </c>
      <c r="BL9" s="2">
        <v>11784</v>
      </c>
      <c r="BM9" s="2">
        <v>6</v>
      </c>
      <c r="BN9" s="2">
        <v>138</v>
      </c>
      <c r="BO9" s="2">
        <v>6</v>
      </c>
      <c r="BP9" s="2">
        <v>71</v>
      </c>
      <c r="BQ9" s="2">
        <v>6</v>
      </c>
      <c r="BR9" s="2">
        <v>145</v>
      </c>
      <c r="BS9" s="2">
        <v>6</v>
      </c>
      <c r="BT9" s="2">
        <v>217</v>
      </c>
    </row>
    <row r="10" spans="1:72" ht="15" thickBot="1" x14ac:dyDescent="0.4">
      <c r="A10" s="1">
        <v>7</v>
      </c>
      <c r="B10" s="2">
        <v>1886</v>
      </c>
      <c r="C10" s="2">
        <v>7</v>
      </c>
      <c r="D10" s="2">
        <v>817</v>
      </c>
      <c r="E10" s="2">
        <v>7</v>
      </c>
      <c r="F10" s="2">
        <v>1420</v>
      </c>
      <c r="G10" s="2">
        <v>7</v>
      </c>
      <c r="H10" s="2">
        <v>1179</v>
      </c>
      <c r="I10" s="2">
        <v>7</v>
      </c>
      <c r="J10" s="2">
        <v>28</v>
      </c>
      <c r="K10" s="2">
        <v>7</v>
      </c>
      <c r="L10" s="2">
        <v>698</v>
      </c>
      <c r="M10" s="2">
        <v>7</v>
      </c>
      <c r="N10" s="2">
        <v>7</v>
      </c>
      <c r="O10" s="2">
        <v>7</v>
      </c>
      <c r="P10" s="2">
        <v>61</v>
      </c>
      <c r="Q10" s="2">
        <v>7</v>
      </c>
      <c r="R10" s="2">
        <v>895</v>
      </c>
      <c r="S10" s="1">
        <v>7</v>
      </c>
      <c r="T10" s="2">
        <v>181</v>
      </c>
      <c r="U10" s="2">
        <v>7</v>
      </c>
      <c r="V10" s="2">
        <v>1652</v>
      </c>
      <c r="W10" s="2">
        <v>7</v>
      </c>
      <c r="X10" s="2">
        <v>186</v>
      </c>
      <c r="Y10" s="2">
        <v>7</v>
      </c>
      <c r="Z10" s="2">
        <v>122</v>
      </c>
      <c r="AA10" s="2">
        <v>7</v>
      </c>
      <c r="AB10" s="2">
        <v>779</v>
      </c>
      <c r="AC10" s="2">
        <v>7</v>
      </c>
      <c r="AD10" s="2">
        <v>4205</v>
      </c>
      <c r="AE10" s="2">
        <v>7</v>
      </c>
      <c r="AF10" s="2">
        <v>1420</v>
      </c>
      <c r="AG10" s="2">
        <v>7</v>
      </c>
      <c r="AH10" s="2">
        <v>2213</v>
      </c>
      <c r="AI10" s="2">
        <v>7</v>
      </c>
      <c r="AJ10" s="2">
        <v>161</v>
      </c>
      <c r="AK10" s="1">
        <v>11</v>
      </c>
      <c r="AL10" s="2">
        <v>1395</v>
      </c>
      <c r="AM10" s="2">
        <v>11</v>
      </c>
      <c r="AN10" s="2">
        <v>1271</v>
      </c>
      <c r="AO10" s="2">
        <v>11</v>
      </c>
      <c r="AP10" s="2">
        <v>1395</v>
      </c>
      <c r="AQ10" s="2">
        <v>11</v>
      </c>
      <c r="AR10" s="2">
        <v>1271</v>
      </c>
      <c r="AS10" s="2">
        <v>7</v>
      </c>
      <c r="AT10" s="2">
        <v>1254</v>
      </c>
      <c r="AU10" s="2">
        <v>7</v>
      </c>
      <c r="AV10" s="2">
        <v>1035</v>
      </c>
      <c r="AW10" s="2">
        <v>7</v>
      </c>
      <c r="AX10" s="2">
        <v>3005</v>
      </c>
      <c r="AY10" s="2">
        <v>7</v>
      </c>
      <c r="AZ10" s="2">
        <v>29947</v>
      </c>
      <c r="BA10" s="2">
        <v>7</v>
      </c>
      <c r="BB10" s="2">
        <v>11729</v>
      </c>
      <c r="BC10" s="1">
        <v>7</v>
      </c>
      <c r="BD10" s="2">
        <v>1133</v>
      </c>
      <c r="BE10" s="2">
        <v>7</v>
      </c>
      <c r="BF10" s="2">
        <v>182</v>
      </c>
      <c r="BG10" s="2">
        <v>7</v>
      </c>
      <c r="BH10" s="2">
        <v>179</v>
      </c>
      <c r="BI10" s="2">
        <v>7</v>
      </c>
      <c r="BJ10" s="2">
        <v>2228</v>
      </c>
      <c r="BK10" s="2">
        <v>7</v>
      </c>
      <c r="BL10" s="2">
        <v>16316</v>
      </c>
      <c r="BM10" s="2">
        <v>7</v>
      </c>
      <c r="BN10" s="2">
        <v>231</v>
      </c>
      <c r="BO10" s="2">
        <v>7</v>
      </c>
      <c r="BP10" s="2">
        <v>82</v>
      </c>
      <c r="BQ10" s="2">
        <v>7</v>
      </c>
      <c r="BR10" s="2">
        <v>152</v>
      </c>
      <c r="BS10" s="2">
        <v>7</v>
      </c>
      <c r="BT10" s="2">
        <v>230</v>
      </c>
    </row>
    <row r="11" spans="1:72" ht="15" thickBot="1" x14ac:dyDescent="0.4">
      <c r="A11" s="1">
        <v>8</v>
      </c>
      <c r="B11" s="2">
        <v>2890</v>
      </c>
      <c r="C11" s="2">
        <v>8</v>
      </c>
      <c r="D11" s="2">
        <v>1583</v>
      </c>
      <c r="E11" s="2">
        <v>8</v>
      </c>
      <c r="F11" s="2">
        <v>4186</v>
      </c>
      <c r="G11" s="2">
        <v>8</v>
      </c>
      <c r="H11" s="2">
        <v>2645</v>
      </c>
      <c r="I11" s="2">
        <v>8</v>
      </c>
      <c r="J11" s="2">
        <v>21</v>
      </c>
      <c r="K11" s="2">
        <v>8</v>
      </c>
      <c r="L11" s="2">
        <v>1764</v>
      </c>
      <c r="M11" s="2">
        <v>8</v>
      </c>
      <c r="N11" s="2">
        <v>71</v>
      </c>
      <c r="O11" s="2">
        <v>8</v>
      </c>
      <c r="P11" s="2">
        <v>31</v>
      </c>
      <c r="Q11" s="2">
        <v>8</v>
      </c>
      <c r="R11" s="2">
        <v>2008</v>
      </c>
      <c r="S11" s="1">
        <v>8</v>
      </c>
      <c r="T11" s="2">
        <v>270</v>
      </c>
      <c r="U11" s="2">
        <v>8</v>
      </c>
      <c r="V11" s="2">
        <v>2003</v>
      </c>
      <c r="W11" s="2">
        <v>8</v>
      </c>
      <c r="X11" s="2">
        <v>379</v>
      </c>
      <c r="Y11" s="2">
        <v>8</v>
      </c>
      <c r="Z11" s="2">
        <v>142</v>
      </c>
      <c r="AA11" s="2">
        <v>8</v>
      </c>
      <c r="AB11" s="2">
        <v>1472</v>
      </c>
      <c r="AC11" s="2">
        <v>8</v>
      </c>
      <c r="AD11" s="2">
        <v>6051</v>
      </c>
      <c r="AE11" s="2">
        <v>8</v>
      </c>
      <c r="AF11" s="2">
        <v>2388</v>
      </c>
      <c r="AG11" s="2">
        <v>8</v>
      </c>
      <c r="AH11" s="2">
        <v>4840</v>
      </c>
      <c r="AI11" s="2">
        <v>8</v>
      </c>
      <c r="AJ11" s="2">
        <v>223</v>
      </c>
      <c r="AK11" s="1">
        <v>7</v>
      </c>
      <c r="AL11" s="2">
        <v>1111</v>
      </c>
      <c r="AM11" s="2">
        <v>19</v>
      </c>
      <c r="AN11" s="2">
        <v>904</v>
      </c>
      <c r="AO11" s="2">
        <v>7</v>
      </c>
      <c r="AP11" s="2">
        <v>1111</v>
      </c>
      <c r="AQ11" s="2">
        <v>19</v>
      </c>
      <c r="AR11" s="2">
        <v>904</v>
      </c>
      <c r="AS11" s="2">
        <v>8</v>
      </c>
      <c r="AT11" s="2">
        <v>1690</v>
      </c>
      <c r="AU11" s="2">
        <v>8</v>
      </c>
      <c r="AV11" s="2">
        <v>1366</v>
      </c>
      <c r="AW11" s="2">
        <v>8</v>
      </c>
      <c r="AX11" s="2">
        <v>2890</v>
      </c>
      <c r="AY11" s="2">
        <v>8</v>
      </c>
      <c r="AZ11" s="2">
        <v>25028</v>
      </c>
      <c r="BA11" s="2">
        <v>8</v>
      </c>
      <c r="BB11" s="2">
        <v>14508</v>
      </c>
      <c r="BC11" s="1">
        <v>8</v>
      </c>
      <c r="BD11" s="2">
        <v>1583</v>
      </c>
      <c r="BE11" s="2">
        <v>8</v>
      </c>
      <c r="BF11" s="2">
        <v>219</v>
      </c>
      <c r="BG11" s="2">
        <v>8</v>
      </c>
      <c r="BH11" s="2">
        <v>155</v>
      </c>
      <c r="BI11" s="2">
        <v>8</v>
      </c>
      <c r="BJ11" s="2">
        <v>1563</v>
      </c>
      <c r="BK11" s="2">
        <v>8</v>
      </c>
      <c r="BL11" s="2">
        <v>14085</v>
      </c>
      <c r="BM11" s="2">
        <v>8</v>
      </c>
      <c r="BN11" s="2">
        <v>159</v>
      </c>
      <c r="BO11" s="2">
        <v>8</v>
      </c>
      <c r="BP11" s="2">
        <v>75</v>
      </c>
      <c r="BQ11" s="2">
        <v>8</v>
      </c>
      <c r="BR11" s="2">
        <v>196</v>
      </c>
      <c r="BS11" s="2">
        <v>8</v>
      </c>
      <c r="BT11" s="2">
        <v>347</v>
      </c>
    </row>
    <row r="12" spans="1:72" ht="15" thickBot="1" x14ac:dyDescent="0.4">
      <c r="A12" s="1">
        <v>9</v>
      </c>
      <c r="B12" s="2">
        <v>1644</v>
      </c>
      <c r="C12" s="2">
        <v>9</v>
      </c>
      <c r="D12" s="2">
        <v>758</v>
      </c>
      <c r="E12" s="2">
        <v>9</v>
      </c>
      <c r="F12" s="2">
        <v>1244</v>
      </c>
      <c r="G12" s="2">
        <v>9</v>
      </c>
      <c r="H12" s="2">
        <v>872</v>
      </c>
      <c r="I12" s="2">
        <v>9</v>
      </c>
      <c r="J12" s="2">
        <v>2</v>
      </c>
      <c r="K12" s="2">
        <v>9</v>
      </c>
      <c r="L12" s="2">
        <v>867</v>
      </c>
      <c r="M12" s="2">
        <v>9</v>
      </c>
      <c r="N12" s="2">
        <v>21</v>
      </c>
      <c r="O12" s="2">
        <v>9</v>
      </c>
      <c r="P12" s="2">
        <v>24</v>
      </c>
      <c r="Q12" s="2">
        <v>9</v>
      </c>
      <c r="R12" s="2">
        <v>551</v>
      </c>
      <c r="S12" s="1">
        <v>9</v>
      </c>
      <c r="T12" s="2">
        <v>144</v>
      </c>
      <c r="U12" s="2">
        <v>9</v>
      </c>
      <c r="V12" s="2">
        <v>1210</v>
      </c>
      <c r="W12" s="2">
        <v>9</v>
      </c>
      <c r="X12" s="2">
        <v>91</v>
      </c>
      <c r="Y12" s="2">
        <v>9</v>
      </c>
      <c r="Z12" s="2">
        <v>84</v>
      </c>
      <c r="AA12" s="2">
        <v>9</v>
      </c>
      <c r="AB12" s="2">
        <v>380</v>
      </c>
      <c r="AC12" s="2">
        <v>9</v>
      </c>
      <c r="AD12" s="2">
        <v>1889</v>
      </c>
      <c r="AE12" s="2">
        <v>9</v>
      </c>
      <c r="AF12" s="2">
        <v>720</v>
      </c>
      <c r="AG12" s="2">
        <v>9</v>
      </c>
      <c r="AH12" s="2">
        <v>693</v>
      </c>
      <c r="AI12" s="2">
        <v>9</v>
      </c>
      <c r="AJ12" s="2">
        <v>82</v>
      </c>
      <c r="AK12" s="1">
        <v>19</v>
      </c>
      <c r="AL12" s="2">
        <v>1026</v>
      </c>
      <c r="AM12" s="2">
        <v>8</v>
      </c>
      <c r="AN12" s="2">
        <v>793</v>
      </c>
      <c r="AO12" s="2">
        <v>19</v>
      </c>
      <c r="AP12" s="2">
        <v>1026</v>
      </c>
      <c r="AQ12" s="2">
        <v>8</v>
      </c>
      <c r="AR12" s="2">
        <v>793</v>
      </c>
      <c r="AS12" s="2">
        <v>9</v>
      </c>
      <c r="AT12" s="2">
        <v>863</v>
      </c>
      <c r="AU12" s="2">
        <v>9</v>
      </c>
      <c r="AV12" s="2">
        <v>742</v>
      </c>
      <c r="AW12" s="2">
        <v>9</v>
      </c>
      <c r="AX12" s="2">
        <v>2201</v>
      </c>
      <c r="AY12" s="2">
        <v>9</v>
      </c>
      <c r="AZ12" s="2">
        <v>16308</v>
      </c>
      <c r="BA12" s="2">
        <v>9</v>
      </c>
      <c r="BB12" s="2">
        <v>5499</v>
      </c>
      <c r="BC12" s="1">
        <v>9</v>
      </c>
      <c r="BD12" s="2">
        <v>556</v>
      </c>
      <c r="BE12" s="2">
        <v>9</v>
      </c>
      <c r="BF12" s="2">
        <v>197</v>
      </c>
      <c r="BG12" s="2">
        <v>9</v>
      </c>
      <c r="BH12" s="2">
        <v>64</v>
      </c>
      <c r="BI12" s="2">
        <v>9</v>
      </c>
      <c r="BJ12" s="2">
        <v>1149</v>
      </c>
      <c r="BK12" s="2">
        <v>9</v>
      </c>
      <c r="BL12" s="2">
        <v>10103</v>
      </c>
      <c r="BM12" s="2">
        <v>9</v>
      </c>
      <c r="BN12" s="2">
        <v>78</v>
      </c>
      <c r="BO12" s="2">
        <v>9</v>
      </c>
      <c r="BP12" s="2">
        <v>27</v>
      </c>
      <c r="BQ12" s="2">
        <v>9</v>
      </c>
      <c r="BR12" s="2">
        <v>35</v>
      </c>
      <c r="BS12" s="2">
        <v>9</v>
      </c>
      <c r="BT12" s="2">
        <v>246</v>
      </c>
    </row>
    <row r="13" spans="1:72" ht="15" thickBot="1" x14ac:dyDescent="0.4">
      <c r="A13" s="1">
        <v>10</v>
      </c>
      <c r="B13" s="2">
        <v>1086</v>
      </c>
      <c r="C13" s="2">
        <v>10</v>
      </c>
      <c r="D13" s="2">
        <v>748</v>
      </c>
      <c r="E13" s="2">
        <v>10</v>
      </c>
      <c r="F13" s="2">
        <v>1525</v>
      </c>
      <c r="G13" s="2">
        <v>10</v>
      </c>
      <c r="H13" s="2">
        <v>1436</v>
      </c>
      <c r="I13" s="2">
        <v>10</v>
      </c>
      <c r="J13" s="2">
        <v>5</v>
      </c>
      <c r="K13" s="2">
        <v>10</v>
      </c>
      <c r="L13" s="2">
        <v>863</v>
      </c>
      <c r="M13" s="2">
        <v>10</v>
      </c>
      <c r="N13" s="2">
        <v>23</v>
      </c>
      <c r="O13" s="2">
        <v>10</v>
      </c>
      <c r="P13" s="2">
        <v>9</v>
      </c>
      <c r="Q13" s="2">
        <v>10</v>
      </c>
      <c r="R13" s="2">
        <v>494</v>
      </c>
      <c r="S13" s="1">
        <v>10</v>
      </c>
      <c r="T13" s="2">
        <v>202</v>
      </c>
      <c r="U13" s="2">
        <v>10</v>
      </c>
      <c r="V13" s="2">
        <v>904</v>
      </c>
      <c r="W13" s="2">
        <v>10</v>
      </c>
      <c r="X13" s="2">
        <v>86</v>
      </c>
      <c r="Y13" s="2">
        <v>10</v>
      </c>
      <c r="Z13" s="2">
        <v>90</v>
      </c>
      <c r="AA13" s="2">
        <v>10</v>
      </c>
      <c r="AB13" s="2">
        <v>456</v>
      </c>
      <c r="AC13" s="2">
        <v>10</v>
      </c>
      <c r="AD13" s="2">
        <v>1977</v>
      </c>
      <c r="AE13" s="2">
        <v>10</v>
      </c>
      <c r="AF13" s="2">
        <v>798</v>
      </c>
      <c r="AG13" s="2">
        <v>10</v>
      </c>
      <c r="AH13" s="2">
        <v>1334</v>
      </c>
      <c r="AI13" s="2">
        <v>10</v>
      </c>
      <c r="AJ13" s="2">
        <v>50</v>
      </c>
      <c r="AK13" s="1">
        <v>8</v>
      </c>
      <c r="AL13" s="2">
        <v>934</v>
      </c>
      <c r="AM13" s="2">
        <v>7</v>
      </c>
      <c r="AN13" s="2">
        <v>776</v>
      </c>
      <c r="AO13" s="2">
        <v>8</v>
      </c>
      <c r="AP13" s="2">
        <v>934</v>
      </c>
      <c r="AQ13" s="2">
        <v>7</v>
      </c>
      <c r="AR13" s="2">
        <v>776</v>
      </c>
      <c r="AS13" s="2">
        <v>10</v>
      </c>
      <c r="AT13" s="2">
        <v>452</v>
      </c>
      <c r="AU13" s="2">
        <v>10</v>
      </c>
      <c r="AV13" s="2">
        <v>340</v>
      </c>
      <c r="AW13" s="2">
        <v>10</v>
      </c>
      <c r="AX13" s="2">
        <v>914</v>
      </c>
      <c r="AY13" s="2">
        <v>10</v>
      </c>
      <c r="AZ13" s="2">
        <v>6126</v>
      </c>
      <c r="BA13" s="2">
        <v>10</v>
      </c>
      <c r="BB13" s="2">
        <v>2976</v>
      </c>
      <c r="BC13" s="1">
        <v>10</v>
      </c>
      <c r="BD13" s="2">
        <v>359</v>
      </c>
      <c r="BE13" s="2">
        <v>10</v>
      </c>
      <c r="BF13" s="2">
        <v>91</v>
      </c>
      <c r="BG13" s="2">
        <v>10</v>
      </c>
      <c r="BH13" s="2">
        <v>29</v>
      </c>
      <c r="BI13" s="2">
        <v>10</v>
      </c>
      <c r="BJ13" s="2">
        <v>337</v>
      </c>
      <c r="BK13" s="2">
        <v>10</v>
      </c>
      <c r="BL13" s="2">
        <v>4065</v>
      </c>
      <c r="BM13" s="2">
        <v>10</v>
      </c>
      <c r="BN13" s="2">
        <v>74</v>
      </c>
      <c r="BO13" s="2">
        <v>10</v>
      </c>
      <c r="BP13" s="2">
        <v>44</v>
      </c>
      <c r="BQ13" s="2">
        <v>10</v>
      </c>
      <c r="BR13" s="2">
        <v>24</v>
      </c>
      <c r="BS13" s="2">
        <v>10</v>
      </c>
      <c r="BT13" s="2">
        <v>203</v>
      </c>
    </row>
    <row r="14" spans="1:72" ht="15" thickBot="1" x14ac:dyDescent="0.4">
      <c r="A14" s="1">
        <v>11</v>
      </c>
      <c r="B14" s="2">
        <v>6213</v>
      </c>
      <c r="C14" s="2">
        <v>11</v>
      </c>
      <c r="D14" s="2">
        <v>3242</v>
      </c>
      <c r="E14" s="2">
        <v>11</v>
      </c>
      <c r="F14" s="2">
        <v>5219</v>
      </c>
      <c r="G14" s="2">
        <v>11</v>
      </c>
      <c r="H14" s="2">
        <v>3615</v>
      </c>
      <c r="I14" s="2">
        <v>11</v>
      </c>
      <c r="J14" s="2">
        <v>21</v>
      </c>
      <c r="K14" s="2">
        <v>11</v>
      </c>
      <c r="L14" s="2">
        <v>4895</v>
      </c>
      <c r="M14" s="2">
        <v>11</v>
      </c>
      <c r="N14" s="2">
        <v>65</v>
      </c>
      <c r="O14" s="2">
        <v>11</v>
      </c>
      <c r="P14" s="2">
        <v>57</v>
      </c>
      <c r="Q14" s="2">
        <v>11</v>
      </c>
      <c r="R14" s="2">
        <v>1977</v>
      </c>
      <c r="S14" s="1">
        <v>11</v>
      </c>
      <c r="T14" s="2">
        <v>587</v>
      </c>
      <c r="U14" s="2">
        <v>11</v>
      </c>
      <c r="V14" s="2">
        <v>3521</v>
      </c>
      <c r="W14" s="2">
        <v>11</v>
      </c>
      <c r="X14" s="2">
        <v>408</v>
      </c>
      <c r="Y14" s="2">
        <v>11</v>
      </c>
      <c r="Z14" s="2">
        <v>283</v>
      </c>
      <c r="AA14" s="2">
        <v>11</v>
      </c>
      <c r="AB14" s="2">
        <v>2015</v>
      </c>
      <c r="AC14" s="2">
        <v>11</v>
      </c>
      <c r="AD14" s="2">
        <v>10619</v>
      </c>
      <c r="AE14" s="2">
        <v>11</v>
      </c>
      <c r="AF14" s="2">
        <v>4662</v>
      </c>
      <c r="AG14" s="2">
        <v>11</v>
      </c>
      <c r="AH14" s="2">
        <v>6012</v>
      </c>
      <c r="AI14" s="2">
        <v>11</v>
      </c>
      <c r="AJ14" s="2">
        <v>230</v>
      </c>
      <c r="AK14" s="1">
        <v>12</v>
      </c>
      <c r="AL14" s="2">
        <v>715</v>
      </c>
      <c r="AM14" s="2">
        <v>12</v>
      </c>
      <c r="AN14" s="2">
        <v>695</v>
      </c>
      <c r="AO14" s="2">
        <v>12</v>
      </c>
      <c r="AP14" s="2">
        <v>715</v>
      </c>
      <c r="AQ14" s="2">
        <v>12</v>
      </c>
      <c r="AR14" s="2">
        <v>695</v>
      </c>
      <c r="AS14" s="2">
        <v>11</v>
      </c>
      <c r="AT14" s="2">
        <v>2294</v>
      </c>
      <c r="AU14" s="2">
        <v>11</v>
      </c>
      <c r="AV14" s="2">
        <v>2061</v>
      </c>
      <c r="AW14" s="2">
        <v>11</v>
      </c>
      <c r="AX14" s="2">
        <v>4920</v>
      </c>
      <c r="AY14" s="2">
        <v>11</v>
      </c>
      <c r="AZ14" s="2">
        <v>38216</v>
      </c>
      <c r="BA14" s="2">
        <v>11</v>
      </c>
      <c r="BB14" s="2">
        <v>20871</v>
      </c>
      <c r="BC14" s="1">
        <v>11</v>
      </c>
      <c r="BD14" s="2">
        <v>1787</v>
      </c>
      <c r="BE14" s="2">
        <v>11</v>
      </c>
      <c r="BF14" s="2">
        <v>508</v>
      </c>
      <c r="BG14" s="2">
        <v>11</v>
      </c>
      <c r="BH14" s="2">
        <v>142</v>
      </c>
      <c r="BI14" s="2">
        <v>11</v>
      </c>
      <c r="BJ14" s="2">
        <v>2207</v>
      </c>
      <c r="BK14" s="2">
        <v>11</v>
      </c>
      <c r="BL14" s="2">
        <v>23623</v>
      </c>
      <c r="BM14" s="2">
        <v>11</v>
      </c>
      <c r="BN14" s="2">
        <v>263</v>
      </c>
      <c r="BO14" s="2">
        <v>11</v>
      </c>
      <c r="BP14" s="2">
        <v>110</v>
      </c>
      <c r="BQ14" s="2">
        <v>11</v>
      </c>
      <c r="BR14" s="2">
        <v>210</v>
      </c>
      <c r="BS14" s="2">
        <v>11</v>
      </c>
      <c r="BT14" s="2">
        <v>626</v>
      </c>
    </row>
    <row r="15" spans="1:72" ht="15" thickBot="1" x14ac:dyDescent="0.4">
      <c r="A15" s="1">
        <v>12</v>
      </c>
      <c r="B15" s="2">
        <v>2815</v>
      </c>
      <c r="C15" s="2">
        <v>12</v>
      </c>
      <c r="D15" s="2">
        <v>1380</v>
      </c>
      <c r="E15" s="2">
        <v>12</v>
      </c>
      <c r="F15" s="2">
        <v>3705</v>
      </c>
      <c r="G15" s="2">
        <v>12</v>
      </c>
      <c r="H15" s="2">
        <v>2274</v>
      </c>
      <c r="I15" s="2">
        <v>12</v>
      </c>
      <c r="J15" s="2">
        <v>28</v>
      </c>
      <c r="K15" s="2">
        <v>12</v>
      </c>
      <c r="L15" s="2">
        <v>1667</v>
      </c>
      <c r="M15" s="2">
        <v>12</v>
      </c>
      <c r="N15" s="2">
        <v>14</v>
      </c>
      <c r="O15" s="2">
        <v>12</v>
      </c>
      <c r="P15" s="2">
        <v>35</v>
      </c>
      <c r="Q15" s="2">
        <v>12</v>
      </c>
      <c r="R15" s="2">
        <v>948</v>
      </c>
      <c r="S15" s="1">
        <v>12</v>
      </c>
      <c r="T15" s="2">
        <v>296</v>
      </c>
      <c r="U15" s="2">
        <v>12</v>
      </c>
      <c r="V15" s="2">
        <v>1589</v>
      </c>
      <c r="W15" s="2">
        <v>12</v>
      </c>
      <c r="X15" s="2">
        <v>97</v>
      </c>
      <c r="Y15" s="2">
        <v>12</v>
      </c>
      <c r="Z15" s="2">
        <v>109</v>
      </c>
      <c r="AA15" s="2">
        <v>12</v>
      </c>
      <c r="AB15" s="2">
        <v>701</v>
      </c>
      <c r="AC15" s="2">
        <v>12</v>
      </c>
      <c r="AD15" s="2">
        <v>3868</v>
      </c>
      <c r="AE15" s="2">
        <v>12</v>
      </c>
      <c r="AF15" s="2">
        <v>1953</v>
      </c>
      <c r="AG15" s="2">
        <v>12</v>
      </c>
      <c r="AH15" s="2">
        <v>1695</v>
      </c>
      <c r="AI15" s="2">
        <v>12</v>
      </c>
      <c r="AJ15" s="2">
        <v>158</v>
      </c>
      <c r="AK15" s="1">
        <v>13</v>
      </c>
      <c r="AL15" s="2">
        <v>700</v>
      </c>
      <c r="AM15" s="2">
        <v>9</v>
      </c>
      <c r="AN15" s="2">
        <v>664</v>
      </c>
      <c r="AO15" s="2">
        <v>13</v>
      </c>
      <c r="AP15" s="2">
        <v>700</v>
      </c>
      <c r="AQ15" s="2">
        <v>9</v>
      </c>
      <c r="AR15" s="2">
        <v>664</v>
      </c>
      <c r="AS15" s="2">
        <v>12</v>
      </c>
      <c r="AT15" s="2">
        <v>1137</v>
      </c>
      <c r="AU15" s="2">
        <v>12</v>
      </c>
      <c r="AV15" s="2">
        <v>935</v>
      </c>
      <c r="AW15" s="2">
        <v>12</v>
      </c>
      <c r="AX15" s="2">
        <v>2856</v>
      </c>
      <c r="AY15" s="2">
        <v>12</v>
      </c>
      <c r="AZ15" s="2">
        <v>17053</v>
      </c>
      <c r="BA15" s="2">
        <v>12</v>
      </c>
      <c r="BB15" s="2">
        <v>7585</v>
      </c>
      <c r="BC15" s="1">
        <v>12</v>
      </c>
      <c r="BD15" s="2">
        <v>846</v>
      </c>
      <c r="BE15" s="2">
        <v>12</v>
      </c>
      <c r="BF15" s="2">
        <v>232</v>
      </c>
      <c r="BG15" s="2">
        <v>12</v>
      </c>
      <c r="BH15" s="2">
        <v>104</v>
      </c>
      <c r="BI15" s="2">
        <v>12</v>
      </c>
      <c r="BJ15" s="2">
        <v>946</v>
      </c>
      <c r="BK15" s="2">
        <v>12</v>
      </c>
      <c r="BL15" s="2">
        <v>10384</v>
      </c>
      <c r="BM15" s="2">
        <v>12</v>
      </c>
      <c r="BN15" s="2">
        <v>228</v>
      </c>
      <c r="BO15" s="2">
        <v>12</v>
      </c>
      <c r="BP15" s="2">
        <v>45</v>
      </c>
      <c r="BQ15" s="2">
        <v>12</v>
      </c>
      <c r="BR15" s="2">
        <v>249</v>
      </c>
      <c r="BS15" s="2">
        <v>12</v>
      </c>
      <c r="BT15" s="2">
        <v>368</v>
      </c>
    </row>
    <row r="16" spans="1:72" ht="15" thickBot="1" x14ac:dyDescent="0.4">
      <c r="A16" s="1">
        <v>13</v>
      </c>
      <c r="B16" s="2">
        <v>1388</v>
      </c>
      <c r="C16" s="2">
        <v>13</v>
      </c>
      <c r="D16" s="2">
        <v>748</v>
      </c>
      <c r="E16" s="2">
        <v>13</v>
      </c>
      <c r="F16" s="2">
        <v>1384</v>
      </c>
      <c r="G16" s="2">
        <v>13</v>
      </c>
      <c r="H16" s="2">
        <v>1177</v>
      </c>
      <c r="I16" s="2">
        <v>13</v>
      </c>
      <c r="J16" s="2">
        <v>0</v>
      </c>
      <c r="K16" s="2">
        <v>13</v>
      </c>
      <c r="L16" s="2">
        <v>994</v>
      </c>
      <c r="M16" s="2">
        <v>13</v>
      </c>
      <c r="N16" s="2">
        <v>11</v>
      </c>
      <c r="O16" s="2">
        <v>13</v>
      </c>
      <c r="P16" s="2">
        <v>10</v>
      </c>
      <c r="Q16" s="2">
        <v>13</v>
      </c>
      <c r="R16" s="2">
        <v>706</v>
      </c>
      <c r="S16" s="1">
        <v>13</v>
      </c>
      <c r="T16" s="2">
        <v>97</v>
      </c>
      <c r="U16" s="2">
        <v>13</v>
      </c>
      <c r="V16" s="2">
        <v>503</v>
      </c>
      <c r="W16" s="2">
        <v>13</v>
      </c>
      <c r="X16" s="2">
        <v>66</v>
      </c>
      <c r="Y16" s="2">
        <v>13</v>
      </c>
      <c r="Z16" s="2">
        <v>51</v>
      </c>
      <c r="AA16" s="2">
        <v>13</v>
      </c>
      <c r="AB16" s="2">
        <v>400</v>
      </c>
      <c r="AC16" s="2">
        <v>13</v>
      </c>
      <c r="AD16" s="2">
        <v>2948</v>
      </c>
      <c r="AE16" s="2">
        <v>13</v>
      </c>
      <c r="AF16" s="2">
        <v>652</v>
      </c>
      <c r="AG16" s="2">
        <v>13</v>
      </c>
      <c r="AH16" s="2">
        <v>1893</v>
      </c>
      <c r="AI16" s="2">
        <v>13</v>
      </c>
      <c r="AJ16" s="2">
        <v>33</v>
      </c>
      <c r="AK16" s="1">
        <v>6</v>
      </c>
      <c r="AL16" s="2">
        <v>595</v>
      </c>
      <c r="AM16" s="2">
        <v>6</v>
      </c>
      <c r="AN16" s="2">
        <v>558</v>
      </c>
      <c r="AO16" s="2">
        <v>6</v>
      </c>
      <c r="AP16" s="2">
        <v>595</v>
      </c>
      <c r="AQ16" s="2">
        <v>6</v>
      </c>
      <c r="AR16" s="2">
        <v>558</v>
      </c>
      <c r="AS16" s="2">
        <v>13</v>
      </c>
      <c r="AT16" s="2">
        <v>410</v>
      </c>
      <c r="AU16" s="2">
        <v>13</v>
      </c>
      <c r="AV16" s="2">
        <v>344</v>
      </c>
      <c r="AW16" s="2">
        <v>13</v>
      </c>
      <c r="AX16" s="2">
        <v>1015</v>
      </c>
      <c r="AY16" s="2">
        <v>13</v>
      </c>
      <c r="AZ16" s="2">
        <v>9616</v>
      </c>
      <c r="BA16" s="2">
        <v>13</v>
      </c>
      <c r="BB16" s="2">
        <v>3868</v>
      </c>
      <c r="BC16" s="1">
        <v>13</v>
      </c>
      <c r="BD16" s="2">
        <v>276</v>
      </c>
      <c r="BE16" s="2">
        <v>13</v>
      </c>
      <c r="BF16" s="2">
        <v>101</v>
      </c>
      <c r="BG16" s="2">
        <v>13</v>
      </c>
      <c r="BH16" s="2">
        <v>21</v>
      </c>
      <c r="BI16" s="2">
        <v>13</v>
      </c>
      <c r="BJ16" s="2">
        <v>379</v>
      </c>
      <c r="BK16" s="2">
        <v>13</v>
      </c>
      <c r="BL16" s="2">
        <v>5082</v>
      </c>
      <c r="BM16" s="2">
        <v>13</v>
      </c>
      <c r="BN16" s="2">
        <v>80</v>
      </c>
      <c r="BO16" s="2">
        <v>13</v>
      </c>
      <c r="BP16" s="2">
        <v>24</v>
      </c>
      <c r="BQ16" s="2">
        <v>13</v>
      </c>
      <c r="BR16" s="2">
        <v>14</v>
      </c>
      <c r="BS16" s="2">
        <v>13</v>
      </c>
      <c r="BT16" s="2">
        <v>160</v>
      </c>
    </row>
    <row r="17" spans="1:72" ht="15" thickBot="1" x14ac:dyDescent="0.4">
      <c r="A17" s="1">
        <v>14</v>
      </c>
      <c r="B17" s="2">
        <v>1402</v>
      </c>
      <c r="C17" s="2">
        <v>14</v>
      </c>
      <c r="D17" s="2">
        <v>413</v>
      </c>
      <c r="E17" s="2">
        <v>14</v>
      </c>
      <c r="F17" s="2">
        <v>2962</v>
      </c>
      <c r="G17" s="2">
        <v>14</v>
      </c>
      <c r="H17" s="2">
        <v>402</v>
      </c>
      <c r="I17" s="2">
        <v>14</v>
      </c>
      <c r="J17" s="2">
        <v>0</v>
      </c>
      <c r="K17" s="2">
        <v>14</v>
      </c>
      <c r="L17" s="2">
        <v>825</v>
      </c>
      <c r="M17" s="2">
        <v>14</v>
      </c>
      <c r="N17" s="2">
        <v>34</v>
      </c>
      <c r="O17" s="2">
        <v>14</v>
      </c>
      <c r="P17" s="2">
        <v>5</v>
      </c>
      <c r="Q17" s="2">
        <v>14</v>
      </c>
      <c r="R17" s="2">
        <v>261</v>
      </c>
      <c r="S17" s="1">
        <v>14</v>
      </c>
      <c r="T17" s="2">
        <v>188</v>
      </c>
      <c r="U17" s="2">
        <v>14</v>
      </c>
      <c r="V17" s="2">
        <v>1180</v>
      </c>
      <c r="W17" s="2">
        <v>14</v>
      </c>
      <c r="X17" s="2">
        <v>65</v>
      </c>
      <c r="Y17" s="2">
        <v>14</v>
      </c>
      <c r="Z17" s="2">
        <v>89</v>
      </c>
      <c r="AA17" s="2">
        <v>14</v>
      </c>
      <c r="AB17" s="2">
        <v>323</v>
      </c>
      <c r="AC17" s="2">
        <v>14</v>
      </c>
      <c r="AD17" s="2">
        <v>1581</v>
      </c>
      <c r="AE17" s="2">
        <v>14</v>
      </c>
      <c r="AF17" s="2">
        <v>859</v>
      </c>
      <c r="AG17" s="2">
        <v>14</v>
      </c>
      <c r="AH17" s="2">
        <v>2084</v>
      </c>
      <c r="AI17" s="2">
        <v>14</v>
      </c>
      <c r="AJ17" s="2">
        <v>109</v>
      </c>
      <c r="AK17" s="1">
        <v>9</v>
      </c>
      <c r="AL17" s="2">
        <v>515</v>
      </c>
      <c r="AM17" s="2">
        <v>16</v>
      </c>
      <c r="AN17" s="2">
        <v>353</v>
      </c>
      <c r="AO17" s="2">
        <v>9</v>
      </c>
      <c r="AP17" s="2">
        <v>515</v>
      </c>
      <c r="AQ17" s="2">
        <v>16</v>
      </c>
      <c r="AR17" s="2">
        <v>353</v>
      </c>
      <c r="AS17" s="2">
        <v>14</v>
      </c>
      <c r="AT17" s="2">
        <v>309</v>
      </c>
      <c r="AU17" s="2">
        <v>14</v>
      </c>
      <c r="AV17" s="2">
        <v>322</v>
      </c>
      <c r="AW17" s="2">
        <v>14</v>
      </c>
      <c r="AX17" s="2">
        <v>408</v>
      </c>
      <c r="AY17" s="2">
        <v>14</v>
      </c>
      <c r="AZ17" s="2">
        <v>3785</v>
      </c>
      <c r="BA17" s="2">
        <v>14</v>
      </c>
      <c r="BB17" s="2">
        <v>2280</v>
      </c>
      <c r="BC17" s="1">
        <v>14</v>
      </c>
      <c r="BD17" s="2">
        <v>156</v>
      </c>
      <c r="BE17" s="2">
        <v>14</v>
      </c>
      <c r="BF17" s="2">
        <v>90</v>
      </c>
      <c r="BG17" s="2">
        <v>14</v>
      </c>
      <c r="BH17" s="2">
        <v>6</v>
      </c>
      <c r="BI17" s="2">
        <v>14</v>
      </c>
      <c r="BJ17" s="2">
        <v>305</v>
      </c>
      <c r="BK17" s="2">
        <v>14</v>
      </c>
      <c r="BL17" s="2">
        <v>2104</v>
      </c>
      <c r="BM17" s="2">
        <v>14</v>
      </c>
      <c r="BN17" s="2">
        <v>21</v>
      </c>
      <c r="BO17" s="2">
        <v>14</v>
      </c>
      <c r="BP17" s="2">
        <v>45</v>
      </c>
      <c r="BQ17" s="2">
        <v>14</v>
      </c>
      <c r="BR17" s="2">
        <v>71</v>
      </c>
      <c r="BS17" s="2">
        <v>14</v>
      </c>
      <c r="BT17" s="2">
        <v>121</v>
      </c>
    </row>
    <row r="18" spans="1:72" ht="15" thickBot="1" x14ac:dyDescent="0.4">
      <c r="A18" s="1">
        <v>15</v>
      </c>
      <c r="B18" s="2">
        <v>357</v>
      </c>
      <c r="C18" s="2">
        <v>15</v>
      </c>
      <c r="D18" s="2">
        <v>99</v>
      </c>
      <c r="E18" s="2">
        <v>15</v>
      </c>
      <c r="F18" s="2">
        <v>165</v>
      </c>
      <c r="G18" s="2">
        <v>15</v>
      </c>
      <c r="H18" s="2">
        <v>449</v>
      </c>
      <c r="I18" s="2">
        <v>15</v>
      </c>
      <c r="J18" s="2">
        <v>5</v>
      </c>
      <c r="K18" s="2">
        <v>15</v>
      </c>
      <c r="L18" s="2">
        <v>956</v>
      </c>
      <c r="M18" s="2">
        <v>15</v>
      </c>
      <c r="N18" s="2">
        <v>3</v>
      </c>
      <c r="O18" s="2">
        <v>15</v>
      </c>
      <c r="P18" s="2">
        <v>0</v>
      </c>
      <c r="Q18" s="2">
        <v>15</v>
      </c>
      <c r="R18" s="2">
        <v>379</v>
      </c>
      <c r="S18" s="1">
        <v>15</v>
      </c>
      <c r="T18" s="2">
        <v>27</v>
      </c>
      <c r="U18" s="2">
        <v>15</v>
      </c>
      <c r="V18" s="2">
        <v>202</v>
      </c>
      <c r="W18" s="2">
        <v>15</v>
      </c>
      <c r="X18" s="2">
        <v>103</v>
      </c>
      <c r="Y18" s="2">
        <v>15</v>
      </c>
      <c r="Z18" s="2">
        <v>73</v>
      </c>
      <c r="AA18" s="2">
        <v>15</v>
      </c>
      <c r="AB18" s="2">
        <v>156</v>
      </c>
      <c r="AC18" s="2">
        <v>15</v>
      </c>
      <c r="AD18" s="2">
        <v>894</v>
      </c>
      <c r="AE18" s="2">
        <v>15</v>
      </c>
      <c r="AF18" s="2">
        <v>240</v>
      </c>
      <c r="AG18" s="2">
        <v>15</v>
      </c>
      <c r="AH18" s="2">
        <v>346</v>
      </c>
      <c r="AI18" s="2">
        <v>15</v>
      </c>
      <c r="AJ18" s="2">
        <v>8</v>
      </c>
      <c r="AK18" s="1">
        <v>18</v>
      </c>
      <c r="AL18" s="2">
        <v>373</v>
      </c>
      <c r="AM18" s="2">
        <v>13</v>
      </c>
      <c r="AN18" s="2">
        <v>259</v>
      </c>
      <c r="AO18" s="2">
        <v>18</v>
      </c>
      <c r="AP18" s="2">
        <v>373</v>
      </c>
      <c r="AQ18" s="2">
        <v>13</v>
      </c>
      <c r="AR18" s="2">
        <v>259</v>
      </c>
      <c r="AS18" s="2">
        <v>15</v>
      </c>
      <c r="AT18" s="2">
        <v>142</v>
      </c>
      <c r="AU18" s="2">
        <v>15</v>
      </c>
      <c r="AV18" s="2">
        <v>128</v>
      </c>
      <c r="AW18" s="2">
        <v>15</v>
      </c>
      <c r="AX18" s="2">
        <v>108</v>
      </c>
      <c r="AY18" s="2">
        <v>15</v>
      </c>
      <c r="AZ18" s="2">
        <v>2145</v>
      </c>
      <c r="BA18" s="2">
        <v>15</v>
      </c>
      <c r="BB18" s="2">
        <v>1358</v>
      </c>
      <c r="BC18" s="1">
        <v>15</v>
      </c>
      <c r="BD18" s="2">
        <v>43</v>
      </c>
      <c r="BE18" s="2">
        <v>15</v>
      </c>
      <c r="BF18" s="2">
        <v>15</v>
      </c>
      <c r="BG18" s="2">
        <v>15</v>
      </c>
      <c r="BH18" s="2">
        <v>2</v>
      </c>
      <c r="BI18" s="2">
        <v>15</v>
      </c>
      <c r="BJ18" s="2">
        <v>40</v>
      </c>
      <c r="BK18" s="2">
        <v>15</v>
      </c>
      <c r="BL18" s="2">
        <v>673</v>
      </c>
      <c r="BM18" s="2">
        <v>15</v>
      </c>
      <c r="BN18" s="2">
        <v>40</v>
      </c>
      <c r="BO18" s="2">
        <v>15</v>
      </c>
      <c r="BP18" s="2">
        <v>5</v>
      </c>
      <c r="BQ18" s="2">
        <v>15</v>
      </c>
      <c r="BR18" s="2">
        <v>7</v>
      </c>
      <c r="BS18" s="2">
        <v>15</v>
      </c>
      <c r="BT18" s="2">
        <v>75</v>
      </c>
    </row>
    <row r="19" spans="1:72" ht="15" thickBot="1" x14ac:dyDescent="0.4">
      <c r="A19" s="1">
        <v>16</v>
      </c>
      <c r="B19" s="2">
        <v>1144</v>
      </c>
      <c r="C19" s="2">
        <v>16</v>
      </c>
      <c r="D19" s="2">
        <v>539</v>
      </c>
      <c r="E19" s="2">
        <v>16</v>
      </c>
      <c r="F19" s="2">
        <v>1349</v>
      </c>
      <c r="G19" s="2">
        <v>16</v>
      </c>
      <c r="H19" s="2">
        <v>999</v>
      </c>
      <c r="I19" s="2">
        <v>16</v>
      </c>
      <c r="J19" s="2">
        <v>1</v>
      </c>
      <c r="K19" s="2">
        <v>16</v>
      </c>
      <c r="L19" s="2">
        <v>607</v>
      </c>
      <c r="M19" s="2">
        <v>16</v>
      </c>
      <c r="N19" s="2">
        <v>8</v>
      </c>
      <c r="O19" s="2">
        <v>16</v>
      </c>
      <c r="P19" s="2">
        <v>11</v>
      </c>
      <c r="Q19" s="2">
        <v>16</v>
      </c>
      <c r="R19" s="2">
        <v>368</v>
      </c>
      <c r="S19" s="1">
        <v>16</v>
      </c>
      <c r="T19" s="2">
        <v>52</v>
      </c>
      <c r="U19" s="2">
        <v>16</v>
      </c>
      <c r="V19" s="2">
        <v>509</v>
      </c>
      <c r="W19" s="2">
        <v>16</v>
      </c>
      <c r="X19" s="2">
        <v>42</v>
      </c>
      <c r="Y19" s="2">
        <v>16</v>
      </c>
      <c r="Z19" s="2">
        <v>36</v>
      </c>
      <c r="AA19" s="2">
        <v>16</v>
      </c>
      <c r="AB19" s="2">
        <v>185</v>
      </c>
      <c r="AC19" s="2">
        <v>16</v>
      </c>
      <c r="AD19" s="2">
        <v>1264</v>
      </c>
      <c r="AE19" s="2">
        <v>16</v>
      </c>
      <c r="AF19" s="2">
        <v>723</v>
      </c>
      <c r="AG19" s="2">
        <v>16</v>
      </c>
      <c r="AH19" s="2">
        <v>1560</v>
      </c>
      <c r="AI19" s="2">
        <v>16</v>
      </c>
      <c r="AJ19" s="2">
        <v>29</v>
      </c>
      <c r="AK19" s="1">
        <v>16</v>
      </c>
      <c r="AL19" s="2">
        <v>250</v>
      </c>
      <c r="AM19" s="2">
        <v>10</v>
      </c>
      <c r="AN19" s="2">
        <v>240</v>
      </c>
      <c r="AO19" s="2">
        <v>16</v>
      </c>
      <c r="AP19" s="2">
        <v>250</v>
      </c>
      <c r="AQ19" s="2">
        <v>10</v>
      </c>
      <c r="AR19" s="2">
        <v>240</v>
      </c>
      <c r="AS19" s="2">
        <v>16</v>
      </c>
      <c r="AT19" s="2">
        <v>380</v>
      </c>
      <c r="AU19" s="2">
        <v>16</v>
      </c>
      <c r="AV19" s="2">
        <v>353</v>
      </c>
      <c r="AW19" s="2">
        <v>16</v>
      </c>
      <c r="AX19" s="2">
        <v>1095</v>
      </c>
      <c r="AY19" s="2">
        <v>16</v>
      </c>
      <c r="AZ19" s="2">
        <v>6100</v>
      </c>
      <c r="BA19" s="2">
        <v>16</v>
      </c>
      <c r="BB19" s="2">
        <v>3517</v>
      </c>
      <c r="BC19" s="1">
        <v>16</v>
      </c>
      <c r="BD19" s="2">
        <v>242</v>
      </c>
      <c r="BE19" s="2">
        <v>16</v>
      </c>
      <c r="BF19" s="2">
        <v>103</v>
      </c>
      <c r="BG19" s="2">
        <v>16</v>
      </c>
      <c r="BH19" s="2">
        <v>24</v>
      </c>
      <c r="BI19" s="2">
        <v>16</v>
      </c>
      <c r="BJ19" s="2">
        <v>260</v>
      </c>
      <c r="BK19" s="2">
        <v>16</v>
      </c>
      <c r="BL19" s="2">
        <v>2911</v>
      </c>
      <c r="BM19" s="2">
        <v>16</v>
      </c>
      <c r="BN19" s="2">
        <v>83</v>
      </c>
      <c r="BO19" s="2">
        <v>16</v>
      </c>
      <c r="BP19" s="2">
        <v>70</v>
      </c>
      <c r="BQ19" s="2">
        <v>16</v>
      </c>
      <c r="BR19" s="2">
        <v>102</v>
      </c>
      <c r="BS19" s="2">
        <v>16</v>
      </c>
      <c r="BT19" s="2">
        <v>292</v>
      </c>
    </row>
    <row r="20" spans="1:72" ht="15" thickBot="1" x14ac:dyDescent="0.4">
      <c r="A20" s="1">
        <v>17</v>
      </c>
      <c r="B20" s="2">
        <v>5449</v>
      </c>
      <c r="C20" s="2">
        <v>17</v>
      </c>
      <c r="D20" s="2">
        <v>1801</v>
      </c>
      <c r="E20" s="2">
        <v>17</v>
      </c>
      <c r="F20" s="2">
        <v>4004</v>
      </c>
      <c r="G20" s="2">
        <v>17</v>
      </c>
      <c r="H20" s="2">
        <v>1338</v>
      </c>
      <c r="I20" s="2">
        <v>17</v>
      </c>
      <c r="J20" s="2">
        <v>17</v>
      </c>
      <c r="K20" s="2">
        <v>17</v>
      </c>
      <c r="L20" s="2">
        <v>2272</v>
      </c>
      <c r="M20" s="2">
        <v>17</v>
      </c>
      <c r="N20" s="2">
        <v>85</v>
      </c>
      <c r="O20" s="2">
        <v>17</v>
      </c>
      <c r="P20" s="2">
        <v>38</v>
      </c>
      <c r="Q20" s="2">
        <v>17</v>
      </c>
      <c r="R20" s="2">
        <v>1281</v>
      </c>
      <c r="S20" s="1">
        <v>17</v>
      </c>
      <c r="T20" s="2">
        <v>407</v>
      </c>
      <c r="U20" s="2">
        <v>17</v>
      </c>
      <c r="V20" s="2">
        <v>3214</v>
      </c>
      <c r="W20" s="2">
        <v>17</v>
      </c>
      <c r="X20" s="2">
        <v>217</v>
      </c>
      <c r="Y20" s="2">
        <v>17</v>
      </c>
      <c r="Z20" s="2">
        <v>271</v>
      </c>
      <c r="AA20" s="2">
        <v>17</v>
      </c>
      <c r="AB20" s="2">
        <v>1784</v>
      </c>
      <c r="AC20" s="2">
        <v>17</v>
      </c>
      <c r="AD20" s="2">
        <v>6193</v>
      </c>
      <c r="AE20" s="2">
        <v>17</v>
      </c>
      <c r="AF20" s="2">
        <v>2758</v>
      </c>
      <c r="AG20" s="2">
        <v>17</v>
      </c>
      <c r="AH20" s="2">
        <v>3699</v>
      </c>
      <c r="AI20" s="2">
        <v>17</v>
      </c>
      <c r="AJ20" s="2">
        <v>357</v>
      </c>
      <c r="AK20" s="1">
        <v>10</v>
      </c>
      <c r="AL20" s="2">
        <v>214</v>
      </c>
      <c r="AM20" s="2">
        <v>14</v>
      </c>
      <c r="AN20" s="2">
        <v>219</v>
      </c>
      <c r="AO20" s="2">
        <v>10</v>
      </c>
      <c r="AP20" s="2">
        <v>214</v>
      </c>
      <c r="AQ20" s="2">
        <v>14</v>
      </c>
      <c r="AR20" s="2">
        <v>219</v>
      </c>
      <c r="AS20" s="2">
        <v>17</v>
      </c>
      <c r="AT20" s="2">
        <v>2818</v>
      </c>
      <c r="AU20" s="2">
        <v>17</v>
      </c>
      <c r="AV20" s="2">
        <v>1413</v>
      </c>
      <c r="AW20" s="2">
        <v>17</v>
      </c>
      <c r="AX20" s="2">
        <v>3584</v>
      </c>
      <c r="AY20" s="2">
        <v>17</v>
      </c>
      <c r="AZ20" s="2">
        <v>30341</v>
      </c>
      <c r="BA20" s="2">
        <v>17</v>
      </c>
      <c r="BB20" s="2">
        <v>9359</v>
      </c>
      <c r="BC20" s="1">
        <v>17</v>
      </c>
      <c r="BD20" s="2">
        <v>610</v>
      </c>
      <c r="BE20" s="2">
        <v>17</v>
      </c>
      <c r="BF20" s="2">
        <v>395</v>
      </c>
      <c r="BG20" s="2">
        <v>17</v>
      </c>
      <c r="BH20" s="2">
        <v>187</v>
      </c>
      <c r="BI20" s="2">
        <v>17</v>
      </c>
      <c r="BJ20" s="2">
        <v>1977</v>
      </c>
      <c r="BK20" s="2">
        <v>17</v>
      </c>
      <c r="BL20" s="2">
        <v>17525</v>
      </c>
      <c r="BM20" s="2">
        <v>17</v>
      </c>
      <c r="BN20" s="2">
        <v>150</v>
      </c>
      <c r="BO20" s="2">
        <v>17</v>
      </c>
      <c r="BP20" s="2">
        <v>91</v>
      </c>
      <c r="BQ20" s="2">
        <v>17</v>
      </c>
      <c r="BR20" s="2">
        <v>153</v>
      </c>
      <c r="BS20" s="2">
        <v>17</v>
      </c>
      <c r="BT20" s="2">
        <v>556</v>
      </c>
    </row>
    <row r="21" spans="1:72" ht="15" thickBot="1" x14ac:dyDescent="0.4">
      <c r="A21" s="1">
        <v>18</v>
      </c>
      <c r="B21" s="2">
        <v>1629</v>
      </c>
      <c r="C21" s="2">
        <v>18</v>
      </c>
      <c r="D21" s="2">
        <v>609</v>
      </c>
      <c r="E21" s="2">
        <v>18</v>
      </c>
      <c r="F21" s="2">
        <v>1158</v>
      </c>
      <c r="G21" s="2">
        <v>18</v>
      </c>
      <c r="H21" s="2">
        <v>336</v>
      </c>
      <c r="I21" s="2">
        <v>18</v>
      </c>
      <c r="J21" s="2">
        <v>9</v>
      </c>
      <c r="K21" s="2">
        <v>18</v>
      </c>
      <c r="L21" s="2">
        <v>741</v>
      </c>
      <c r="M21" s="2">
        <v>18</v>
      </c>
      <c r="N21" s="2">
        <v>31</v>
      </c>
      <c r="O21" s="2">
        <v>18</v>
      </c>
      <c r="P21" s="2">
        <v>9</v>
      </c>
      <c r="Q21" s="2">
        <v>18</v>
      </c>
      <c r="R21" s="2">
        <v>1892</v>
      </c>
      <c r="S21" s="1">
        <v>18</v>
      </c>
      <c r="T21" s="2">
        <v>80</v>
      </c>
      <c r="U21" s="2">
        <v>18</v>
      </c>
      <c r="V21" s="2">
        <v>1350</v>
      </c>
      <c r="W21" s="2">
        <v>18</v>
      </c>
      <c r="X21" s="2">
        <v>145</v>
      </c>
      <c r="Y21" s="2">
        <v>18</v>
      </c>
      <c r="Z21" s="2">
        <v>42</v>
      </c>
      <c r="AA21" s="2">
        <v>18</v>
      </c>
      <c r="AB21" s="2">
        <v>497</v>
      </c>
      <c r="AC21" s="2">
        <v>18</v>
      </c>
      <c r="AD21" s="2">
        <v>8973</v>
      </c>
      <c r="AE21" s="2">
        <v>18</v>
      </c>
      <c r="AF21" s="2">
        <v>1084</v>
      </c>
      <c r="AG21" s="2">
        <v>18</v>
      </c>
      <c r="AH21" s="2">
        <v>4062</v>
      </c>
      <c r="AI21" s="2">
        <v>18</v>
      </c>
      <c r="AJ21" s="2">
        <v>105</v>
      </c>
      <c r="AK21" s="1">
        <v>14</v>
      </c>
      <c r="AL21" s="2">
        <v>111</v>
      </c>
      <c r="AM21" s="2">
        <v>18</v>
      </c>
      <c r="AN21" s="2">
        <v>198</v>
      </c>
      <c r="AO21" s="2">
        <v>14</v>
      </c>
      <c r="AP21" s="2">
        <v>111</v>
      </c>
      <c r="AQ21" s="2">
        <v>18</v>
      </c>
      <c r="AR21" s="2">
        <v>198</v>
      </c>
      <c r="AS21" s="2">
        <v>18</v>
      </c>
      <c r="AT21" s="2">
        <v>509</v>
      </c>
      <c r="AU21" s="2">
        <v>18</v>
      </c>
      <c r="AV21" s="2">
        <v>315</v>
      </c>
      <c r="AW21" s="2">
        <v>18</v>
      </c>
      <c r="AX21" s="2">
        <v>1031</v>
      </c>
      <c r="AY21" s="2">
        <v>18</v>
      </c>
      <c r="AZ21" s="2">
        <v>8985</v>
      </c>
      <c r="BA21" s="2">
        <v>18</v>
      </c>
      <c r="BB21" s="2">
        <v>5902</v>
      </c>
      <c r="BC21" s="1">
        <v>18</v>
      </c>
      <c r="BD21" s="2">
        <v>97</v>
      </c>
      <c r="BE21" s="2">
        <v>18</v>
      </c>
      <c r="BF21" s="2">
        <v>80</v>
      </c>
      <c r="BG21" s="2">
        <v>18</v>
      </c>
      <c r="BH21" s="2">
        <v>35</v>
      </c>
      <c r="BI21" s="2">
        <v>18</v>
      </c>
      <c r="BJ21" s="2">
        <v>904</v>
      </c>
      <c r="BK21" s="2">
        <v>18</v>
      </c>
      <c r="BL21" s="2">
        <v>4997</v>
      </c>
      <c r="BM21" s="2">
        <v>18</v>
      </c>
      <c r="BN21" s="2">
        <v>18</v>
      </c>
      <c r="BO21" s="2">
        <v>18</v>
      </c>
      <c r="BP21" s="2">
        <v>25</v>
      </c>
      <c r="BQ21" s="2">
        <v>18</v>
      </c>
      <c r="BR21" s="2">
        <v>40</v>
      </c>
      <c r="BS21" s="2">
        <v>18</v>
      </c>
      <c r="BT21" s="2">
        <v>82</v>
      </c>
    </row>
    <row r="22" spans="1:72" ht="15" thickBot="1" x14ac:dyDescent="0.4">
      <c r="A22" s="1">
        <v>19</v>
      </c>
      <c r="B22" s="2">
        <v>6032</v>
      </c>
      <c r="C22" s="2">
        <v>19</v>
      </c>
      <c r="D22" s="2">
        <v>1864</v>
      </c>
      <c r="E22" s="2">
        <v>19</v>
      </c>
      <c r="F22" s="2">
        <v>2997</v>
      </c>
      <c r="G22" s="2">
        <v>19</v>
      </c>
      <c r="H22" s="2">
        <v>2199</v>
      </c>
      <c r="I22" s="2">
        <v>19</v>
      </c>
      <c r="J22" s="2">
        <v>51</v>
      </c>
      <c r="K22" s="2">
        <v>19</v>
      </c>
      <c r="L22" s="2">
        <v>3088</v>
      </c>
      <c r="M22" s="2">
        <v>19</v>
      </c>
      <c r="N22" s="2">
        <v>80</v>
      </c>
      <c r="O22" s="2">
        <v>19</v>
      </c>
      <c r="P22" s="2">
        <v>44</v>
      </c>
      <c r="Q22" s="2">
        <v>19</v>
      </c>
      <c r="R22" s="2">
        <v>2527</v>
      </c>
      <c r="S22" s="1">
        <v>19</v>
      </c>
      <c r="T22" s="2">
        <v>354</v>
      </c>
      <c r="U22" s="2">
        <v>19</v>
      </c>
      <c r="V22" s="2">
        <v>3716</v>
      </c>
      <c r="W22" s="2">
        <v>19</v>
      </c>
      <c r="X22" s="2">
        <v>849</v>
      </c>
      <c r="Y22" s="2">
        <v>19</v>
      </c>
      <c r="Z22" s="2">
        <v>170</v>
      </c>
      <c r="AA22" s="2">
        <v>19</v>
      </c>
      <c r="AB22" s="2">
        <v>1431</v>
      </c>
      <c r="AC22" s="2">
        <v>19</v>
      </c>
      <c r="AD22" s="2">
        <v>36453</v>
      </c>
      <c r="AE22" s="2">
        <v>19</v>
      </c>
      <c r="AF22" s="2">
        <v>5812</v>
      </c>
      <c r="AG22" s="2">
        <v>19</v>
      </c>
      <c r="AH22" s="2">
        <v>17807</v>
      </c>
      <c r="AI22" s="2">
        <v>19</v>
      </c>
      <c r="AJ22" s="2">
        <v>177</v>
      </c>
      <c r="AK22" s="1">
        <v>15</v>
      </c>
      <c r="AL22" s="2">
        <v>103</v>
      </c>
      <c r="AM22" s="2">
        <v>15</v>
      </c>
      <c r="AN22" s="2">
        <v>35</v>
      </c>
      <c r="AO22" s="2">
        <v>15</v>
      </c>
      <c r="AP22" s="2">
        <v>103</v>
      </c>
      <c r="AQ22" s="2">
        <v>15</v>
      </c>
      <c r="AR22" s="2">
        <v>35</v>
      </c>
      <c r="AS22" s="2">
        <v>19</v>
      </c>
      <c r="AT22" s="2">
        <v>2090</v>
      </c>
      <c r="AU22" s="2">
        <v>19</v>
      </c>
      <c r="AV22" s="2">
        <v>1741</v>
      </c>
      <c r="AW22" s="2">
        <v>19</v>
      </c>
      <c r="AX22" s="2">
        <v>2909</v>
      </c>
      <c r="AY22" s="2">
        <v>19</v>
      </c>
      <c r="AZ22" s="2">
        <v>38620</v>
      </c>
      <c r="BA22" s="2">
        <v>19</v>
      </c>
      <c r="BB22" s="2">
        <v>13997</v>
      </c>
      <c r="BC22" s="1">
        <v>19</v>
      </c>
      <c r="BD22" s="2">
        <v>999</v>
      </c>
      <c r="BE22" s="2">
        <v>19</v>
      </c>
      <c r="BF22" s="2">
        <v>360</v>
      </c>
      <c r="BG22" s="2">
        <v>19</v>
      </c>
      <c r="BH22" s="2">
        <v>106</v>
      </c>
      <c r="BI22" s="2">
        <v>19</v>
      </c>
      <c r="BJ22" s="2">
        <v>1554</v>
      </c>
      <c r="BK22" s="2">
        <v>19</v>
      </c>
      <c r="BL22" s="2">
        <v>17217</v>
      </c>
      <c r="BM22" s="2">
        <v>19</v>
      </c>
      <c r="BN22" s="2">
        <v>141</v>
      </c>
      <c r="BO22" s="2">
        <v>19</v>
      </c>
      <c r="BP22" s="2">
        <v>103</v>
      </c>
      <c r="BQ22" s="2">
        <v>19</v>
      </c>
      <c r="BR22" s="2">
        <v>106</v>
      </c>
      <c r="BS22" s="2">
        <v>19</v>
      </c>
      <c r="BT22" s="2">
        <v>375</v>
      </c>
    </row>
    <row r="23" spans="1:72" ht="15" thickBot="1" x14ac:dyDescent="0.4">
      <c r="A23" s="1">
        <v>20</v>
      </c>
      <c r="B23" s="2">
        <v>18</v>
      </c>
      <c r="C23" s="2">
        <v>20</v>
      </c>
      <c r="D23" s="2">
        <v>37</v>
      </c>
      <c r="E23" s="2">
        <v>20</v>
      </c>
      <c r="F23" s="2">
        <v>64</v>
      </c>
      <c r="G23" s="2">
        <v>20</v>
      </c>
      <c r="H23" s="2">
        <v>29</v>
      </c>
      <c r="I23" s="2">
        <v>20</v>
      </c>
      <c r="J23" s="2">
        <v>1</v>
      </c>
      <c r="K23" s="2">
        <v>20</v>
      </c>
      <c r="L23" s="2">
        <v>39</v>
      </c>
      <c r="M23" s="2">
        <v>20</v>
      </c>
      <c r="N23" s="2">
        <v>0</v>
      </c>
      <c r="O23" s="2">
        <v>20</v>
      </c>
      <c r="P23" s="2">
        <v>0</v>
      </c>
      <c r="Q23" s="2">
        <v>20</v>
      </c>
      <c r="R23" s="2">
        <v>25</v>
      </c>
      <c r="S23" s="1">
        <v>20</v>
      </c>
      <c r="T23" s="2">
        <v>7</v>
      </c>
      <c r="U23" s="2">
        <v>20</v>
      </c>
      <c r="V23" s="2">
        <v>29</v>
      </c>
      <c r="W23" s="2">
        <v>20</v>
      </c>
      <c r="X23" s="2">
        <v>28</v>
      </c>
      <c r="Y23" s="2">
        <v>20</v>
      </c>
      <c r="Z23" s="2">
        <v>0</v>
      </c>
      <c r="AA23" s="2">
        <v>20</v>
      </c>
      <c r="AB23" s="2">
        <v>15</v>
      </c>
      <c r="AC23" s="2">
        <v>20</v>
      </c>
      <c r="AD23" s="2">
        <v>228</v>
      </c>
      <c r="AE23" s="2">
        <v>20</v>
      </c>
      <c r="AF23" s="2">
        <v>63</v>
      </c>
      <c r="AG23" s="2">
        <v>20</v>
      </c>
      <c r="AH23" s="2">
        <v>41</v>
      </c>
      <c r="AI23" s="2">
        <v>20</v>
      </c>
      <c r="AJ23" s="2">
        <v>0</v>
      </c>
      <c r="AK23" s="1">
        <v>20</v>
      </c>
      <c r="AL23" s="2">
        <v>9</v>
      </c>
      <c r="AM23" s="2">
        <v>20</v>
      </c>
      <c r="AN23" s="2">
        <v>2</v>
      </c>
      <c r="AO23" s="2">
        <v>20</v>
      </c>
      <c r="AP23" s="2">
        <v>9</v>
      </c>
      <c r="AQ23" s="2">
        <v>20</v>
      </c>
      <c r="AR23" s="2">
        <v>2</v>
      </c>
      <c r="AS23" s="2">
        <v>20</v>
      </c>
      <c r="AT23" s="2">
        <v>51</v>
      </c>
      <c r="AU23" s="2">
        <v>20</v>
      </c>
      <c r="AV23" s="2">
        <v>1</v>
      </c>
      <c r="AW23" s="2">
        <v>20</v>
      </c>
      <c r="AX23" s="2">
        <v>35</v>
      </c>
      <c r="AY23" s="2">
        <v>20</v>
      </c>
      <c r="AZ23" s="2">
        <v>79</v>
      </c>
      <c r="BA23" s="2">
        <v>20</v>
      </c>
      <c r="BB23" s="2">
        <v>94</v>
      </c>
      <c r="BC23" s="1">
        <v>20</v>
      </c>
      <c r="BD23" s="2">
        <v>0</v>
      </c>
      <c r="BE23" s="2">
        <v>20</v>
      </c>
      <c r="BF23" s="2">
        <v>2</v>
      </c>
      <c r="BG23" s="2">
        <v>20</v>
      </c>
      <c r="BH23" s="2">
        <v>6</v>
      </c>
      <c r="BI23" s="2">
        <v>20</v>
      </c>
      <c r="BJ23" s="2">
        <v>4</v>
      </c>
      <c r="BK23" s="2">
        <v>20</v>
      </c>
      <c r="BL23" s="2">
        <v>37</v>
      </c>
      <c r="BM23" s="2">
        <v>20</v>
      </c>
      <c r="BN23" s="2">
        <v>1</v>
      </c>
      <c r="BO23" s="2">
        <v>20</v>
      </c>
      <c r="BP23" s="2">
        <v>0</v>
      </c>
      <c r="BQ23" s="2">
        <v>20</v>
      </c>
      <c r="BR23" s="2">
        <v>0</v>
      </c>
      <c r="BS23" s="2">
        <v>20</v>
      </c>
      <c r="BT23" s="2">
        <v>6</v>
      </c>
    </row>
    <row r="25" spans="1:72" x14ac:dyDescent="0.35">
      <c r="A25" s="12">
        <f>SUM(A4:A23)</f>
        <v>210</v>
      </c>
      <c r="B25" s="12">
        <f t="shared" ref="B25:BM25" si="0">SUM(B4:B23)</f>
        <v>98112</v>
      </c>
      <c r="C25" s="12">
        <f t="shared" si="0"/>
        <v>210</v>
      </c>
      <c r="D25" s="12">
        <f t="shared" si="0"/>
        <v>61058</v>
      </c>
      <c r="E25" s="12">
        <f t="shared" si="0"/>
        <v>210</v>
      </c>
      <c r="F25" s="12">
        <f t="shared" si="0"/>
        <v>103242</v>
      </c>
      <c r="G25" s="12">
        <f t="shared" si="0"/>
        <v>210</v>
      </c>
      <c r="H25" s="12">
        <f t="shared" si="0"/>
        <v>73088</v>
      </c>
      <c r="I25" s="12">
        <f t="shared" si="0"/>
        <v>210</v>
      </c>
      <c r="J25" s="12">
        <f t="shared" si="0"/>
        <v>697</v>
      </c>
      <c r="K25" s="12">
        <f t="shared" si="0"/>
        <v>210</v>
      </c>
      <c r="L25" s="12">
        <f t="shared" si="0"/>
        <v>66413</v>
      </c>
      <c r="M25" s="12">
        <f t="shared" si="0"/>
        <v>210</v>
      </c>
      <c r="N25" s="12">
        <f t="shared" si="0"/>
        <v>1332</v>
      </c>
      <c r="O25" s="12">
        <f t="shared" si="0"/>
        <v>210</v>
      </c>
      <c r="P25" s="12">
        <f t="shared" si="0"/>
        <v>1547</v>
      </c>
      <c r="Q25" s="12">
        <f t="shared" si="0"/>
        <v>210</v>
      </c>
      <c r="R25" s="12">
        <f t="shared" si="0"/>
        <v>35863</v>
      </c>
      <c r="S25" s="12">
        <f t="shared" si="0"/>
        <v>210</v>
      </c>
      <c r="T25" s="12">
        <f t="shared" si="0"/>
        <v>10967</v>
      </c>
      <c r="U25" s="12">
        <f t="shared" si="0"/>
        <v>210</v>
      </c>
      <c r="V25" s="12">
        <f t="shared" si="0"/>
        <v>60175</v>
      </c>
      <c r="W25" s="12">
        <f t="shared" si="0"/>
        <v>210</v>
      </c>
      <c r="X25" s="12">
        <f t="shared" si="0"/>
        <v>7816</v>
      </c>
      <c r="Y25" s="12">
        <f t="shared" si="0"/>
        <v>210</v>
      </c>
      <c r="Z25" s="12">
        <f t="shared" si="0"/>
        <v>7204</v>
      </c>
      <c r="AA25" s="12">
        <f t="shared" si="0"/>
        <v>210</v>
      </c>
      <c r="AB25" s="12">
        <f t="shared" si="0"/>
        <v>29084</v>
      </c>
      <c r="AC25" s="12">
        <f t="shared" si="0"/>
        <v>210</v>
      </c>
      <c r="AD25" s="12">
        <f t="shared" si="0"/>
        <v>181974</v>
      </c>
      <c r="AE25" s="12">
        <f t="shared" si="0"/>
        <v>210</v>
      </c>
      <c r="AF25" s="12">
        <f t="shared" si="0"/>
        <v>64603</v>
      </c>
      <c r="AG25" s="12">
        <f t="shared" si="0"/>
        <v>210</v>
      </c>
      <c r="AH25" s="12">
        <f t="shared" si="0"/>
        <v>90603</v>
      </c>
      <c r="AI25" s="12">
        <f t="shared" si="0"/>
        <v>210</v>
      </c>
      <c r="AJ25" s="12">
        <f t="shared" si="0"/>
        <v>7088</v>
      </c>
      <c r="AK25" s="11">
        <f t="shared" si="0"/>
        <v>210</v>
      </c>
      <c r="AL25" s="11">
        <f t="shared" si="0"/>
        <v>27468</v>
      </c>
      <c r="AM25" s="11">
        <f t="shared" si="0"/>
        <v>210</v>
      </c>
      <c r="AN25" s="11">
        <f t="shared" si="0"/>
        <v>26672</v>
      </c>
      <c r="AO25" s="11">
        <f t="shared" si="0"/>
        <v>210</v>
      </c>
      <c r="AP25" s="11">
        <f t="shared" si="0"/>
        <v>27468</v>
      </c>
      <c r="AQ25" s="11">
        <f t="shared" si="0"/>
        <v>210</v>
      </c>
      <c r="AR25" s="11">
        <f t="shared" si="0"/>
        <v>26672</v>
      </c>
      <c r="AS25" s="11">
        <f t="shared" si="0"/>
        <v>210</v>
      </c>
      <c r="AT25" s="11">
        <f t="shared" si="0"/>
        <v>51330</v>
      </c>
      <c r="AU25" s="11">
        <f t="shared" si="0"/>
        <v>210</v>
      </c>
      <c r="AV25" s="11">
        <f t="shared" si="0"/>
        <v>36595</v>
      </c>
      <c r="AW25" s="11">
        <f t="shared" si="0"/>
        <v>210</v>
      </c>
      <c r="AX25" s="11">
        <f t="shared" si="0"/>
        <v>104389</v>
      </c>
      <c r="AY25" s="11">
        <f t="shared" si="0"/>
        <v>210</v>
      </c>
      <c r="AZ25" s="11">
        <f t="shared" si="0"/>
        <v>704604</v>
      </c>
      <c r="BA25" s="11">
        <f t="shared" si="0"/>
        <v>210</v>
      </c>
      <c r="BB25" s="11">
        <f t="shared" si="0"/>
        <v>348626</v>
      </c>
      <c r="BC25" s="11">
        <f t="shared" si="0"/>
        <v>210</v>
      </c>
      <c r="BD25" s="11">
        <f t="shared" si="0"/>
        <v>30052</v>
      </c>
      <c r="BE25" s="11">
        <f t="shared" si="0"/>
        <v>210</v>
      </c>
      <c r="BF25" s="11">
        <f t="shared" si="0"/>
        <v>9085</v>
      </c>
      <c r="BG25" s="11">
        <f t="shared" si="0"/>
        <v>210</v>
      </c>
      <c r="BH25" s="11">
        <f t="shared" si="0"/>
        <v>5245</v>
      </c>
      <c r="BI25" s="11">
        <f t="shared" si="0"/>
        <v>210</v>
      </c>
      <c r="BJ25" s="11">
        <f t="shared" si="0"/>
        <v>44887</v>
      </c>
      <c r="BK25" s="11">
        <f t="shared" si="0"/>
        <v>210</v>
      </c>
      <c r="BL25" s="11">
        <f t="shared" si="0"/>
        <v>398615</v>
      </c>
      <c r="BM25" s="11">
        <f t="shared" si="0"/>
        <v>210</v>
      </c>
      <c r="BN25" s="11">
        <f t="shared" ref="BN25:BT25" si="1">SUM(BN4:BN23)</f>
        <v>7919</v>
      </c>
      <c r="BO25" s="11">
        <f t="shared" si="1"/>
        <v>210</v>
      </c>
      <c r="BP25" s="11">
        <f t="shared" si="1"/>
        <v>2523</v>
      </c>
      <c r="BQ25" s="11">
        <f t="shared" si="1"/>
        <v>210</v>
      </c>
      <c r="BR25" s="11">
        <f t="shared" si="1"/>
        <v>4472</v>
      </c>
      <c r="BS25" s="11">
        <f t="shared" si="1"/>
        <v>210</v>
      </c>
      <c r="BT25" s="11">
        <f t="shared" si="1"/>
        <v>13829</v>
      </c>
    </row>
    <row r="26" spans="1:72" x14ac:dyDescent="0.35">
      <c r="A26" s="12"/>
      <c r="B26" s="12">
        <f>B4/98112</f>
        <v>0.1252140410958904</v>
      </c>
      <c r="C26" s="12"/>
      <c r="D26" s="12">
        <f>D4/61058</f>
        <v>0.10280389138196469</v>
      </c>
      <c r="E26" s="12"/>
      <c r="F26" s="12">
        <f>F4/103242</f>
        <v>0.11326785610507352</v>
      </c>
      <c r="G26" s="12"/>
      <c r="H26" s="12">
        <f>H4/73088</f>
        <v>0.13515214535901926</v>
      </c>
      <c r="I26" s="12"/>
      <c r="J26" s="12">
        <f>J4/697</f>
        <v>8.8952654232424683E-2</v>
      </c>
      <c r="K26" s="12"/>
      <c r="L26" s="12">
        <f>L4/66413</f>
        <v>0.14492644512369565</v>
      </c>
      <c r="M26" s="12"/>
      <c r="N26" s="12">
        <f>N4/1332</f>
        <v>7.8828828828828829E-2</v>
      </c>
      <c r="O26" s="12"/>
      <c r="P26" s="12">
        <f>P4/1547</f>
        <v>0.12475759534583064</v>
      </c>
      <c r="Q26" s="12"/>
      <c r="R26" s="12">
        <f>R4/35863</f>
        <v>0.12731784847893371</v>
      </c>
      <c r="S26" s="12"/>
      <c r="T26" s="12">
        <f>T4/10967</f>
        <v>0.17716786723807787</v>
      </c>
      <c r="U26" s="12"/>
      <c r="V26" s="12">
        <f>V4/60175</f>
        <v>0.17877856252596594</v>
      </c>
      <c r="W26" s="12"/>
      <c r="X26" s="12">
        <f>X4/7816</f>
        <v>9.877175025588536E-2</v>
      </c>
      <c r="Y26" s="12"/>
      <c r="Z26" s="12">
        <f>Z4/7204</f>
        <v>0.10202665186007774</v>
      </c>
      <c r="AA26" s="12"/>
      <c r="AB26" s="12">
        <f>AB4/29084</f>
        <v>0.14925732361435842</v>
      </c>
      <c r="AC26" s="12"/>
      <c r="AD26" s="12">
        <f>AD4/181974</f>
        <v>0.11589567740446437</v>
      </c>
      <c r="AE26" s="12"/>
      <c r="AF26" s="12">
        <f>AF4/64603</f>
        <v>0.12699100660960017</v>
      </c>
      <c r="AG26" s="12"/>
      <c r="AH26" s="12">
        <f>AH4/90603</f>
        <v>0.11838460095140338</v>
      </c>
      <c r="AI26" s="12"/>
      <c r="AJ26" s="12">
        <f>AJ4/7088</f>
        <v>0.11343115124153499</v>
      </c>
      <c r="AK26" s="11"/>
      <c r="AL26" s="11">
        <f>AL4/27468</f>
        <v>0.25651667394786659</v>
      </c>
      <c r="AM26" s="11"/>
      <c r="AN26" s="11">
        <f>AN4/26672</f>
        <v>0.29851529694061185</v>
      </c>
      <c r="AO26" s="11"/>
      <c r="AP26" s="11">
        <f>AP4/27468</f>
        <v>0.25651667394786659</v>
      </c>
      <c r="AQ26" s="11"/>
      <c r="AR26" s="11">
        <f>AR4/26672</f>
        <v>0.29851529694061185</v>
      </c>
      <c r="AS26" s="11"/>
      <c r="AT26" s="11">
        <f>AT4/51330</f>
        <v>0.16267290083771674</v>
      </c>
      <c r="AU26" s="11"/>
      <c r="AV26" s="11">
        <f>AV4/36595</f>
        <v>0.15712529034021042</v>
      </c>
      <c r="AW26" s="11"/>
      <c r="AX26" s="11">
        <f>AX4/104389</f>
        <v>0.14740058818457882</v>
      </c>
      <c r="AY26" s="11"/>
      <c r="AZ26" s="11">
        <f>AZ4/704604</f>
        <v>0.18615562784202191</v>
      </c>
      <c r="BA26" s="11"/>
      <c r="BB26" s="11">
        <f>BB4/348626</f>
        <v>0.12174077664890169</v>
      </c>
      <c r="BC26" s="11"/>
      <c r="BD26" s="11">
        <f>BD4/30052</f>
        <v>0.14578064687874351</v>
      </c>
      <c r="BE26" s="11"/>
      <c r="BF26" s="11">
        <f>BF4/9085</f>
        <v>0.14012107870115575</v>
      </c>
      <c r="BG26" s="11"/>
      <c r="BH26" s="11">
        <f>BH4/5245</f>
        <v>0.12716873212583413</v>
      </c>
      <c r="BI26" s="11"/>
      <c r="BJ26" s="11">
        <f>BJ4/44887</f>
        <v>0.16354401051529396</v>
      </c>
      <c r="BK26" s="11"/>
      <c r="BL26" s="11">
        <f>BL4/398615</f>
        <v>0.18254456054087279</v>
      </c>
      <c r="BM26" s="11"/>
      <c r="BN26" s="11">
        <f>BN4/7919</f>
        <v>0.1265311276676348</v>
      </c>
      <c r="BO26" s="11"/>
      <c r="BP26" s="11">
        <f>BP4/2523</f>
        <v>0.12564407451446691</v>
      </c>
      <c r="BQ26" s="11"/>
      <c r="BR26" s="11">
        <f>BR4/4472</f>
        <v>0.10465116279069768</v>
      </c>
      <c r="BS26" s="11"/>
      <c r="BT26" s="11">
        <f>BT4/13829</f>
        <v>0.12444862246004773</v>
      </c>
    </row>
    <row r="27" spans="1:72" x14ac:dyDescent="0.35">
      <c r="A27" s="12"/>
      <c r="B27" s="12">
        <f t="shared" ref="B27:B45" si="2">B5/98112</f>
        <v>5.8759377038486625E-2</v>
      </c>
      <c r="C27" s="12"/>
      <c r="D27" s="12">
        <f t="shared" ref="D27:D45" si="3">D5/61058</f>
        <v>4.4056470896524619E-2</v>
      </c>
      <c r="E27" s="12"/>
      <c r="F27" s="12">
        <f t="shared" ref="F27:F45" si="4">F5/103242</f>
        <v>6.3443172352337221E-2</v>
      </c>
      <c r="G27" s="12"/>
      <c r="H27" s="12">
        <f t="shared" ref="H27:H45" si="5">H5/73088</f>
        <v>6.3170424693520147E-2</v>
      </c>
      <c r="I27" s="12"/>
      <c r="J27" s="12">
        <f t="shared" ref="J27:J45" si="6">J5/697</f>
        <v>7.8909612625538014E-2</v>
      </c>
      <c r="K27" s="12"/>
      <c r="L27" s="12">
        <f t="shared" ref="L27:L45" si="7">L5/66413</f>
        <v>6.1915588815442762E-2</v>
      </c>
      <c r="M27" s="12"/>
      <c r="N27" s="12">
        <f t="shared" ref="N27:N45" si="8">N5/1332</f>
        <v>5.2552552552552555E-2</v>
      </c>
      <c r="O27" s="12"/>
      <c r="P27" s="12">
        <f t="shared" ref="P27:P45" si="9">P5/1547</f>
        <v>5.3652230122818355E-2</v>
      </c>
      <c r="Q27" s="12"/>
      <c r="R27" s="12">
        <f t="shared" ref="R27:R45" si="10">R5/35863</f>
        <v>5.2867858238295734E-2</v>
      </c>
      <c r="S27" s="12"/>
      <c r="T27" s="12">
        <f t="shared" ref="T27:T45" si="11">T5/10967</f>
        <v>5.2247652047050244E-2</v>
      </c>
      <c r="U27" s="12"/>
      <c r="V27" s="12">
        <f t="shared" ref="V27:V45" si="12">V5/60175</f>
        <v>6.4362276692978809E-2</v>
      </c>
      <c r="W27" s="12"/>
      <c r="X27" s="12">
        <f t="shared" ref="X27:X45" si="13">X5/7816</f>
        <v>3.9150460593654041E-2</v>
      </c>
      <c r="Y27" s="12"/>
      <c r="Z27" s="12">
        <f t="shared" ref="Z27:Z45" si="14">Z5/7204</f>
        <v>6.565796779566907E-2</v>
      </c>
      <c r="AA27" s="12"/>
      <c r="AB27" s="12">
        <f t="shared" ref="AB27:AB45" si="15">AB5/29084</f>
        <v>6.7219089533764265E-2</v>
      </c>
      <c r="AC27" s="12"/>
      <c r="AD27" s="12">
        <f t="shared" ref="AD27:AD45" si="16">AD5/181974</f>
        <v>5.0243441370745275E-2</v>
      </c>
      <c r="AE27" s="12"/>
      <c r="AF27" s="12">
        <f t="shared" ref="AF27:AF45" si="17">AF5/64603</f>
        <v>5.7876569199572778E-2</v>
      </c>
      <c r="AG27" s="12"/>
      <c r="AH27" s="12">
        <f t="shared" ref="AH27:AH45" si="18">AH5/90603</f>
        <v>4.1444543778903567E-2</v>
      </c>
      <c r="AI27" s="12"/>
      <c r="AJ27" s="12">
        <f t="shared" ref="AJ27:AJ45" si="19">AJ5/7088</f>
        <v>4.4441309255079005E-2</v>
      </c>
      <c r="AK27" s="11"/>
      <c r="AL27" s="11">
        <f t="shared" ref="AL27:AL45" si="20">AL5/27468</f>
        <v>0.16149701470802388</v>
      </c>
      <c r="AM27" s="11"/>
      <c r="AN27" s="11">
        <f t="shared" ref="AN27:AN45" si="21">AN5/26672</f>
        <v>0.14730803839232154</v>
      </c>
      <c r="AO27" s="11"/>
      <c r="AP27" s="11">
        <f t="shared" ref="AP27:AP45" si="22">AP5/27468</f>
        <v>0.16149701470802388</v>
      </c>
      <c r="AQ27" s="11"/>
      <c r="AR27" s="11">
        <f t="shared" ref="AR27:AR45" si="23">AR5/26672</f>
        <v>0.14730803839232154</v>
      </c>
      <c r="AS27" s="11"/>
      <c r="AT27" s="11">
        <f t="shared" ref="AT27:AT45" si="24">AT5/51330</f>
        <v>5.6399766218585626E-2</v>
      </c>
      <c r="AU27" s="11"/>
      <c r="AV27" s="11">
        <f t="shared" ref="AV27:AV45" si="25">AV5/36595</f>
        <v>6.1073917201803524E-2</v>
      </c>
      <c r="AW27" s="11"/>
      <c r="AX27" s="11">
        <f t="shared" ref="AX27:AX45" si="26">AX5/104389</f>
        <v>6.8311795304102918E-2</v>
      </c>
      <c r="AY27" s="11"/>
      <c r="AZ27" s="11">
        <f t="shared" ref="AZ27:AZ45" si="27">AZ5/704604</f>
        <v>0.11076292499049112</v>
      </c>
      <c r="BA27" s="11"/>
      <c r="BB27" s="11">
        <f t="shared" ref="BB27:BB45" si="28">BB5/348626</f>
        <v>5.6782913494690584E-2</v>
      </c>
      <c r="BC27" s="11"/>
      <c r="BD27" s="11">
        <f t="shared" ref="BD27:BD45" si="29">BD5/30052</f>
        <v>7.4404365766005592E-2</v>
      </c>
      <c r="BE27" s="11"/>
      <c r="BF27" s="11">
        <f t="shared" ref="BF27:BF45" si="30">BF5/9085</f>
        <v>7.1546505228398463E-2</v>
      </c>
      <c r="BG27" s="11"/>
      <c r="BH27" s="11">
        <f t="shared" ref="BH27:BH45" si="31">BH5/5245</f>
        <v>6.8636796949475692E-2</v>
      </c>
      <c r="BI27" s="11"/>
      <c r="BJ27" s="11">
        <f t="shared" ref="BJ27:BJ45" si="32">BJ5/44887</f>
        <v>6.0663443758772029E-2</v>
      </c>
      <c r="BK27" s="11"/>
      <c r="BL27" s="11">
        <f t="shared" ref="BL27:BL45" si="33">BL5/398615</f>
        <v>7.5360937245211548E-2</v>
      </c>
      <c r="BM27" s="11"/>
      <c r="BN27" s="11">
        <f t="shared" ref="BN27:BN45" si="34">BN5/7919</f>
        <v>4.6217956812728882E-2</v>
      </c>
      <c r="BO27" s="11"/>
      <c r="BP27" s="11">
        <f t="shared" ref="BP27:BP45" si="35">BP5/2523</f>
        <v>7.2136345620293307E-2</v>
      </c>
      <c r="BQ27" s="11"/>
      <c r="BR27" s="11">
        <f t="shared" ref="BR27:BR45" si="36">BR5/4472</f>
        <v>5.635062611806798E-2</v>
      </c>
      <c r="BS27" s="11"/>
      <c r="BT27" s="11">
        <f t="shared" ref="BT27:BT45" si="37">BT5/13829</f>
        <v>6.341745607057632E-2</v>
      </c>
    </row>
    <row r="28" spans="1:72" x14ac:dyDescent="0.35">
      <c r="A28" s="12"/>
      <c r="B28" s="12">
        <f t="shared" si="2"/>
        <v>7.5383235485975211E-2</v>
      </c>
      <c r="C28" s="12"/>
      <c r="D28" s="12">
        <f t="shared" si="3"/>
        <v>8.5181303023354846E-2</v>
      </c>
      <c r="E28" s="12"/>
      <c r="F28" s="12">
        <f t="shared" si="4"/>
        <v>8.8975416981461039E-2</v>
      </c>
      <c r="G28" s="12"/>
      <c r="H28" s="12">
        <f t="shared" si="5"/>
        <v>0.10791101138353765</v>
      </c>
      <c r="I28" s="12"/>
      <c r="J28" s="12">
        <f t="shared" si="6"/>
        <v>4.5911047345767578E-2</v>
      </c>
      <c r="K28" s="12"/>
      <c r="L28" s="12">
        <f t="shared" si="7"/>
        <v>7.5723126496318488E-2</v>
      </c>
      <c r="M28" s="12"/>
      <c r="N28" s="12">
        <f t="shared" si="8"/>
        <v>7.5075075075075076E-2</v>
      </c>
      <c r="O28" s="12"/>
      <c r="P28" s="12">
        <f t="shared" si="9"/>
        <v>0.11182934712346478</v>
      </c>
      <c r="Q28" s="12"/>
      <c r="R28" s="12">
        <f t="shared" si="10"/>
        <v>6.5053118813261576E-2</v>
      </c>
      <c r="S28" s="12"/>
      <c r="T28" s="12">
        <f t="shared" si="11"/>
        <v>8.0149539527673924E-2</v>
      </c>
      <c r="U28" s="12"/>
      <c r="V28" s="12">
        <f t="shared" si="12"/>
        <v>6.7237224761113421E-2</v>
      </c>
      <c r="W28" s="12"/>
      <c r="X28" s="12">
        <f t="shared" si="13"/>
        <v>8.0092118730808598E-2</v>
      </c>
      <c r="Y28" s="12"/>
      <c r="Z28" s="12">
        <f t="shared" si="14"/>
        <v>8.9117157134925046E-2</v>
      </c>
      <c r="AA28" s="12"/>
      <c r="AB28" s="12">
        <f t="shared" si="15"/>
        <v>6.6084445055700727E-2</v>
      </c>
      <c r="AC28" s="12"/>
      <c r="AD28" s="12">
        <f t="shared" si="16"/>
        <v>4.7111125765219204E-2</v>
      </c>
      <c r="AE28" s="12"/>
      <c r="AF28" s="12">
        <f t="shared" si="17"/>
        <v>6.8913208364936612E-2</v>
      </c>
      <c r="AG28" s="12"/>
      <c r="AH28" s="12">
        <f t="shared" si="18"/>
        <v>2.9303665441541671E-2</v>
      </c>
      <c r="AI28" s="12"/>
      <c r="AJ28" s="12">
        <f t="shared" si="19"/>
        <v>8.0699774266365695E-2</v>
      </c>
      <c r="AK28" s="11"/>
      <c r="AL28" s="11">
        <f t="shared" si="20"/>
        <v>8.7265181301878547E-2</v>
      </c>
      <c r="AM28" s="11"/>
      <c r="AN28" s="11">
        <f t="shared" si="21"/>
        <v>8.6832633473305346E-2</v>
      </c>
      <c r="AO28" s="11"/>
      <c r="AP28" s="11">
        <f t="shared" si="22"/>
        <v>8.7265181301878547E-2</v>
      </c>
      <c r="AQ28" s="11"/>
      <c r="AR28" s="11">
        <f t="shared" si="23"/>
        <v>8.6832633473305346E-2</v>
      </c>
      <c r="AS28" s="11"/>
      <c r="AT28" s="11">
        <f t="shared" si="24"/>
        <v>8.9596727060198708E-2</v>
      </c>
      <c r="AU28" s="11"/>
      <c r="AV28" s="11">
        <f t="shared" si="25"/>
        <v>8.2005738488864596E-2</v>
      </c>
      <c r="AW28" s="11"/>
      <c r="AX28" s="11">
        <f t="shared" si="26"/>
        <v>0.10422554100527834</v>
      </c>
      <c r="AY28" s="11"/>
      <c r="AZ28" s="11">
        <f t="shared" si="27"/>
        <v>6.4866222729362877E-2</v>
      </c>
      <c r="BA28" s="11"/>
      <c r="BB28" s="11">
        <f t="shared" si="28"/>
        <v>9.7365084646584013E-2</v>
      </c>
      <c r="BC28" s="11"/>
      <c r="BD28" s="11">
        <f t="shared" si="29"/>
        <v>9.0110475176360977E-2</v>
      </c>
      <c r="BE28" s="11"/>
      <c r="BF28" s="11">
        <f t="shared" si="30"/>
        <v>0.10533847000550357</v>
      </c>
      <c r="BG28" s="11"/>
      <c r="BH28" s="11">
        <f t="shared" si="31"/>
        <v>8.408007626310772E-2</v>
      </c>
      <c r="BI28" s="11"/>
      <c r="BJ28" s="11">
        <f t="shared" si="32"/>
        <v>7.4030342860961967E-2</v>
      </c>
      <c r="BK28" s="11"/>
      <c r="BL28" s="11">
        <f t="shared" si="33"/>
        <v>7.3168345395933421E-2</v>
      </c>
      <c r="BM28" s="11"/>
      <c r="BN28" s="11">
        <f t="shared" si="34"/>
        <v>0.13271877762343731</v>
      </c>
      <c r="BO28" s="11"/>
      <c r="BP28" s="11">
        <f t="shared" si="35"/>
        <v>0.10622275069361871</v>
      </c>
      <c r="BQ28" s="11"/>
      <c r="BR28" s="11">
        <f t="shared" si="36"/>
        <v>8.5867620751341675E-2</v>
      </c>
      <c r="BS28" s="11"/>
      <c r="BT28" s="11">
        <f t="shared" si="37"/>
        <v>0.11671125894858631</v>
      </c>
    </row>
    <row r="29" spans="1:72" x14ac:dyDescent="0.35">
      <c r="A29" s="12"/>
      <c r="B29" s="12">
        <f t="shared" si="2"/>
        <v>0.30163486627527725</v>
      </c>
      <c r="C29" s="12"/>
      <c r="D29" s="12">
        <f t="shared" si="3"/>
        <v>0.41228012709227291</v>
      </c>
      <c r="E29" s="12"/>
      <c r="F29" s="12">
        <f t="shared" si="4"/>
        <v>0.27823947618217393</v>
      </c>
      <c r="G29" s="12"/>
      <c r="H29" s="12">
        <f t="shared" si="5"/>
        <v>0.31906742556917689</v>
      </c>
      <c r="I29" s="12"/>
      <c r="J29" s="12">
        <f t="shared" si="6"/>
        <v>0.42754662840746055</v>
      </c>
      <c r="K29" s="12"/>
      <c r="L29" s="12">
        <f t="shared" si="7"/>
        <v>0.29869152123831177</v>
      </c>
      <c r="M29" s="12"/>
      <c r="N29" s="12">
        <f t="shared" si="8"/>
        <v>0.39864864864864863</v>
      </c>
      <c r="O29" s="12"/>
      <c r="P29" s="12">
        <f t="shared" si="9"/>
        <v>0.34841628959276016</v>
      </c>
      <c r="Q29" s="12"/>
      <c r="R29" s="12">
        <f t="shared" si="10"/>
        <v>0.2914145498145721</v>
      </c>
      <c r="S29" s="12"/>
      <c r="T29" s="12">
        <f t="shared" si="11"/>
        <v>0.34530865323242455</v>
      </c>
      <c r="U29" s="12"/>
      <c r="V29" s="12">
        <f t="shared" si="12"/>
        <v>0.2328209389281263</v>
      </c>
      <c r="W29" s="12"/>
      <c r="X29" s="12">
        <f t="shared" si="13"/>
        <v>0.34480552712384854</v>
      </c>
      <c r="Y29" s="12"/>
      <c r="Z29" s="12">
        <f t="shared" si="14"/>
        <v>0.38436979455857856</v>
      </c>
      <c r="AA29" s="12"/>
      <c r="AB29" s="12">
        <f t="shared" si="15"/>
        <v>0.25539815706230229</v>
      </c>
      <c r="AC29" s="12"/>
      <c r="AD29" s="12">
        <f t="shared" si="16"/>
        <v>0.21368437249277369</v>
      </c>
      <c r="AE29" s="12"/>
      <c r="AF29" s="12">
        <f t="shared" si="17"/>
        <v>0.25800659412101606</v>
      </c>
      <c r="AG29" s="12"/>
      <c r="AH29" s="12">
        <f t="shared" si="18"/>
        <v>0.20511462092866681</v>
      </c>
      <c r="AI29" s="12"/>
      <c r="AJ29" s="12">
        <f t="shared" si="19"/>
        <v>0.40237020316027089</v>
      </c>
      <c r="AK29" s="11"/>
      <c r="AL29" s="11">
        <f t="shared" si="20"/>
        <v>8.2678025338575795E-2</v>
      </c>
      <c r="AM29" s="11"/>
      <c r="AN29" s="11">
        <f t="shared" si="21"/>
        <v>7.9184163167366525E-2</v>
      </c>
      <c r="AO29" s="11"/>
      <c r="AP29" s="11">
        <f t="shared" si="22"/>
        <v>8.2678025338575795E-2</v>
      </c>
      <c r="AQ29" s="11"/>
      <c r="AR29" s="11">
        <f t="shared" si="23"/>
        <v>7.9184163167366525E-2</v>
      </c>
      <c r="AS29" s="11"/>
      <c r="AT29" s="11">
        <f t="shared" si="24"/>
        <v>0.29310344827586204</v>
      </c>
      <c r="AU29" s="11"/>
      <c r="AV29" s="11">
        <f t="shared" si="25"/>
        <v>0.27583003142505808</v>
      </c>
      <c r="AW29" s="11"/>
      <c r="AX29" s="11">
        <f t="shared" si="26"/>
        <v>0.31943978771709663</v>
      </c>
      <c r="AY29" s="11"/>
      <c r="AZ29" s="11">
        <f t="shared" si="27"/>
        <v>0.20496193606621591</v>
      </c>
      <c r="BA29" s="11"/>
      <c r="BB29" s="11">
        <f t="shared" si="28"/>
        <v>0.30409952212399533</v>
      </c>
      <c r="BC29" s="11"/>
      <c r="BD29" s="11">
        <f t="shared" si="29"/>
        <v>0.26257819779049646</v>
      </c>
      <c r="BE29" s="11"/>
      <c r="BF29" s="11">
        <f t="shared" si="30"/>
        <v>0.3082003302146395</v>
      </c>
      <c r="BG29" s="11"/>
      <c r="BH29" s="11">
        <f t="shared" si="31"/>
        <v>0.36911344137273594</v>
      </c>
      <c r="BI29" s="11"/>
      <c r="BJ29" s="11">
        <f t="shared" si="32"/>
        <v>0.27515761801857996</v>
      </c>
      <c r="BK29" s="11"/>
      <c r="BL29" s="11">
        <f t="shared" si="33"/>
        <v>0.23666445066041167</v>
      </c>
      <c r="BM29" s="11"/>
      <c r="BN29" s="11">
        <f t="shared" si="34"/>
        <v>0.37959338300290441</v>
      </c>
      <c r="BO29" s="11"/>
      <c r="BP29" s="11">
        <f t="shared" si="35"/>
        <v>0.28933808957590168</v>
      </c>
      <c r="BQ29" s="11"/>
      <c r="BR29" s="11">
        <f t="shared" si="36"/>
        <v>0.30031305903398925</v>
      </c>
      <c r="BS29" s="11"/>
      <c r="BT29" s="11">
        <f t="shared" si="37"/>
        <v>0.33928700556800928</v>
      </c>
    </row>
    <row r="30" spans="1:72" x14ac:dyDescent="0.35">
      <c r="A30" s="12"/>
      <c r="B30" s="12">
        <f t="shared" si="2"/>
        <v>7.4883806262230915E-2</v>
      </c>
      <c r="C30" s="12"/>
      <c r="D30" s="12">
        <f t="shared" si="3"/>
        <v>0.10128074945134134</v>
      </c>
      <c r="E30" s="12"/>
      <c r="F30" s="12">
        <f t="shared" si="4"/>
        <v>0.12011584432692121</v>
      </c>
      <c r="G30" s="12"/>
      <c r="H30" s="12">
        <f t="shared" si="5"/>
        <v>9.6746387915936954E-2</v>
      </c>
      <c r="I30" s="12"/>
      <c r="J30" s="12">
        <f t="shared" si="6"/>
        <v>5.8823529411764705E-2</v>
      </c>
      <c r="K30" s="12"/>
      <c r="L30" s="12">
        <f t="shared" si="7"/>
        <v>9.6185987683134327E-2</v>
      </c>
      <c r="M30" s="12"/>
      <c r="N30" s="12">
        <f t="shared" si="8"/>
        <v>3.9789789789789788E-2</v>
      </c>
      <c r="O30" s="12"/>
      <c r="P30" s="12">
        <f t="shared" si="9"/>
        <v>0.10601163542340013</v>
      </c>
      <c r="Q30" s="12"/>
      <c r="R30" s="12">
        <f t="shared" si="10"/>
        <v>5.2421715974681427E-2</v>
      </c>
      <c r="S30" s="12"/>
      <c r="T30" s="12">
        <f t="shared" si="11"/>
        <v>6.793106592504787E-2</v>
      </c>
      <c r="U30" s="12"/>
      <c r="V30" s="12">
        <f t="shared" si="12"/>
        <v>6.6572496884088075E-2</v>
      </c>
      <c r="W30" s="12"/>
      <c r="X30" s="12">
        <f t="shared" si="13"/>
        <v>6.4483111566018422E-2</v>
      </c>
      <c r="Y30" s="12"/>
      <c r="Z30" s="12">
        <f t="shared" si="14"/>
        <v>0.12090505274847307</v>
      </c>
      <c r="AA30" s="12"/>
      <c r="AB30" s="12">
        <f t="shared" si="15"/>
        <v>6.907578049786825E-2</v>
      </c>
      <c r="AC30" s="12"/>
      <c r="AD30" s="12">
        <f t="shared" si="16"/>
        <v>6.2360557002648732E-2</v>
      </c>
      <c r="AE30" s="12"/>
      <c r="AF30" s="12">
        <f t="shared" si="17"/>
        <v>9.6837608160611738E-2</v>
      </c>
      <c r="AG30" s="12"/>
      <c r="AH30" s="12">
        <f t="shared" si="18"/>
        <v>5.8938445746829576E-2</v>
      </c>
      <c r="AI30" s="12"/>
      <c r="AJ30" s="12">
        <f t="shared" si="19"/>
        <v>9.7911963882618511E-2</v>
      </c>
      <c r="AK30" s="11"/>
      <c r="AL30" s="11">
        <f t="shared" si="20"/>
        <v>6.0433959516528322E-2</v>
      </c>
      <c r="AM30" s="11"/>
      <c r="AN30" s="11">
        <f t="shared" si="21"/>
        <v>6.6136772645470909E-2</v>
      </c>
      <c r="AO30" s="11"/>
      <c r="AP30" s="11">
        <f t="shared" si="22"/>
        <v>6.0433959516528322E-2</v>
      </c>
      <c r="AQ30" s="11"/>
      <c r="AR30" s="11">
        <f t="shared" si="23"/>
        <v>6.6136772645470909E-2</v>
      </c>
      <c r="AS30" s="11"/>
      <c r="AT30" s="11">
        <f t="shared" si="24"/>
        <v>9.6551724137931033E-2</v>
      </c>
      <c r="AU30" s="11"/>
      <c r="AV30" s="11">
        <f t="shared" si="25"/>
        <v>8.4027872660199482E-2</v>
      </c>
      <c r="AW30" s="11"/>
      <c r="AX30" s="11">
        <f t="shared" si="26"/>
        <v>7.8274530841372175E-2</v>
      </c>
      <c r="AY30" s="11"/>
      <c r="AZ30" s="11">
        <f t="shared" si="27"/>
        <v>7.447729504799859E-2</v>
      </c>
      <c r="BA30" s="11"/>
      <c r="BB30" s="11">
        <f t="shared" si="28"/>
        <v>8.7718644048349809E-2</v>
      </c>
      <c r="BC30" s="11"/>
      <c r="BD30" s="11">
        <f t="shared" si="29"/>
        <v>9.3537867695993607E-2</v>
      </c>
      <c r="BE30" s="11"/>
      <c r="BF30" s="11">
        <f t="shared" si="30"/>
        <v>8.079251513483765E-2</v>
      </c>
      <c r="BG30" s="11"/>
      <c r="BH30" s="11">
        <f t="shared" si="31"/>
        <v>0.1130600571973308</v>
      </c>
      <c r="BI30" s="11"/>
      <c r="BJ30" s="11">
        <f t="shared" si="32"/>
        <v>8.7931917927239506E-2</v>
      </c>
      <c r="BK30" s="11"/>
      <c r="BL30" s="11">
        <f t="shared" si="33"/>
        <v>7.8772750649122592E-2</v>
      </c>
      <c r="BM30" s="11"/>
      <c r="BN30" s="11">
        <f t="shared" si="34"/>
        <v>9.963379214547291E-2</v>
      </c>
      <c r="BO30" s="11"/>
      <c r="BP30" s="11">
        <f t="shared" si="35"/>
        <v>8.2837891399128019E-2</v>
      </c>
      <c r="BQ30" s="11"/>
      <c r="BR30" s="11">
        <f t="shared" si="36"/>
        <v>0.11650268336314848</v>
      </c>
      <c r="BS30" s="11"/>
      <c r="BT30" s="11">
        <f t="shared" si="37"/>
        <v>7.383035649721599E-2</v>
      </c>
    </row>
    <row r="31" spans="1:72" x14ac:dyDescent="0.35">
      <c r="A31" s="12"/>
      <c r="B31" s="12">
        <f t="shared" si="2"/>
        <v>1.8060991519895628E-2</v>
      </c>
      <c r="C31" s="12"/>
      <c r="D31" s="12">
        <f t="shared" si="3"/>
        <v>1.4658193848471945E-2</v>
      </c>
      <c r="E31" s="12"/>
      <c r="F31" s="12">
        <f t="shared" si="4"/>
        <v>3.1992793630499214E-2</v>
      </c>
      <c r="G31" s="12"/>
      <c r="H31" s="12">
        <f t="shared" si="5"/>
        <v>1.8676116462346761E-2</v>
      </c>
      <c r="I31" s="12"/>
      <c r="J31" s="12">
        <f t="shared" si="6"/>
        <v>2.8694404591104734E-2</v>
      </c>
      <c r="K31" s="12"/>
      <c r="L31" s="12">
        <f t="shared" si="7"/>
        <v>1.7255657777844699E-2</v>
      </c>
      <c r="M31" s="12"/>
      <c r="N31" s="12">
        <f t="shared" si="8"/>
        <v>1.5015015015015015E-2</v>
      </c>
      <c r="O31" s="12"/>
      <c r="P31" s="12">
        <f t="shared" si="9"/>
        <v>3.94311570782159E-2</v>
      </c>
      <c r="Q31" s="12"/>
      <c r="R31" s="12">
        <f t="shared" si="10"/>
        <v>1.185065387725511E-2</v>
      </c>
      <c r="S31" s="12"/>
      <c r="T31" s="12">
        <f t="shared" si="11"/>
        <v>1.3495030546184006E-2</v>
      </c>
      <c r="U31" s="12"/>
      <c r="V31" s="12">
        <f t="shared" si="12"/>
        <v>3.157457415870378E-2</v>
      </c>
      <c r="W31" s="12"/>
      <c r="X31" s="12">
        <f t="shared" si="13"/>
        <v>1.9319344933469807E-2</v>
      </c>
      <c r="Y31" s="12"/>
      <c r="Z31" s="12">
        <f t="shared" si="14"/>
        <v>2.1099389228206551E-2</v>
      </c>
      <c r="AA31" s="12"/>
      <c r="AB31" s="12">
        <f t="shared" si="15"/>
        <v>2.8709943611607756E-2</v>
      </c>
      <c r="AC31" s="12"/>
      <c r="AD31" s="12">
        <f t="shared" si="16"/>
        <v>3.1828722784573618E-2</v>
      </c>
      <c r="AE31" s="12"/>
      <c r="AF31" s="12">
        <f t="shared" si="17"/>
        <v>1.7831989226506507E-2</v>
      </c>
      <c r="AG31" s="12"/>
      <c r="AH31" s="12">
        <f t="shared" si="18"/>
        <v>1.3950972925841307E-2</v>
      </c>
      <c r="AI31" s="12"/>
      <c r="AJ31" s="12">
        <f t="shared" si="19"/>
        <v>1.8199774266365688E-2</v>
      </c>
      <c r="AK31" s="11"/>
      <c r="AL31" s="11">
        <f t="shared" si="20"/>
        <v>5.850444153196447E-2</v>
      </c>
      <c r="AM31" s="11"/>
      <c r="AN31" s="11">
        <f t="shared" si="21"/>
        <v>6.0812837432513499E-2</v>
      </c>
      <c r="AO31" s="11"/>
      <c r="AP31" s="11">
        <f t="shared" si="22"/>
        <v>5.850444153196447E-2</v>
      </c>
      <c r="AQ31" s="11"/>
      <c r="AR31" s="11">
        <f t="shared" si="23"/>
        <v>6.0812837432513499E-2</v>
      </c>
      <c r="AS31" s="11"/>
      <c r="AT31" s="11">
        <f t="shared" si="24"/>
        <v>2.1157218001168907E-2</v>
      </c>
      <c r="AU31" s="11"/>
      <c r="AV31" s="11">
        <f t="shared" si="25"/>
        <v>3.6726328733433532E-2</v>
      </c>
      <c r="AW31" s="11"/>
      <c r="AX31" s="11">
        <f t="shared" si="26"/>
        <v>2.3977622163254751E-2</v>
      </c>
      <c r="AY31" s="11"/>
      <c r="AZ31" s="11">
        <f t="shared" si="27"/>
        <v>2.9017717753518288E-2</v>
      </c>
      <c r="BA31" s="11"/>
      <c r="BB31" s="11">
        <f t="shared" si="28"/>
        <v>3.5289966898624889E-2</v>
      </c>
      <c r="BC31" s="11"/>
      <c r="BD31" s="11">
        <f t="shared" si="29"/>
        <v>4.4522827099693865E-2</v>
      </c>
      <c r="BE31" s="11"/>
      <c r="BF31" s="11">
        <f t="shared" si="30"/>
        <v>1.0566868464501927E-2</v>
      </c>
      <c r="BG31" s="11"/>
      <c r="BH31" s="11">
        <f t="shared" si="31"/>
        <v>3.5843660629170639E-2</v>
      </c>
      <c r="BI31" s="11"/>
      <c r="BJ31" s="11">
        <f t="shared" si="32"/>
        <v>3.0053244814757057E-2</v>
      </c>
      <c r="BK31" s="11"/>
      <c r="BL31" s="11">
        <f t="shared" si="33"/>
        <v>2.9562359670358616E-2</v>
      </c>
      <c r="BM31" s="11"/>
      <c r="BN31" s="11">
        <f t="shared" si="34"/>
        <v>1.7426442732668267E-2</v>
      </c>
      <c r="BO31" s="11"/>
      <c r="BP31" s="11">
        <f t="shared" si="35"/>
        <v>2.8141101862861673E-2</v>
      </c>
      <c r="BQ31" s="11"/>
      <c r="BR31" s="11">
        <f t="shared" si="36"/>
        <v>3.2423971377459747E-2</v>
      </c>
      <c r="BS31" s="11"/>
      <c r="BT31" s="11">
        <f t="shared" si="37"/>
        <v>1.5691662448477837E-2</v>
      </c>
    </row>
    <row r="32" spans="1:72" x14ac:dyDescent="0.35">
      <c r="A32" s="12"/>
      <c r="B32" s="12">
        <f t="shared" si="2"/>
        <v>1.9222928897586433E-2</v>
      </c>
      <c r="C32" s="12"/>
      <c r="D32" s="12">
        <f t="shared" si="3"/>
        <v>1.3380719971174949E-2</v>
      </c>
      <c r="E32" s="12"/>
      <c r="F32" s="12">
        <f t="shared" si="4"/>
        <v>1.3754092326766238E-2</v>
      </c>
      <c r="G32" s="12"/>
      <c r="H32" s="12">
        <f t="shared" si="5"/>
        <v>1.6131239054290716E-2</v>
      </c>
      <c r="I32" s="12"/>
      <c r="J32" s="12">
        <f t="shared" si="6"/>
        <v>4.0172166427546625E-2</v>
      </c>
      <c r="K32" s="12"/>
      <c r="L32" s="12">
        <f t="shared" si="7"/>
        <v>1.050999051390541E-2</v>
      </c>
      <c r="M32" s="12"/>
      <c r="N32" s="12">
        <f t="shared" si="8"/>
        <v>5.2552552552552556E-3</v>
      </c>
      <c r="O32" s="12"/>
      <c r="P32" s="12">
        <f t="shared" si="9"/>
        <v>3.94311570782159E-2</v>
      </c>
      <c r="Q32" s="12"/>
      <c r="R32" s="12">
        <f t="shared" si="10"/>
        <v>2.4956082870925465E-2</v>
      </c>
      <c r="S32" s="12"/>
      <c r="T32" s="12">
        <f t="shared" si="11"/>
        <v>1.6504057627427737E-2</v>
      </c>
      <c r="U32" s="12"/>
      <c r="V32" s="12">
        <f t="shared" si="12"/>
        <v>2.7453261321146654E-2</v>
      </c>
      <c r="W32" s="12"/>
      <c r="X32" s="12">
        <f t="shared" si="13"/>
        <v>2.3797338792221085E-2</v>
      </c>
      <c r="Y32" s="12"/>
      <c r="Z32" s="12">
        <f t="shared" si="14"/>
        <v>1.6935036091060521E-2</v>
      </c>
      <c r="AA32" s="12"/>
      <c r="AB32" s="12">
        <f t="shared" si="15"/>
        <v>2.6784486315499931E-2</v>
      </c>
      <c r="AC32" s="12"/>
      <c r="AD32" s="12">
        <f t="shared" si="16"/>
        <v>2.3107696703924735E-2</v>
      </c>
      <c r="AE32" s="12"/>
      <c r="AF32" s="12">
        <f t="shared" si="17"/>
        <v>2.1980403386839622E-2</v>
      </c>
      <c r="AG32" s="12"/>
      <c r="AH32" s="12">
        <f t="shared" si="18"/>
        <v>2.4425239782347164E-2</v>
      </c>
      <c r="AI32" s="12"/>
      <c r="AJ32" s="12">
        <f t="shared" si="19"/>
        <v>2.2714446952595935E-2</v>
      </c>
      <c r="AK32" s="11"/>
      <c r="AL32" s="11">
        <f t="shared" si="20"/>
        <v>5.0786369593709045E-2</v>
      </c>
      <c r="AM32" s="11"/>
      <c r="AN32" s="11">
        <f t="shared" si="21"/>
        <v>4.7652969406118774E-2</v>
      </c>
      <c r="AO32" s="11"/>
      <c r="AP32" s="11">
        <f t="shared" si="22"/>
        <v>5.0786369593709045E-2</v>
      </c>
      <c r="AQ32" s="11"/>
      <c r="AR32" s="11">
        <f t="shared" si="23"/>
        <v>4.7652969406118774E-2</v>
      </c>
      <c r="AS32" s="11"/>
      <c r="AT32" s="11">
        <f t="shared" si="24"/>
        <v>2.4430157802454704E-2</v>
      </c>
      <c r="AU32" s="11"/>
      <c r="AV32" s="11">
        <f t="shared" si="25"/>
        <v>2.8282552261237874E-2</v>
      </c>
      <c r="AW32" s="11"/>
      <c r="AX32" s="11">
        <f t="shared" si="26"/>
        <v>2.8786557970667408E-2</v>
      </c>
      <c r="AY32" s="11"/>
      <c r="AZ32" s="11">
        <f t="shared" si="27"/>
        <v>4.2501887585083255E-2</v>
      </c>
      <c r="BA32" s="11"/>
      <c r="BB32" s="11">
        <f t="shared" si="28"/>
        <v>3.3643503353163559E-2</v>
      </c>
      <c r="BC32" s="11"/>
      <c r="BD32" s="11">
        <f t="shared" si="29"/>
        <v>3.7701317715959005E-2</v>
      </c>
      <c r="BE32" s="11"/>
      <c r="BF32" s="11">
        <f t="shared" si="30"/>
        <v>2.003302146395157E-2</v>
      </c>
      <c r="BG32" s="11"/>
      <c r="BH32" s="11">
        <f t="shared" si="31"/>
        <v>3.412774070543375E-2</v>
      </c>
      <c r="BI32" s="11"/>
      <c r="BJ32" s="11">
        <f t="shared" si="32"/>
        <v>4.9635751999465322E-2</v>
      </c>
      <c r="BK32" s="11"/>
      <c r="BL32" s="11">
        <f t="shared" si="33"/>
        <v>4.0931726101626882E-2</v>
      </c>
      <c r="BM32" s="11"/>
      <c r="BN32" s="11">
        <f t="shared" si="34"/>
        <v>2.9170349791640359E-2</v>
      </c>
      <c r="BO32" s="11"/>
      <c r="BP32" s="11">
        <f t="shared" si="35"/>
        <v>3.2500990883868409E-2</v>
      </c>
      <c r="BQ32" s="11"/>
      <c r="BR32" s="11">
        <f t="shared" si="36"/>
        <v>3.3989266547406083E-2</v>
      </c>
      <c r="BS32" s="11"/>
      <c r="BT32" s="11">
        <f t="shared" si="37"/>
        <v>1.6631715959216139E-2</v>
      </c>
    </row>
    <row r="33" spans="1:72" x14ac:dyDescent="0.35">
      <c r="A33" s="12"/>
      <c r="B33" s="12">
        <f t="shared" si="2"/>
        <v>2.9456131767775603E-2</v>
      </c>
      <c r="C33" s="12"/>
      <c r="D33" s="12">
        <f t="shared" si="3"/>
        <v>2.5926168561040321E-2</v>
      </c>
      <c r="E33" s="12"/>
      <c r="F33" s="12">
        <f t="shared" si="4"/>
        <v>4.0545514422424982E-2</v>
      </c>
      <c r="G33" s="12"/>
      <c r="H33" s="12">
        <f t="shared" si="5"/>
        <v>3.6189251313485112E-2</v>
      </c>
      <c r="I33" s="12"/>
      <c r="J33" s="12">
        <f t="shared" si="6"/>
        <v>3.0129124820659971E-2</v>
      </c>
      <c r="K33" s="12"/>
      <c r="L33" s="12">
        <f t="shared" si="7"/>
        <v>2.6561064851760949E-2</v>
      </c>
      <c r="M33" s="12"/>
      <c r="N33" s="12">
        <f t="shared" si="8"/>
        <v>5.3303303303303302E-2</v>
      </c>
      <c r="O33" s="12"/>
      <c r="P33" s="12">
        <f t="shared" si="9"/>
        <v>2.0038784744667099E-2</v>
      </c>
      <c r="Q33" s="12"/>
      <c r="R33" s="12">
        <f t="shared" si="10"/>
        <v>5.5990854083595908E-2</v>
      </c>
      <c r="S33" s="12"/>
      <c r="T33" s="12">
        <f t="shared" si="11"/>
        <v>2.4619312482903256E-2</v>
      </c>
      <c r="U33" s="12"/>
      <c r="V33" s="12">
        <f t="shared" si="12"/>
        <v>3.3286248442044038E-2</v>
      </c>
      <c r="W33" s="12"/>
      <c r="X33" s="12">
        <f t="shared" si="13"/>
        <v>4.8490276356192429E-2</v>
      </c>
      <c r="Y33" s="12"/>
      <c r="Z33" s="12">
        <f t="shared" si="14"/>
        <v>1.9711271515824542E-2</v>
      </c>
      <c r="AA33" s="12"/>
      <c r="AB33" s="12">
        <f t="shared" si="15"/>
        <v>5.0612020354834274E-2</v>
      </c>
      <c r="AC33" s="12"/>
      <c r="AD33" s="12">
        <f t="shared" si="16"/>
        <v>3.3252003033400375E-2</v>
      </c>
      <c r="AE33" s="12"/>
      <c r="AF33" s="12">
        <f t="shared" si="17"/>
        <v>3.6964227667445781E-2</v>
      </c>
      <c r="AG33" s="12"/>
      <c r="AH33" s="12">
        <f t="shared" si="18"/>
        <v>5.3419864684392346E-2</v>
      </c>
      <c r="AI33" s="12"/>
      <c r="AJ33" s="12">
        <f t="shared" si="19"/>
        <v>3.146162528216704E-2</v>
      </c>
      <c r="AK33" s="11"/>
      <c r="AL33" s="11">
        <f t="shared" si="20"/>
        <v>4.0447065676423477E-2</v>
      </c>
      <c r="AM33" s="11"/>
      <c r="AN33" s="11">
        <f t="shared" si="21"/>
        <v>3.3893221355728857E-2</v>
      </c>
      <c r="AO33" s="11"/>
      <c r="AP33" s="11">
        <f t="shared" si="22"/>
        <v>4.0447065676423477E-2</v>
      </c>
      <c r="AQ33" s="11"/>
      <c r="AR33" s="11">
        <f t="shared" si="23"/>
        <v>3.3893221355728857E-2</v>
      </c>
      <c r="AS33" s="11"/>
      <c r="AT33" s="11">
        <f t="shared" si="24"/>
        <v>3.2924215858172609E-2</v>
      </c>
      <c r="AU33" s="11"/>
      <c r="AV33" s="11">
        <f t="shared" si="25"/>
        <v>3.7327503757343901E-2</v>
      </c>
      <c r="AW33" s="11"/>
      <c r="AX33" s="11">
        <f t="shared" si="26"/>
        <v>2.7684909329527059E-2</v>
      </c>
      <c r="AY33" s="11"/>
      <c r="AZ33" s="11">
        <f t="shared" si="27"/>
        <v>3.5520661250858641E-2</v>
      </c>
      <c r="BA33" s="11"/>
      <c r="BB33" s="11">
        <f t="shared" si="28"/>
        <v>4.1614796372043392E-2</v>
      </c>
      <c r="BC33" s="11"/>
      <c r="BD33" s="11">
        <f t="shared" si="29"/>
        <v>5.2675362704645283E-2</v>
      </c>
      <c r="BE33" s="11"/>
      <c r="BF33" s="11">
        <f t="shared" si="30"/>
        <v>2.4105668684645018E-2</v>
      </c>
      <c r="BG33" s="11"/>
      <c r="BH33" s="11">
        <f t="shared" si="31"/>
        <v>2.9551954242135366E-2</v>
      </c>
      <c r="BI33" s="11"/>
      <c r="BJ33" s="11">
        <f t="shared" si="32"/>
        <v>3.4820772161204806E-2</v>
      </c>
      <c r="BK33" s="11"/>
      <c r="BL33" s="11">
        <f t="shared" si="33"/>
        <v>3.5334846907416929E-2</v>
      </c>
      <c r="BM33" s="11"/>
      <c r="BN33" s="11">
        <f t="shared" si="34"/>
        <v>2.0078292713726482E-2</v>
      </c>
      <c r="BO33" s="11"/>
      <c r="BP33" s="11">
        <f t="shared" si="35"/>
        <v>2.9726516052318668E-2</v>
      </c>
      <c r="BQ33" s="11"/>
      <c r="BR33" s="11">
        <f t="shared" si="36"/>
        <v>4.3828264758497319E-2</v>
      </c>
      <c r="BS33" s="11"/>
      <c r="BT33" s="11">
        <f t="shared" si="37"/>
        <v>2.5092197555860871E-2</v>
      </c>
    </row>
    <row r="34" spans="1:72" x14ac:dyDescent="0.35">
      <c r="A34" s="12"/>
      <c r="B34" s="12">
        <f t="shared" si="2"/>
        <v>1.6756360078277886E-2</v>
      </c>
      <c r="C34" s="12"/>
      <c r="D34" s="12">
        <f t="shared" si="3"/>
        <v>1.2414425628091324E-2</v>
      </c>
      <c r="E34" s="12"/>
      <c r="F34" s="12">
        <f t="shared" si="4"/>
        <v>1.204935975668817E-2</v>
      </c>
      <c r="G34" s="12"/>
      <c r="H34" s="12">
        <f t="shared" si="5"/>
        <v>1.1930823117338004E-2</v>
      </c>
      <c r="I34" s="12"/>
      <c r="J34" s="12">
        <f t="shared" si="6"/>
        <v>2.8694404591104736E-3</v>
      </c>
      <c r="K34" s="12"/>
      <c r="L34" s="12">
        <f t="shared" si="7"/>
        <v>1.3054673030882508E-2</v>
      </c>
      <c r="M34" s="12"/>
      <c r="N34" s="12">
        <f t="shared" si="8"/>
        <v>1.5765765765765764E-2</v>
      </c>
      <c r="O34" s="12"/>
      <c r="P34" s="12">
        <f t="shared" si="9"/>
        <v>1.5513897866839044E-2</v>
      </c>
      <c r="Q34" s="12"/>
      <c r="R34" s="12">
        <f t="shared" si="10"/>
        <v>1.5364024203217801E-2</v>
      </c>
      <c r="S34" s="12"/>
      <c r="T34" s="12">
        <f t="shared" si="11"/>
        <v>1.3130299990881736E-2</v>
      </c>
      <c r="U34" s="12"/>
      <c r="V34" s="12">
        <f t="shared" si="12"/>
        <v>2.0108018280016619E-2</v>
      </c>
      <c r="W34" s="12"/>
      <c r="X34" s="12">
        <f t="shared" si="13"/>
        <v>1.1642784032753326E-2</v>
      </c>
      <c r="Y34" s="12"/>
      <c r="Z34" s="12">
        <f t="shared" si="14"/>
        <v>1.1660188784008884E-2</v>
      </c>
      <c r="AA34" s="12"/>
      <c r="AB34" s="12">
        <f t="shared" si="15"/>
        <v>1.3065603080731673E-2</v>
      </c>
      <c r="AC34" s="12"/>
      <c r="AD34" s="12">
        <f t="shared" si="16"/>
        <v>1.0380603822524096E-2</v>
      </c>
      <c r="AE34" s="12"/>
      <c r="AF34" s="12">
        <f t="shared" si="17"/>
        <v>1.1144993266566568E-2</v>
      </c>
      <c r="AG34" s="12"/>
      <c r="AH34" s="12">
        <f t="shared" si="18"/>
        <v>7.6487533525379956E-3</v>
      </c>
      <c r="AI34" s="12"/>
      <c r="AJ34" s="12">
        <f t="shared" si="19"/>
        <v>1.1568848758465011E-2</v>
      </c>
      <c r="AK34" s="11"/>
      <c r="AL34" s="11">
        <f t="shared" si="20"/>
        <v>3.7352555701179554E-2</v>
      </c>
      <c r="AM34" s="11"/>
      <c r="AN34" s="11">
        <f t="shared" si="21"/>
        <v>2.9731553689262148E-2</v>
      </c>
      <c r="AO34" s="11"/>
      <c r="AP34" s="11">
        <f t="shared" si="22"/>
        <v>3.7352555701179554E-2</v>
      </c>
      <c r="AQ34" s="11"/>
      <c r="AR34" s="11">
        <f t="shared" si="23"/>
        <v>2.9731553689262148E-2</v>
      </c>
      <c r="AS34" s="11"/>
      <c r="AT34" s="11">
        <f t="shared" si="24"/>
        <v>1.6812780050652641E-2</v>
      </c>
      <c r="AU34" s="11"/>
      <c r="AV34" s="11">
        <f t="shared" si="25"/>
        <v>2.0275993988249762E-2</v>
      </c>
      <c r="AW34" s="11"/>
      <c r="AX34" s="11">
        <f t="shared" si="26"/>
        <v>2.1084597036086179E-2</v>
      </c>
      <c r="AY34" s="11"/>
      <c r="AZ34" s="11">
        <f t="shared" si="27"/>
        <v>2.3144915441865217E-2</v>
      </c>
      <c r="BA34" s="11"/>
      <c r="BB34" s="11">
        <f t="shared" si="28"/>
        <v>1.577335023779064E-2</v>
      </c>
      <c r="BC34" s="11"/>
      <c r="BD34" s="11">
        <f t="shared" si="29"/>
        <v>1.8501264474910156E-2</v>
      </c>
      <c r="BE34" s="11"/>
      <c r="BF34" s="11">
        <f t="shared" si="30"/>
        <v>2.1684094661529995E-2</v>
      </c>
      <c r="BG34" s="11"/>
      <c r="BH34" s="11">
        <f t="shared" si="31"/>
        <v>1.2202097235462344E-2</v>
      </c>
      <c r="BI34" s="11"/>
      <c r="BJ34" s="11">
        <f t="shared" si="32"/>
        <v>2.5597611780693742E-2</v>
      </c>
      <c r="BK34" s="11"/>
      <c r="BL34" s="11">
        <f t="shared" si="33"/>
        <v>2.5345257955671514E-2</v>
      </c>
      <c r="BM34" s="11"/>
      <c r="BN34" s="11">
        <f t="shared" si="34"/>
        <v>9.8497285010733671E-3</v>
      </c>
      <c r="BO34" s="11"/>
      <c r="BP34" s="11">
        <f t="shared" si="35"/>
        <v>1.070154577883472E-2</v>
      </c>
      <c r="BQ34" s="11"/>
      <c r="BR34" s="11">
        <f t="shared" si="36"/>
        <v>7.8264758497316629E-3</v>
      </c>
      <c r="BS34" s="11"/>
      <c r="BT34" s="11">
        <f t="shared" si="37"/>
        <v>1.7788704895509436E-2</v>
      </c>
    </row>
    <row r="35" spans="1:72" x14ac:dyDescent="0.35">
      <c r="A35" s="12"/>
      <c r="B35" s="12">
        <f t="shared" si="2"/>
        <v>1.1068982387475538E-2</v>
      </c>
      <c r="C35" s="12"/>
      <c r="D35" s="12">
        <f t="shared" si="3"/>
        <v>1.225064692587376E-2</v>
      </c>
      <c r="E35" s="12"/>
      <c r="F35" s="12">
        <f t="shared" si="4"/>
        <v>1.4771120280505996E-2</v>
      </c>
      <c r="G35" s="12"/>
      <c r="H35" s="12">
        <f t="shared" si="5"/>
        <v>1.964754816112084E-2</v>
      </c>
      <c r="I35" s="12"/>
      <c r="J35" s="12">
        <f t="shared" si="6"/>
        <v>7.1736011477761836E-3</v>
      </c>
      <c r="K35" s="12"/>
      <c r="L35" s="12">
        <f t="shared" si="7"/>
        <v>1.2994443858883049E-2</v>
      </c>
      <c r="M35" s="12"/>
      <c r="N35" s="12">
        <f t="shared" si="8"/>
        <v>1.7267267267267267E-2</v>
      </c>
      <c r="O35" s="12"/>
      <c r="P35" s="12">
        <f t="shared" si="9"/>
        <v>5.8177117000646414E-3</v>
      </c>
      <c r="Q35" s="12"/>
      <c r="R35" s="12">
        <f t="shared" si="10"/>
        <v>1.3774642389091821E-2</v>
      </c>
      <c r="S35" s="12"/>
      <c r="T35" s="12">
        <f t="shared" si="11"/>
        <v>1.8418893042764659E-2</v>
      </c>
      <c r="U35" s="12"/>
      <c r="V35" s="12">
        <f t="shared" si="12"/>
        <v>1.5022850020772745E-2</v>
      </c>
      <c r="W35" s="12"/>
      <c r="X35" s="12">
        <f t="shared" si="13"/>
        <v>1.1003070624360286E-2</v>
      </c>
      <c r="Y35" s="12"/>
      <c r="Z35" s="12">
        <f t="shared" si="14"/>
        <v>1.2493059411438089E-2</v>
      </c>
      <c r="AA35" s="12"/>
      <c r="AB35" s="12">
        <f t="shared" si="15"/>
        <v>1.5678723696878009E-2</v>
      </c>
      <c r="AC35" s="12"/>
      <c r="AD35" s="12">
        <f t="shared" si="16"/>
        <v>1.0864189389693033E-2</v>
      </c>
      <c r="AE35" s="12"/>
      <c r="AF35" s="12">
        <f t="shared" si="17"/>
        <v>1.235236753711128E-2</v>
      </c>
      <c r="AG35" s="12"/>
      <c r="AH35" s="12">
        <f t="shared" si="18"/>
        <v>1.472357427458252E-2</v>
      </c>
      <c r="AI35" s="12"/>
      <c r="AJ35" s="12">
        <f t="shared" si="19"/>
        <v>7.054176072234763E-3</v>
      </c>
      <c r="AK35" s="11"/>
      <c r="AL35" s="11">
        <f t="shared" si="20"/>
        <v>3.4003203727974371E-2</v>
      </c>
      <c r="AM35" s="11"/>
      <c r="AN35" s="11">
        <f t="shared" si="21"/>
        <v>2.9094181163767247E-2</v>
      </c>
      <c r="AO35" s="11"/>
      <c r="AP35" s="11">
        <f t="shared" si="22"/>
        <v>3.4003203727974371E-2</v>
      </c>
      <c r="AQ35" s="11"/>
      <c r="AR35" s="11">
        <f t="shared" si="23"/>
        <v>2.9094181163767247E-2</v>
      </c>
      <c r="AS35" s="11"/>
      <c r="AT35" s="11">
        <f t="shared" si="24"/>
        <v>8.8057666082213132E-3</v>
      </c>
      <c r="AU35" s="11"/>
      <c r="AV35" s="11">
        <f t="shared" si="25"/>
        <v>9.2908867331602685E-3</v>
      </c>
      <c r="AW35" s="11"/>
      <c r="AX35" s="11">
        <f t="shared" si="26"/>
        <v>8.7557118087154776E-3</v>
      </c>
      <c r="AY35" s="11"/>
      <c r="AZ35" s="11">
        <f t="shared" si="27"/>
        <v>8.6942452781988179E-3</v>
      </c>
      <c r="BA35" s="11"/>
      <c r="BB35" s="11">
        <f t="shared" si="28"/>
        <v>8.5363684865730032E-3</v>
      </c>
      <c r="BC35" s="11"/>
      <c r="BD35" s="11">
        <f t="shared" si="29"/>
        <v>1.1945960335418608E-2</v>
      </c>
      <c r="BE35" s="11"/>
      <c r="BF35" s="11">
        <f t="shared" si="30"/>
        <v>1.0016510731975785E-2</v>
      </c>
      <c r="BG35" s="11"/>
      <c r="BH35" s="11">
        <f t="shared" si="31"/>
        <v>5.529075309818875E-3</v>
      </c>
      <c r="BI35" s="11"/>
      <c r="BJ35" s="11">
        <f t="shared" si="32"/>
        <v>7.5077416623966853E-3</v>
      </c>
      <c r="BK35" s="11"/>
      <c r="BL35" s="11">
        <f t="shared" si="33"/>
        <v>1.0197809916837048E-2</v>
      </c>
      <c r="BM35" s="11"/>
      <c r="BN35" s="11">
        <f t="shared" si="34"/>
        <v>9.3446142189670418E-3</v>
      </c>
      <c r="BO35" s="11"/>
      <c r="BP35" s="11">
        <f t="shared" si="35"/>
        <v>1.743955608402695E-2</v>
      </c>
      <c r="BQ35" s="11"/>
      <c r="BR35" s="11">
        <f t="shared" si="36"/>
        <v>5.3667262969588547E-3</v>
      </c>
      <c r="BS35" s="11"/>
      <c r="BT35" s="11">
        <f t="shared" si="37"/>
        <v>1.4679297129221202E-2</v>
      </c>
    </row>
    <row r="36" spans="1:72" x14ac:dyDescent="0.35">
      <c r="A36" s="12"/>
      <c r="B36" s="12">
        <f t="shared" si="2"/>
        <v>6.3325587084148732E-2</v>
      </c>
      <c r="C36" s="12"/>
      <c r="D36" s="12">
        <f t="shared" si="3"/>
        <v>5.3097055258934128E-2</v>
      </c>
      <c r="E36" s="12"/>
      <c r="F36" s="12">
        <f t="shared" si="4"/>
        <v>5.0551132291121834E-2</v>
      </c>
      <c r="G36" s="12"/>
      <c r="H36" s="12">
        <f t="shared" si="5"/>
        <v>4.9460923817863399E-2</v>
      </c>
      <c r="I36" s="12"/>
      <c r="J36" s="12">
        <f t="shared" si="6"/>
        <v>3.0129124820659971E-2</v>
      </c>
      <c r="K36" s="12"/>
      <c r="L36" s="12">
        <f t="shared" si="7"/>
        <v>7.3705449234336654E-2</v>
      </c>
      <c r="M36" s="12"/>
      <c r="N36" s="12">
        <f t="shared" si="8"/>
        <v>4.8798798798798795E-2</v>
      </c>
      <c r="O36" s="12"/>
      <c r="P36" s="12">
        <f t="shared" si="9"/>
        <v>3.6845507433742729E-2</v>
      </c>
      <c r="Q36" s="12"/>
      <c r="R36" s="12">
        <f t="shared" si="10"/>
        <v>5.5126453447843178E-2</v>
      </c>
      <c r="S36" s="12"/>
      <c r="T36" s="12">
        <f t="shared" si="11"/>
        <v>5.3524208990608189E-2</v>
      </c>
      <c r="U36" s="12"/>
      <c r="V36" s="12">
        <f t="shared" si="12"/>
        <v>5.8512671375155798E-2</v>
      </c>
      <c r="W36" s="12"/>
      <c r="X36" s="12">
        <f t="shared" si="13"/>
        <v>5.2200614124872056E-2</v>
      </c>
      <c r="Y36" s="12"/>
      <c r="Z36" s="12">
        <f t="shared" si="14"/>
        <v>3.9283731260410883E-2</v>
      </c>
      <c r="AA36" s="12"/>
      <c r="AB36" s="12">
        <f t="shared" si="15"/>
        <v>6.9282079493879795E-2</v>
      </c>
      <c r="AC36" s="12"/>
      <c r="AD36" s="12">
        <f t="shared" si="16"/>
        <v>5.8354490201896973E-2</v>
      </c>
      <c r="AE36" s="12"/>
      <c r="AF36" s="12">
        <f t="shared" si="17"/>
        <v>7.2163831401018522E-2</v>
      </c>
      <c r="AG36" s="12"/>
      <c r="AH36" s="12">
        <f t="shared" si="18"/>
        <v>6.6355418694745205E-2</v>
      </c>
      <c r="AI36" s="12"/>
      <c r="AJ36" s="12">
        <f t="shared" si="19"/>
        <v>3.2449209932279913E-2</v>
      </c>
      <c r="AK36" s="11"/>
      <c r="AL36" s="11">
        <f t="shared" si="20"/>
        <v>2.6030289791757682E-2</v>
      </c>
      <c r="AM36" s="11"/>
      <c r="AN36" s="11">
        <f t="shared" si="21"/>
        <v>2.6057288542291543E-2</v>
      </c>
      <c r="AO36" s="11"/>
      <c r="AP36" s="11">
        <f t="shared" si="22"/>
        <v>2.6030289791757682E-2</v>
      </c>
      <c r="AQ36" s="11"/>
      <c r="AR36" s="11">
        <f t="shared" si="23"/>
        <v>2.6057288542291543E-2</v>
      </c>
      <c r="AS36" s="11"/>
      <c r="AT36" s="11">
        <f t="shared" si="24"/>
        <v>4.4691213715176308E-2</v>
      </c>
      <c r="AU36" s="11"/>
      <c r="AV36" s="11">
        <f t="shared" si="25"/>
        <v>5.6319169285421508E-2</v>
      </c>
      <c r="AW36" s="11"/>
      <c r="AX36" s="11">
        <f t="shared" si="26"/>
        <v>4.7131402734004541E-2</v>
      </c>
      <c r="AY36" s="11"/>
      <c r="AZ36" s="11">
        <f t="shared" si="27"/>
        <v>5.4237557550056485E-2</v>
      </c>
      <c r="BA36" s="11"/>
      <c r="BB36" s="11">
        <f t="shared" si="28"/>
        <v>5.9866447138193939E-2</v>
      </c>
      <c r="BC36" s="11"/>
      <c r="BD36" s="11">
        <f t="shared" si="29"/>
        <v>5.9463596432849729E-2</v>
      </c>
      <c r="BE36" s="11"/>
      <c r="BF36" s="11">
        <f t="shared" si="30"/>
        <v>5.5916345624656028E-2</v>
      </c>
      <c r="BG36" s="11"/>
      <c r="BH36" s="11">
        <f t="shared" si="31"/>
        <v>2.7073403241182077E-2</v>
      </c>
      <c r="BI36" s="11"/>
      <c r="BJ36" s="11">
        <f t="shared" si="32"/>
        <v>4.9167910530888675E-2</v>
      </c>
      <c r="BK36" s="11"/>
      <c r="BL36" s="11">
        <f t="shared" si="33"/>
        <v>5.9262697088669519E-2</v>
      </c>
      <c r="BM36" s="11"/>
      <c r="BN36" s="11">
        <f t="shared" si="34"/>
        <v>3.3211264048490972E-2</v>
      </c>
      <c r="BO36" s="11"/>
      <c r="BP36" s="11">
        <f t="shared" si="35"/>
        <v>4.3598890210067381E-2</v>
      </c>
      <c r="BQ36" s="11"/>
      <c r="BR36" s="11">
        <f t="shared" si="36"/>
        <v>4.6958855098389984E-2</v>
      </c>
      <c r="BS36" s="11"/>
      <c r="BT36" s="11">
        <f t="shared" si="37"/>
        <v>4.526719213247523E-2</v>
      </c>
    </row>
    <row r="37" spans="1:72" x14ac:dyDescent="0.35">
      <c r="A37" s="12"/>
      <c r="B37" s="12">
        <f t="shared" si="2"/>
        <v>2.8691699282452708E-2</v>
      </c>
      <c r="C37" s="12"/>
      <c r="D37" s="12">
        <f t="shared" si="3"/>
        <v>2.2601460906023781E-2</v>
      </c>
      <c r="E37" s="12"/>
      <c r="F37" s="12">
        <f t="shared" si="4"/>
        <v>3.5886557796245715E-2</v>
      </c>
      <c r="G37" s="12"/>
      <c r="H37" s="12">
        <f t="shared" si="5"/>
        <v>3.1113178633975482E-2</v>
      </c>
      <c r="I37" s="12"/>
      <c r="J37" s="12">
        <f t="shared" si="6"/>
        <v>4.0172166427546625E-2</v>
      </c>
      <c r="K37" s="12"/>
      <c r="L37" s="12">
        <f t="shared" si="7"/>
        <v>2.5100507430774095E-2</v>
      </c>
      <c r="M37" s="12"/>
      <c r="N37" s="12">
        <f t="shared" si="8"/>
        <v>1.0510510510510511E-2</v>
      </c>
      <c r="O37" s="12"/>
      <c r="P37" s="12">
        <f t="shared" si="9"/>
        <v>2.2624434389140271E-2</v>
      </c>
      <c r="Q37" s="12"/>
      <c r="R37" s="12">
        <f t="shared" si="10"/>
        <v>2.6433929119147867E-2</v>
      </c>
      <c r="S37" s="12"/>
      <c r="T37" s="12">
        <f t="shared" si="11"/>
        <v>2.6990061092368012E-2</v>
      </c>
      <c r="U37" s="12"/>
      <c r="V37" s="12">
        <f t="shared" si="12"/>
        <v>2.6406314914831742E-2</v>
      </c>
      <c r="W37" s="12"/>
      <c r="X37" s="12">
        <f t="shared" si="13"/>
        <v>1.2410440122824974E-2</v>
      </c>
      <c r="Y37" s="12"/>
      <c r="Z37" s="12">
        <f t="shared" si="14"/>
        <v>1.5130483064963909E-2</v>
      </c>
      <c r="AA37" s="12"/>
      <c r="AB37" s="12">
        <f t="shared" si="15"/>
        <v>2.4102599367349747E-2</v>
      </c>
      <c r="AC37" s="12"/>
      <c r="AD37" s="12">
        <f t="shared" si="16"/>
        <v>2.125578379328915E-2</v>
      </c>
      <c r="AE37" s="12"/>
      <c r="AF37" s="12">
        <f t="shared" si="17"/>
        <v>3.0230794235561815E-2</v>
      </c>
      <c r="AG37" s="12"/>
      <c r="AH37" s="12">
        <f t="shared" si="18"/>
        <v>1.8707989801662196E-2</v>
      </c>
      <c r="AI37" s="12"/>
      <c r="AJ37" s="12">
        <f t="shared" si="19"/>
        <v>2.2291196388261852E-2</v>
      </c>
      <c r="AK37" s="11"/>
      <c r="AL37" s="11">
        <f t="shared" si="20"/>
        <v>2.54841997961264E-2</v>
      </c>
      <c r="AM37" s="11"/>
      <c r="AN37" s="11">
        <f t="shared" si="21"/>
        <v>2.4895020995800841E-2</v>
      </c>
      <c r="AO37" s="11"/>
      <c r="AP37" s="11">
        <f t="shared" si="22"/>
        <v>2.54841997961264E-2</v>
      </c>
      <c r="AQ37" s="11"/>
      <c r="AR37" s="11">
        <f t="shared" si="23"/>
        <v>2.4895020995800841E-2</v>
      </c>
      <c r="AS37" s="11"/>
      <c r="AT37" s="11">
        <f t="shared" si="24"/>
        <v>2.2150789012273523E-2</v>
      </c>
      <c r="AU37" s="11"/>
      <c r="AV37" s="11">
        <f t="shared" si="25"/>
        <v>2.5549938516190737E-2</v>
      </c>
      <c r="AW37" s="11"/>
      <c r="AX37" s="11">
        <f t="shared" si="26"/>
        <v>2.7359204513885564E-2</v>
      </c>
      <c r="AY37" s="11"/>
      <c r="AZ37" s="11">
        <f t="shared" si="27"/>
        <v>2.4202246935867523E-2</v>
      </c>
      <c r="BA37" s="11"/>
      <c r="BB37" s="11">
        <f t="shared" si="28"/>
        <v>2.1756839707881798E-2</v>
      </c>
      <c r="BC37" s="11"/>
      <c r="BD37" s="11">
        <f t="shared" si="29"/>
        <v>2.8151204578730202E-2</v>
      </c>
      <c r="BE37" s="11"/>
      <c r="BF37" s="11">
        <f t="shared" si="30"/>
        <v>2.5536598789212987E-2</v>
      </c>
      <c r="BG37" s="11"/>
      <c r="BH37" s="11">
        <f t="shared" si="31"/>
        <v>1.9828408007626312E-2</v>
      </c>
      <c r="BI37" s="11"/>
      <c r="BJ37" s="11">
        <f t="shared" si="32"/>
        <v>2.1075144251119476E-2</v>
      </c>
      <c r="BK37" s="11"/>
      <c r="BL37" s="11">
        <f t="shared" si="33"/>
        <v>2.6050198813391368E-2</v>
      </c>
      <c r="BM37" s="11"/>
      <c r="BN37" s="11">
        <f t="shared" si="34"/>
        <v>2.8791514080060615E-2</v>
      </c>
      <c r="BO37" s="11"/>
      <c r="BP37" s="11">
        <f t="shared" si="35"/>
        <v>1.78359096313912E-2</v>
      </c>
      <c r="BQ37" s="11"/>
      <c r="BR37" s="11">
        <f t="shared" si="36"/>
        <v>5.5679785330948119E-2</v>
      </c>
      <c r="BS37" s="11"/>
      <c r="BT37" s="11">
        <f t="shared" si="37"/>
        <v>2.6610745534745826E-2</v>
      </c>
    </row>
    <row r="38" spans="1:72" x14ac:dyDescent="0.35">
      <c r="A38" s="12"/>
      <c r="B38" s="12">
        <f t="shared" si="2"/>
        <v>1.41470971950424E-2</v>
      </c>
      <c r="C38" s="12"/>
      <c r="D38" s="12">
        <f t="shared" si="3"/>
        <v>1.225064692587376E-2</v>
      </c>
      <c r="E38" s="12"/>
      <c r="F38" s="12">
        <f t="shared" si="4"/>
        <v>1.340539702834118E-2</v>
      </c>
      <c r="G38" s="12"/>
      <c r="H38" s="12">
        <f t="shared" si="5"/>
        <v>1.6103874781085815E-2</v>
      </c>
      <c r="I38" s="12"/>
      <c r="J38" s="12">
        <f t="shared" si="6"/>
        <v>0</v>
      </c>
      <c r="K38" s="12"/>
      <c r="L38" s="12">
        <f t="shared" si="7"/>
        <v>1.4966949241865297E-2</v>
      </c>
      <c r="M38" s="12"/>
      <c r="N38" s="12">
        <f t="shared" si="8"/>
        <v>8.2582582582582578E-3</v>
      </c>
      <c r="O38" s="12"/>
      <c r="P38" s="12">
        <f t="shared" si="9"/>
        <v>6.4641241111829343E-3</v>
      </c>
      <c r="Q38" s="12"/>
      <c r="R38" s="12">
        <f t="shared" si="10"/>
        <v>1.9686027381981431E-2</v>
      </c>
      <c r="S38" s="12"/>
      <c r="T38" s="12">
        <f t="shared" si="11"/>
        <v>8.8447159660800592E-3</v>
      </c>
      <c r="U38" s="12"/>
      <c r="V38" s="12">
        <f t="shared" si="12"/>
        <v>8.3589530535936856E-3</v>
      </c>
      <c r="W38" s="12"/>
      <c r="X38" s="12">
        <f t="shared" si="13"/>
        <v>8.4442169907881261E-3</v>
      </c>
      <c r="Y38" s="12"/>
      <c r="Z38" s="12">
        <f t="shared" si="14"/>
        <v>7.0794003331482508E-3</v>
      </c>
      <c r="AA38" s="12"/>
      <c r="AB38" s="12">
        <f t="shared" si="15"/>
        <v>1.3753266400770183E-2</v>
      </c>
      <c r="AC38" s="12"/>
      <c r="AD38" s="12">
        <f t="shared" si="16"/>
        <v>1.6200116500159362E-2</v>
      </c>
      <c r="AE38" s="12"/>
      <c r="AF38" s="12">
        <f t="shared" si="17"/>
        <v>1.0092410569168615E-2</v>
      </c>
      <c r="AG38" s="12"/>
      <c r="AH38" s="12">
        <f t="shared" si="18"/>
        <v>2.0893347902387338E-2</v>
      </c>
      <c r="AI38" s="12"/>
      <c r="AJ38" s="12">
        <f t="shared" si="19"/>
        <v>4.6557562076749437E-3</v>
      </c>
      <c r="AK38" s="11"/>
      <c r="AL38" s="11">
        <f t="shared" si="20"/>
        <v>2.1661569826707441E-2</v>
      </c>
      <c r="AM38" s="11"/>
      <c r="AN38" s="11">
        <f t="shared" si="21"/>
        <v>2.0920815836832633E-2</v>
      </c>
      <c r="AO38" s="11"/>
      <c r="AP38" s="11">
        <f t="shared" si="22"/>
        <v>2.1661569826707441E-2</v>
      </c>
      <c r="AQ38" s="11"/>
      <c r="AR38" s="11">
        <f t="shared" si="23"/>
        <v>2.0920815836832633E-2</v>
      </c>
      <c r="AS38" s="11"/>
      <c r="AT38" s="11">
        <f t="shared" si="24"/>
        <v>7.9875316578998639E-3</v>
      </c>
      <c r="AU38" s="11"/>
      <c r="AV38" s="11">
        <f t="shared" si="25"/>
        <v>9.4001912829621542E-3</v>
      </c>
      <c r="AW38" s="11"/>
      <c r="AX38" s="11">
        <f t="shared" si="26"/>
        <v>9.7232467022387425E-3</v>
      </c>
      <c r="AY38" s="11"/>
      <c r="AZ38" s="11">
        <f t="shared" si="27"/>
        <v>1.3647382075605589E-2</v>
      </c>
      <c r="BA38" s="11"/>
      <c r="BB38" s="11">
        <f t="shared" si="28"/>
        <v>1.109498430983346E-2</v>
      </c>
      <c r="BC38" s="11"/>
      <c r="BD38" s="11">
        <f t="shared" si="29"/>
        <v>9.1840809263942502E-3</v>
      </c>
      <c r="BE38" s="11"/>
      <c r="BF38" s="11">
        <f t="shared" si="30"/>
        <v>1.1117226197028068E-2</v>
      </c>
      <c r="BG38" s="11"/>
      <c r="BH38" s="11">
        <f t="shared" si="31"/>
        <v>4.0038131553860818E-3</v>
      </c>
      <c r="BI38" s="11"/>
      <c r="BJ38" s="11">
        <f t="shared" si="32"/>
        <v>8.4434245995499806E-3</v>
      </c>
      <c r="BK38" s="11"/>
      <c r="BL38" s="11">
        <f t="shared" si="33"/>
        <v>1.2749143910791114E-2</v>
      </c>
      <c r="BM38" s="11"/>
      <c r="BN38" s="11">
        <f t="shared" si="34"/>
        <v>1.0102285642126532E-2</v>
      </c>
      <c r="BO38" s="11"/>
      <c r="BP38" s="11">
        <f t="shared" si="35"/>
        <v>9.512485136741973E-3</v>
      </c>
      <c r="BQ38" s="11"/>
      <c r="BR38" s="11">
        <f t="shared" si="36"/>
        <v>3.1305903398926656E-3</v>
      </c>
      <c r="BS38" s="11"/>
      <c r="BT38" s="11">
        <f t="shared" si="37"/>
        <v>1.1569889362932967E-2</v>
      </c>
    </row>
    <row r="39" spans="1:72" x14ac:dyDescent="0.35">
      <c r="A39" s="12"/>
      <c r="B39" s="12">
        <f t="shared" si="2"/>
        <v>1.428979125896934E-2</v>
      </c>
      <c r="C39" s="12"/>
      <c r="D39" s="12">
        <f t="shared" si="3"/>
        <v>6.7640604015853775E-3</v>
      </c>
      <c r="E39" s="12"/>
      <c r="F39" s="12">
        <f t="shared" si="4"/>
        <v>2.8689874275972957E-2</v>
      </c>
      <c r="G39" s="12"/>
      <c r="H39" s="12">
        <f t="shared" si="5"/>
        <v>5.5002189141856389E-3</v>
      </c>
      <c r="I39" s="12"/>
      <c r="J39" s="12">
        <f t="shared" si="6"/>
        <v>0</v>
      </c>
      <c r="K39" s="12"/>
      <c r="L39" s="12">
        <f t="shared" si="7"/>
        <v>1.2422266724888199E-2</v>
      </c>
      <c r="M39" s="12"/>
      <c r="N39" s="12">
        <f t="shared" si="8"/>
        <v>2.5525525525525526E-2</v>
      </c>
      <c r="O39" s="12"/>
      <c r="P39" s="12">
        <f t="shared" si="9"/>
        <v>3.2320620555914671E-3</v>
      </c>
      <c r="Q39" s="12"/>
      <c r="R39" s="12">
        <f t="shared" si="10"/>
        <v>7.2776956752084324E-3</v>
      </c>
      <c r="S39" s="12"/>
      <c r="T39" s="12">
        <f t="shared" si="11"/>
        <v>1.714233609920671E-2</v>
      </c>
      <c r="U39" s="12"/>
      <c r="V39" s="12">
        <f t="shared" si="12"/>
        <v>1.9609472372247611E-2</v>
      </c>
      <c r="W39" s="12"/>
      <c r="X39" s="12">
        <f t="shared" si="13"/>
        <v>8.3162743091095195E-3</v>
      </c>
      <c r="Y39" s="12"/>
      <c r="Z39" s="12">
        <f t="shared" si="14"/>
        <v>1.2354247640199888E-2</v>
      </c>
      <c r="AA39" s="12"/>
      <c r="AB39" s="12">
        <f t="shared" si="15"/>
        <v>1.1105762618621923E-2</v>
      </c>
      <c r="AC39" s="12"/>
      <c r="AD39" s="12">
        <f t="shared" si="16"/>
        <v>8.6880543374328201E-3</v>
      </c>
      <c r="AE39" s="12"/>
      <c r="AF39" s="12">
        <f t="shared" si="17"/>
        <v>1.3296596133306502E-2</v>
      </c>
      <c r="AG39" s="12"/>
      <c r="AH39" s="12">
        <f t="shared" si="18"/>
        <v>2.3001445868238359E-2</v>
      </c>
      <c r="AI39" s="12"/>
      <c r="AJ39" s="12">
        <f t="shared" si="19"/>
        <v>1.5378103837471783E-2</v>
      </c>
      <c r="AK39" s="11"/>
      <c r="AL39" s="11">
        <f t="shared" si="20"/>
        <v>1.874908985000728E-2</v>
      </c>
      <c r="AM39" s="11"/>
      <c r="AN39" s="11">
        <f t="shared" si="21"/>
        <v>1.323485302939412E-2</v>
      </c>
      <c r="AO39" s="11"/>
      <c r="AP39" s="11">
        <f t="shared" si="22"/>
        <v>1.874908985000728E-2</v>
      </c>
      <c r="AQ39" s="11"/>
      <c r="AR39" s="11">
        <f t="shared" si="23"/>
        <v>1.323485302939412E-2</v>
      </c>
      <c r="AS39" s="11"/>
      <c r="AT39" s="11">
        <f t="shared" si="24"/>
        <v>6.0198714202220919E-3</v>
      </c>
      <c r="AU39" s="11"/>
      <c r="AV39" s="11">
        <f t="shared" si="25"/>
        <v>8.7990162590517833E-3</v>
      </c>
      <c r="AW39" s="11"/>
      <c r="AX39" s="11">
        <f t="shared" si="26"/>
        <v>3.9084577876979379E-3</v>
      </c>
      <c r="AY39" s="11"/>
      <c r="AZ39" s="11">
        <f t="shared" si="27"/>
        <v>5.3718116842935894E-3</v>
      </c>
      <c r="BA39" s="11"/>
      <c r="BB39" s="11">
        <f t="shared" si="28"/>
        <v>6.5399597276164139E-3</v>
      </c>
      <c r="BC39" s="11"/>
      <c r="BD39" s="11">
        <f t="shared" si="29"/>
        <v>5.1910022627445762E-3</v>
      </c>
      <c r="BE39" s="11"/>
      <c r="BF39" s="11">
        <f t="shared" si="30"/>
        <v>9.9064391854705551E-3</v>
      </c>
      <c r="BG39" s="11"/>
      <c r="BH39" s="11">
        <f t="shared" si="31"/>
        <v>1.1439466158245949E-3</v>
      </c>
      <c r="BI39" s="11"/>
      <c r="BJ39" s="11">
        <f t="shared" si="32"/>
        <v>6.7948403769465546E-3</v>
      </c>
      <c r="BK39" s="11"/>
      <c r="BL39" s="11">
        <f t="shared" si="33"/>
        <v>5.2782760307564947E-3</v>
      </c>
      <c r="BM39" s="11"/>
      <c r="BN39" s="11">
        <f t="shared" si="34"/>
        <v>2.6518499810582142E-3</v>
      </c>
      <c r="BO39" s="11"/>
      <c r="BP39" s="11">
        <f t="shared" si="35"/>
        <v>1.78359096313912E-2</v>
      </c>
      <c r="BQ39" s="11"/>
      <c r="BR39" s="11">
        <f t="shared" si="36"/>
        <v>1.5876565295169946E-2</v>
      </c>
      <c r="BS39" s="11"/>
      <c r="BT39" s="11">
        <f t="shared" si="37"/>
        <v>8.7497288307180569E-3</v>
      </c>
    </row>
    <row r="40" spans="1:72" x14ac:dyDescent="0.35">
      <c r="A40" s="12"/>
      <c r="B40" s="12">
        <f t="shared" si="2"/>
        <v>3.6386986301369861E-3</v>
      </c>
      <c r="C40" s="12"/>
      <c r="D40" s="12">
        <f t="shared" si="3"/>
        <v>1.6214091519538799E-3</v>
      </c>
      <c r="E40" s="12"/>
      <c r="F40" s="12">
        <f t="shared" si="4"/>
        <v>1.5981867844481897E-3</v>
      </c>
      <c r="G40" s="12"/>
      <c r="H40" s="12">
        <f t="shared" si="5"/>
        <v>6.1432793345008755E-3</v>
      </c>
      <c r="I40" s="12"/>
      <c r="J40" s="12">
        <f t="shared" si="6"/>
        <v>7.1736011477761836E-3</v>
      </c>
      <c r="K40" s="12"/>
      <c r="L40" s="12">
        <f t="shared" si="7"/>
        <v>1.4394772107870447E-2</v>
      </c>
      <c r="M40" s="12"/>
      <c r="N40" s="12">
        <f t="shared" si="8"/>
        <v>2.2522522522522522E-3</v>
      </c>
      <c r="O40" s="12"/>
      <c r="P40" s="12">
        <f t="shared" si="9"/>
        <v>0</v>
      </c>
      <c r="Q40" s="12"/>
      <c r="R40" s="12">
        <f t="shared" si="10"/>
        <v>1.0567994869363969E-2</v>
      </c>
      <c r="S40" s="12"/>
      <c r="T40" s="12">
        <f t="shared" si="11"/>
        <v>2.4619312482903255E-3</v>
      </c>
      <c r="U40" s="12"/>
      <c r="V40" s="12">
        <f t="shared" si="12"/>
        <v>3.3568757789779807E-3</v>
      </c>
      <c r="W40" s="12"/>
      <c r="X40" s="12">
        <f t="shared" si="13"/>
        <v>1.3178096212896622E-2</v>
      </c>
      <c r="Y40" s="12"/>
      <c r="Z40" s="12">
        <f t="shared" si="14"/>
        <v>1.0133259300388673E-2</v>
      </c>
      <c r="AA40" s="12"/>
      <c r="AB40" s="12">
        <f t="shared" si="15"/>
        <v>5.3637738963003712E-3</v>
      </c>
      <c r="AC40" s="12"/>
      <c r="AD40" s="12">
        <f t="shared" si="16"/>
        <v>4.912789739193511E-3</v>
      </c>
      <c r="AE40" s="12"/>
      <c r="AF40" s="12">
        <f t="shared" si="17"/>
        <v>3.7149977555221893E-3</v>
      </c>
      <c r="AG40" s="12"/>
      <c r="AH40" s="12">
        <f t="shared" si="18"/>
        <v>3.8188580952065606E-3</v>
      </c>
      <c r="AI40" s="12"/>
      <c r="AJ40" s="12">
        <f t="shared" si="19"/>
        <v>1.128668171557562E-3</v>
      </c>
      <c r="AK40" s="11"/>
      <c r="AL40" s="11">
        <f t="shared" si="20"/>
        <v>1.3579437891364498E-2</v>
      </c>
      <c r="AM40" s="11"/>
      <c r="AN40" s="11">
        <f t="shared" si="21"/>
        <v>9.7105578884223148E-3</v>
      </c>
      <c r="AO40" s="11"/>
      <c r="AP40" s="11">
        <f t="shared" si="22"/>
        <v>1.3579437891364498E-2</v>
      </c>
      <c r="AQ40" s="11"/>
      <c r="AR40" s="11">
        <f t="shared" si="23"/>
        <v>9.7105578884223148E-3</v>
      </c>
      <c r="AS40" s="11"/>
      <c r="AT40" s="11">
        <f t="shared" si="24"/>
        <v>2.7664134034677576E-3</v>
      </c>
      <c r="AU40" s="11"/>
      <c r="AV40" s="11">
        <f t="shared" si="25"/>
        <v>3.4977455936603362E-3</v>
      </c>
      <c r="AW40" s="11"/>
      <c r="AX40" s="11">
        <f t="shared" si="26"/>
        <v>1.0345917673318069E-3</v>
      </c>
      <c r="AY40" s="11"/>
      <c r="AZ40" s="11">
        <f t="shared" si="27"/>
        <v>3.0442631605838173E-3</v>
      </c>
      <c r="BA40" s="11"/>
      <c r="BB40" s="11">
        <f t="shared" si="28"/>
        <v>3.8952918026767939E-3</v>
      </c>
      <c r="BC40" s="11"/>
      <c r="BD40" s="11">
        <f t="shared" si="29"/>
        <v>1.4308531878077999E-3</v>
      </c>
      <c r="BE40" s="11"/>
      <c r="BF40" s="11">
        <f t="shared" si="30"/>
        <v>1.6510731975784259E-3</v>
      </c>
      <c r="BG40" s="11"/>
      <c r="BH40" s="11">
        <f t="shared" si="31"/>
        <v>3.8131553860819826E-4</v>
      </c>
      <c r="BI40" s="11"/>
      <c r="BJ40" s="11">
        <f t="shared" si="32"/>
        <v>8.9112660681266295E-4</v>
      </c>
      <c r="BK40" s="11"/>
      <c r="BL40" s="11">
        <f t="shared" si="33"/>
        <v>1.6883458976706847E-3</v>
      </c>
      <c r="BM40" s="11"/>
      <c r="BN40" s="11">
        <f t="shared" si="34"/>
        <v>5.0511428210632658E-3</v>
      </c>
      <c r="BO40" s="11"/>
      <c r="BP40" s="11">
        <f t="shared" si="35"/>
        <v>1.9817677368212444E-3</v>
      </c>
      <c r="BQ40" s="11"/>
      <c r="BR40" s="11">
        <f t="shared" si="36"/>
        <v>1.5652951699463328E-3</v>
      </c>
      <c r="BS40" s="11"/>
      <c r="BT40" s="11">
        <f t="shared" si="37"/>
        <v>5.4233856388748282E-3</v>
      </c>
    </row>
    <row r="41" spans="1:72" x14ac:dyDescent="0.35">
      <c r="A41" s="12"/>
      <c r="B41" s="12">
        <f t="shared" si="2"/>
        <v>1.1660143509458577E-2</v>
      </c>
      <c r="C41" s="12"/>
      <c r="D41" s="12">
        <f t="shared" si="3"/>
        <v>8.8276720495266796E-3</v>
      </c>
      <c r="E41" s="12"/>
      <c r="F41" s="12">
        <f t="shared" si="4"/>
        <v>1.3066387710427927E-2</v>
      </c>
      <c r="G41" s="12"/>
      <c r="H41" s="12">
        <f t="shared" si="5"/>
        <v>1.3668454465849387E-2</v>
      </c>
      <c r="I41" s="12"/>
      <c r="J41" s="12">
        <f t="shared" si="6"/>
        <v>1.4347202295552368E-3</v>
      </c>
      <c r="K41" s="12"/>
      <c r="L41" s="12">
        <f t="shared" si="7"/>
        <v>9.1397768509177413E-3</v>
      </c>
      <c r="M41" s="12"/>
      <c r="N41" s="12">
        <f t="shared" si="8"/>
        <v>6.006006006006006E-3</v>
      </c>
      <c r="O41" s="12"/>
      <c r="P41" s="12">
        <f t="shared" si="9"/>
        <v>7.1105365223012281E-3</v>
      </c>
      <c r="Q41" s="12"/>
      <c r="R41" s="12">
        <f t="shared" si="10"/>
        <v>1.026127206312913E-2</v>
      </c>
      <c r="S41" s="12"/>
      <c r="T41" s="12">
        <f t="shared" si="11"/>
        <v>4.7414972189295159E-3</v>
      </c>
      <c r="U41" s="12"/>
      <c r="V41" s="12">
        <f t="shared" si="12"/>
        <v>8.458662235147487E-3</v>
      </c>
      <c r="W41" s="12"/>
      <c r="X41" s="12">
        <f t="shared" si="13"/>
        <v>5.3735926305015355E-3</v>
      </c>
      <c r="Y41" s="12"/>
      <c r="Z41" s="12">
        <f t="shared" si="14"/>
        <v>4.9972237645752359E-3</v>
      </c>
      <c r="AA41" s="12"/>
      <c r="AB41" s="12">
        <f t="shared" si="15"/>
        <v>6.3608857103562098E-3</v>
      </c>
      <c r="AC41" s="12"/>
      <c r="AD41" s="12">
        <f t="shared" si="16"/>
        <v>6.9460472375174479E-3</v>
      </c>
      <c r="AE41" s="12"/>
      <c r="AF41" s="12">
        <f t="shared" si="17"/>
        <v>1.1191430738510595E-2</v>
      </c>
      <c r="AG41" s="12"/>
      <c r="AH41" s="12">
        <f t="shared" si="18"/>
        <v>1.7217972914804147E-2</v>
      </c>
      <c r="AI41" s="12"/>
      <c r="AJ41" s="12">
        <f t="shared" si="19"/>
        <v>4.0914221218961624E-3</v>
      </c>
      <c r="AK41" s="11"/>
      <c r="AL41" s="11">
        <f t="shared" si="20"/>
        <v>9.1014999271880007E-3</v>
      </c>
      <c r="AM41" s="11"/>
      <c r="AN41" s="11">
        <f t="shared" si="21"/>
        <v>8.9982003599280141E-3</v>
      </c>
      <c r="AO41" s="11"/>
      <c r="AP41" s="11">
        <f t="shared" si="22"/>
        <v>9.1014999271880007E-3</v>
      </c>
      <c r="AQ41" s="11"/>
      <c r="AR41" s="11">
        <f t="shared" si="23"/>
        <v>8.9982003599280141E-3</v>
      </c>
      <c r="AS41" s="11"/>
      <c r="AT41" s="11">
        <f t="shared" si="24"/>
        <v>7.4030781219559709E-3</v>
      </c>
      <c r="AU41" s="11"/>
      <c r="AV41" s="11">
        <f t="shared" si="25"/>
        <v>9.6461265200163959E-3</v>
      </c>
      <c r="AW41" s="11"/>
      <c r="AX41" s="11">
        <f t="shared" si="26"/>
        <v>1.0489610974336377E-2</v>
      </c>
      <c r="AY41" s="11"/>
      <c r="AZ41" s="11">
        <f t="shared" si="27"/>
        <v>8.6573451186765897E-3</v>
      </c>
      <c r="BA41" s="11"/>
      <c r="BB41" s="11">
        <f t="shared" si="28"/>
        <v>1.008817472018725E-2</v>
      </c>
      <c r="BC41" s="11"/>
      <c r="BD41" s="11">
        <f t="shared" si="29"/>
        <v>8.0527086383601759E-3</v>
      </c>
      <c r="BE41" s="11"/>
      <c r="BF41" s="11">
        <f t="shared" si="30"/>
        <v>1.1337369290038524E-2</v>
      </c>
      <c r="BG41" s="11"/>
      <c r="BH41" s="11">
        <f t="shared" si="31"/>
        <v>4.5757864632983798E-3</v>
      </c>
      <c r="BI41" s="11"/>
      <c r="BJ41" s="11">
        <f t="shared" si="32"/>
        <v>5.7923229442823085E-3</v>
      </c>
      <c r="BK41" s="11"/>
      <c r="BL41" s="11">
        <f t="shared" si="33"/>
        <v>7.3027858961654726E-3</v>
      </c>
      <c r="BM41" s="11"/>
      <c r="BN41" s="11">
        <f t="shared" si="34"/>
        <v>1.0481121353706276E-2</v>
      </c>
      <c r="BO41" s="11"/>
      <c r="BP41" s="11">
        <f t="shared" si="35"/>
        <v>2.7744748315497423E-2</v>
      </c>
      <c r="BQ41" s="11"/>
      <c r="BR41" s="11">
        <f t="shared" si="36"/>
        <v>2.2808586762075134E-2</v>
      </c>
      <c r="BS41" s="11"/>
      <c r="BT41" s="11">
        <f t="shared" si="37"/>
        <v>2.1115048087352664E-2</v>
      </c>
    </row>
    <row r="42" spans="1:72" x14ac:dyDescent="0.35">
      <c r="A42" s="12"/>
      <c r="B42" s="12">
        <f t="shared" si="2"/>
        <v>5.5538568166992826E-2</v>
      </c>
      <c r="C42" s="12"/>
      <c r="D42" s="12">
        <f t="shared" si="3"/>
        <v>2.949654426938321E-2</v>
      </c>
      <c r="E42" s="12"/>
      <c r="F42" s="12">
        <f t="shared" si="4"/>
        <v>3.878266596927607E-2</v>
      </c>
      <c r="G42" s="12"/>
      <c r="H42" s="12">
        <f t="shared" si="5"/>
        <v>1.830669877408056E-2</v>
      </c>
      <c r="I42" s="12"/>
      <c r="J42" s="12">
        <f t="shared" si="6"/>
        <v>2.4390243902439025E-2</v>
      </c>
      <c r="K42" s="12"/>
      <c r="L42" s="12">
        <f t="shared" si="7"/>
        <v>3.4210169695692107E-2</v>
      </c>
      <c r="M42" s="12"/>
      <c r="N42" s="12">
        <f t="shared" si="8"/>
        <v>6.3813813813813819E-2</v>
      </c>
      <c r="O42" s="12"/>
      <c r="P42" s="12">
        <f t="shared" si="9"/>
        <v>2.4563671622495151E-2</v>
      </c>
      <c r="Q42" s="12"/>
      <c r="R42" s="12">
        <f t="shared" si="10"/>
        <v>3.5719264980620696E-2</v>
      </c>
      <c r="S42" s="12"/>
      <c r="T42" s="12">
        <f t="shared" si="11"/>
        <v>3.7111334002006016E-2</v>
      </c>
      <c r="U42" s="12"/>
      <c r="V42" s="12">
        <f t="shared" si="12"/>
        <v>5.3410884918986289E-2</v>
      </c>
      <c r="W42" s="12"/>
      <c r="X42" s="12">
        <f t="shared" si="13"/>
        <v>2.7763561924257933E-2</v>
      </c>
      <c r="Y42" s="12"/>
      <c r="Z42" s="12">
        <f t="shared" si="14"/>
        <v>3.7617990005552472E-2</v>
      </c>
      <c r="AA42" s="12"/>
      <c r="AB42" s="12">
        <f t="shared" si="15"/>
        <v>6.1339568147435013E-2</v>
      </c>
      <c r="AC42" s="12"/>
      <c r="AD42" s="12">
        <f t="shared" si="16"/>
        <v>3.4032334289513889E-2</v>
      </c>
      <c r="AE42" s="12"/>
      <c r="AF42" s="12">
        <f t="shared" si="17"/>
        <v>4.2691515873875825E-2</v>
      </c>
      <c r="AG42" s="12"/>
      <c r="AH42" s="12">
        <f t="shared" si="18"/>
        <v>4.0826462699910596E-2</v>
      </c>
      <c r="AI42" s="12"/>
      <c r="AJ42" s="12">
        <f t="shared" si="19"/>
        <v>5.0366817155756208E-2</v>
      </c>
      <c r="AK42" s="11"/>
      <c r="AL42" s="11">
        <f t="shared" si="20"/>
        <v>7.7908839376729282E-3</v>
      </c>
      <c r="AM42" s="11"/>
      <c r="AN42" s="11">
        <f t="shared" si="21"/>
        <v>8.2108578284343127E-3</v>
      </c>
      <c r="AO42" s="11"/>
      <c r="AP42" s="11">
        <f t="shared" si="22"/>
        <v>7.7908839376729282E-3</v>
      </c>
      <c r="AQ42" s="11"/>
      <c r="AR42" s="11">
        <f t="shared" si="23"/>
        <v>8.2108578284343127E-3</v>
      </c>
      <c r="AS42" s="11"/>
      <c r="AT42" s="11">
        <f t="shared" si="24"/>
        <v>5.4899668809662967E-2</v>
      </c>
      <c r="AU42" s="11"/>
      <c r="AV42" s="11">
        <f t="shared" si="25"/>
        <v>3.8611832217516052E-2</v>
      </c>
      <c r="AW42" s="11"/>
      <c r="AX42" s="11">
        <f t="shared" si="26"/>
        <v>3.4333119389974041E-2</v>
      </c>
      <c r="AY42" s="11"/>
      <c r="AZ42" s="11">
        <f t="shared" si="27"/>
        <v>4.3061066925535477E-2</v>
      </c>
      <c r="BA42" s="11"/>
      <c r="BB42" s="11">
        <f t="shared" si="28"/>
        <v>2.6845387320509659E-2</v>
      </c>
      <c r="BC42" s="11"/>
      <c r="BD42" s="11">
        <f t="shared" si="29"/>
        <v>2.029814987355251E-2</v>
      </c>
      <c r="BE42" s="11"/>
      <c r="BF42" s="11">
        <f t="shared" si="30"/>
        <v>4.3478260869565216E-2</v>
      </c>
      <c r="BG42" s="11"/>
      <c r="BH42" s="11">
        <f t="shared" si="31"/>
        <v>3.5653002859866542E-2</v>
      </c>
      <c r="BI42" s="11"/>
      <c r="BJ42" s="11">
        <f t="shared" si="32"/>
        <v>4.4043932541715868E-2</v>
      </c>
      <c r="BK42" s="11"/>
      <c r="BL42" s="11">
        <f t="shared" si="33"/>
        <v>4.3964727870250742E-2</v>
      </c>
      <c r="BM42" s="11"/>
      <c r="BN42" s="11">
        <f t="shared" si="34"/>
        <v>1.8941785578987246E-2</v>
      </c>
      <c r="BO42" s="11"/>
      <c r="BP42" s="11">
        <f t="shared" si="35"/>
        <v>3.6068172810146654E-2</v>
      </c>
      <c r="BQ42" s="11"/>
      <c r="BR42" s="11">
        <f t="shared" si="36"/>
        <v>3.4212880143112703E-2</v>
      </c>
      <c r="BS42" s="11"/>
      <c r="BT42" s="11">
        <f t="shared" si="37"/>
        <v>4.0205365536192063E-2</v>
      </c>
    </row>
    <row r="43" spans="1:72" x14ac:dyDescent="0.35">
      <c r="A43" s="12"/>
      <c r="B43" s="12">
        <f t="shared" si="2"/>
        <v>1.6603473581213307E-2</v>
      </c>
      <c r="C43" s="12"/>
      <c r="D43" s="12">
        <f t="shared" si="3"/>
        <v>9.9741229650496255E-3</v>
      </c>
      <c r="E43" s="12"/>
      <c r="F43" s="12">
        <f t="shared" si="4"/>
        <v>1.1216365432672749E-2</v>
      </c>
      <c r="G43" s="12"/>
      <c r="H43" s="12">
        <f t="shared" si="5"/>
        <v>4.5971978984238179E-3</v>
      </c>
      <c r="I43" s="12"/>
      <c r="J43" s="12">
        <f t="shared" si="6"/>
        <v>1.2912482065997131E-2</v>
      </c>
      <c r="K43" s="12"/>
      <c r="L43" s="12">
        <f t="shared" si="7"/>
        <v>1.1157454112899583E-2</v>
      </c>
      <c r="M43" s="12"/>
      <c r="N43" s="12">
        <f t="shared" si="8"/>
        <v>2.3273273273273273E-2</v>
      </c>
      <c r="O43" s="12"/>
      <c r="P43" s="12">
        <f t="shared" si="9"/>
        <v>5.8177117000646414E-3</v>
      </c>
      <c r="Q43" s="12"/>
      <c r="R43" s="12">
        <f t="shared" si="10"/>
        <v>5.2756322672392157E-2</v>
      </c>
      <c r="S43" s="12"/>
      <c r="T43" s="12">
        <f t="shared" si="11"/>
        <v>7.2946111060454089E-3</v>
      </c>
      <c r="U43" s="12"/>
      <c r="V43" s="12">
        <f t="shared" si="12"/>
        <v>2.2434565849605317E-2</v>
      </c>
      <c r="W43" s="12"/>
      <c r="X43" s="12">
        <f t="shared" si="13"/>
        <v>1.8551688843398157E-2</v>
      </c>
      <c r="Y43" s="12"/>
      <c r="Z43" s="12">
        <f t="shared" si="14"/>
        <v>5.830094392004442E-3</v>
      </c>
      <c r="AA43" s="12"/>
      <c r="AB43" s="12">
        <f t="shared" si="15"/>
        <v>1.7088433502956954E-2</v>
      </c>
      <c r="AC43" s="12"/>
      <c r="AD43" s="12">
        <f t="shared" si="16"/>
        <v>4.9309241979623462E-2</v>
      </c>
      <c r="AE43" s="12"/>
      <c r="AF43" s="12">
        <f t="shared" si="17"/>
        <v>1.6779406529108556E-2</v>
      </c>
      <c r="AG43" s="12"/>
      <c r="AH43" s="12">
        <f t="shared" si="18"/>
        <v>4.4832952551240028E-2</v>
      </c>
      <c r="AI43" s="12"/>
      <c r="AJ43" s="12">
        <f t="shared" si="19"/>
        <v>1.4813769751693002E-2</v>
      </c>
      <c r="AK43" s="11"/>
      <c r="AL43" s="11">
        <f t="shared" si="20"/>
        <v>4.0410659676714724E-3</v>
      </c>
      <c r="AM43" s="11"/>
      <c r="AN43" s="11">
        <f t="shared" si="21"/>
        <v>7.4235152969406122E-3</v>
      </c>
      <c r="AO43" s="11"/>
      <c r="AP43" s="11">
        <f t="shared" si="22"/>
        <v>4.0410659676714724E-3</v>
      </c>
      <c r="AQ43" s="11"/>
      <c r="AR43" s="11">
        <f t="shared" si="23"/>
        <v>7.4235152969406122E-3</v>
      </c>
      <c r="AS43" s="11"/>
      <c r="AT43" s="11">
        <f t="shared" si="24"/>
        <v>9.9162283265147085E-3</v>
      </c>
      <c r="AU43" s="11"/>
      <c r="AV43" s="11">
        <f t="shared" si="25"/>
        <v>8.6077332968984826E-3</v>
      </c>
      <c r="AW43" s="11"/>
      <c r="AX43" s="11">
        <f t="shared" si="26"/>
        <v>9.8765195566582684E-3</v>
      </c>
      <c r="AY43" s="11"/>
      <c r="AZ43" s="11">
        <f t="shared" si="27"/>
        <v>1.2751843588739207E-2</v>
      </c>
      <c r="BA43" s="11"/>
      <c r="BB43" s="11">
        <f t="shared" si="28"/>
        <v>1.6929316803680736E-2</v>
      </c>
      <c r="BC43" s="11"/>
      <c r="BD43" s="11">
        <f t="shared" si="29"/>
        <v>3.2277385864501532E-3</v>
      </c>
      <c r="BE43" s="11"/>
      <c r="BF43" s="11">
        <f t="shared" si="30"/>
        <v>8.8057237204182716E-3</v>
      </c>
      <c r="BG43" s="11"/>
      <c r="BH43" s="11">
        <f t="shared" si="31"/>
        <v>6.6730219256434702E-3</v>
      </c>
      <c r="BI43" s="11"/>
      <c r="BJ43" s="11">
        <f t="shared" si="32"/>
        <v>2.013946131396618E-2</v>
      </c>
      <c r="BK43" s="11"/>
      <c r="BL43" s="11">
        <f t="shared" si="33"/>
        <v>1.2535905573046674E-2</v>
      </c>
      <c r="BM43" s="11"/>
      <c r="BN43" s="11">
        <f t="shared" si="34"/>
        <v>2.2730142694784693E-3</v>
      </c>
      <c r="BO43" s="11"/>
      <c r="BP43" s="11">
        <f t="shared" si="35"/>
        <v>9.9088386841062227E-3</v>
      </c>
      <c r="BQ43" s="11"/>
      <c r="BR43" s="11">
        <f t="shared" si="36"/>
        <v>8.9445438282647581E-3</v>
      </c>
      <c r="BS43" s="11"/>
      <c r="BT43" s="11">
        <f t="shared" si="37"/>
        <v>5.9295682985031455E-3</v>
      </c>
    </row>
    <row r="44" spans="1:72" x14ac:dyDescent="0.35">
      <c r="A44" s="12"/>
      <c r="B44" s="12">
        <f t="shared" si="2"/>
        <v>6.1480756686236135E-2</v>
      </c>
      <c r="C44" s="12"/>
      <c r="D44" s="12">
        <f t="shared" si="3"/>
        <v>3.0528350093353859E-2</v>
      </c>
      <c r="E44" s="12"/>
      <c r="F44" s="12">
        <f t="shared" si="4"/>
        <v>2.9028883593886209E-2</v>
      </c>
      <c r="G44" s="12"/>
      <c r="H44" s="12">
        <f t="shared" si="5"/>
        <v>3.0087018388791593E-2</v>
      </c>
      <c r="I44" s="12"/>
      <c r="J44" s="12">
        <f t="shared" si="6"/>
        <v>7.3170731707317069E-2</v>
      </c>
      <c r="K44" s="12"/>
      <c r="L44" s="12">
        <f t="shared" si="7"/>
        <v>4.649692078358153E-2</v>
      </c>
      <c r="M44" s="12"/>
      <c r="N44" s="12">
        <f t="shared" si="8"/>
        <v>6.006006006006006E-2</v>
      </c>
      <c r="O44" s="12"/>
      <c r="P44" s="12">
        <f t="shared" si="9"/>
        <v>2.8442146089204912E-2</v>
      </c>
      <c r="Q44" s="12"/>
      <c r="R44" s="12">
        <f t="shared" si="10"/>
        <v>7.0462593759585093E-2</v>
      </c>
      <c r="S44" s="12"/>
      <c r="T44" s="12">
        <f t="shared" si="11"/>
        <v>3.2278654144250934E-2</v>
      </c>
      <c r="U44" s="12"/>
      <c r="V44" s="12">
        <f t="shared" si="12"/>
        <v>6.1753219775654344E-2</v>
      </c>
      <c r="W44" s="12"/>
      <c r="X44" s="12">
        <f t="shared" si="13"/>
        <v>0.10862333674513817</v>
      </c>
      <c r="Y44" s="12"/>
      <c r="Z44" s="12">
        <f t="shared" si="14"/>
        <v>2.359800111049417E-2</v>
      </c>
      <c r="AA44" s="12"/>
      <c r="AB44" s="12">
        <f t="shared" si="15"/>
        <v>4.9202310548755332E-2</v>
      </c>
      <c r="AC44" s="12"/>
      <c r="AD44" s="12">
        <f t="shared" si="16"/>
        <v>0.20031982590919581</v>
      </c>
      <c r="AE44" s="12"/>
      <c r="AF44" s="12">
        <f t="shared" si="17"/>
        <v>8.9964862312895688E-2</v>
      </c>
      <c r="AG44" s="12"/>
      <c r="AH44" s="12">
        <f t="shared" si="18"/>
        <v>0.19653874595763937</v>
      </c>
      <c r="AI44" s="12"/>
      <c r="AJ44" s="12">
        <f t="shared" si="19"/>
        <v>2.4971783295711061E-2</v>
      </c>
      <c r="AK44" s="11"/>
      <c r="AL44" s="11">
        <f t="shared" si="20"/>
        <v>3.7498179700014562E-3</v>
      </c>
      <c r="AM44" s="11"/>
      <c r="AN44" s="11">
        <f t="shared" si="21"/>
        <v>1.312237552489502E-3</v>
      </c>
      <c r="AO44" s="11"/>
      <c r="AP44" s="11">
        <f t="shared" si="22"/>
        <v>3.7498179700014562E-3</v>
      </c>
      <c r="AQ44" s="11"/>
      <c r="AR44" s="11">
        <f t="shared" si="23"/>
        <v>1.312237552489502E-3</v>
      </c>
      <c r="AS44" s="11"/>
      <c r="AT44" s="11">
        <f t="shared" si="24"/>
        <v>4.0716929670757844E-2</v>
      </c>
      <c r="AU44" s="11"/>
      <c r="AV44" s="11">
        <f t="shared" si="25"/>
        <v>4.7574805301270666E-2</v>
      </c>
      <c r="AW44" s="11"/>
      <c r="AX44" s="11">
        <f t="shared" si="26"/>
        <v>2.7866920844150246E-2</v>
      </c>
      <c r="AY44" s="11"/>
      <c r="AZ44" s="11">
        <f t="shared" si="27"/>
        <v>5.4810929259555725E-2</v>
      </c>
      <c r="BA44" s="11"/>
      <c r="BB44" s="11">
        <f t="shared" si="28"/>
        <v>4.0149042240108311E-2</v>
      </c>
      <c r="BC44" s="11"/>
      <c r="BD44" s="11">
        <f t="shared" si="29"/>
        <v>3.3242379874883536E-2</v>
      </c>
      <c r="BE44" s="11"/>
      <c r="BF44" s="11">
        <f t="shared" si="30"/>
        <v>3.962575674188222E-2</v>
      </c>
      <c r="BG44" s="11"/>
      <c r="BH44" s="11">
        <f t="shared" si="31"/>
        <v>2.0209723546234508E-2</v>
      </c>
      <c r="BI44" s="11"/>
      <c r="BJ44" s="11">
        <f t="shared" si="32"/>
        <v>3.4620268674671953E-2</v>
      </c>
      <c r="BK44" s="11"/>
      <c r="BL44" s="11">
        <f t="shared" si="33"/>
        <v>4.3192052481717952E-2</v>
      </c>
      <c r="BM44" s="11"/>
      <c r="BN44" s="11">
        <f t="shared" si="34"/>
        <v>1.7805278444248011E-2</v>
      </c>
      <c r="BO44" s="11"/>
      <c r="BP44" s="11">
        <f t="shared" si="35"/>
        <v>4.0824415378517637E-2</v>
      </c>
      <c r="BQ44" s="11"/>
      <c r="BR44" s="11">
        <f t="shared" si="36"/>
        <v>2.3703041144901609E-2</v>
      </c>
      <c r="BS44" s="11"/>
      <c r="BT44" s="11">
        <f t="shared" si="37"/>
        <v>2.711692819437414E-2</v>
      </c>
    </row>
    <row r="45" spans="1:72" x14ac:dyDescent="0.35">
      <c r="A45" s="12"/>
      <c r="B45" s="12">
        <f t="shared" si="2"/>
        <v>1.834637964774951E-4</v>
      </c>
      <c r="C45" s="12"/>
      <c r="D45" s="12">
        <f t="shared" si="3"/>
        <v>6.0598119820498542E-4</v>
      </c>
      <c r="E45" s="12"/>
      <c r="F45" s="12">
        <f t="shared" si="4"/>
        <v>6.1990275275566149E-4</v>
      </c>
      <c r="G45" s="12"/>
      <c r="H45" s="12">
        <f t="shared" si="5"/>
        <v>3.9678196147110333E-4</v>
      </c>
      <c r="I45" s="12"/>
      <c r="J45" s="12">
        <f t="shared" si="6"/>
        <v>1.4347202295552368E-3</v>
      </c>
      <c r="K45" s="12"/>
      <c r="L45" s="12">
        <f t="shared" si="7"/>
        <v>5.8723442699471493E-4</v>
      </c>
      <c r="M45" s="12"/>
      <c r="N45" s="12">
        <f t="shared" si="8"/>
        <v>0</v>
      </c>
      <c r="O45" s="12"/>
      <c r="P45" s="12">
        <f t="shared" si="9"/>
        <v>0</v>
      </c>
      <c r="Q45" s="12"/>
      <c r="R45" s="12">
        <f t="shared" si="10"/>
        <v>6.9709728689735942E-4</v>
      </c>
      <c r="S45" s="12"/>
      <c r="T45" s="12">
        <f t="shared" si="11"/>
        <v>6.3827847177897325E-4</v>
      </c>
      <c r="U45" s="12"/>
      <c r="V45" s="12">
        <f t="shared" si="12"/>
        <v>4.8192771084337347E-4</v>
      </c>
      <c r="W45" s="12"/>
      <c r="X45" s="12">
        <f t="shared" si="13"/>
        <v>3.5823950870010235E-3</v>
      </c>
      <c r="Y45" s="12"/>
      <c r="Z45" s="12">
        <f t="shared" si="14"/>
        <v>0</v>
      </c>
      <c r="AA45" s="12"/>
      <c r="AB45" s="12">
        <f t="shared" si="15"/>
        <v>5.1574749002888183E-4</v>
      </c>
      <c r="AC45" s="12"/>
      <c r="AD45" s="12">
        <f t="shared" si="16"/>
        <v>1.2529262422104257E-3</v>
      </c>
      <c r="AE45" s="12"/>
      <c r="AF45" s="12">
        <f t="shared" si="17"/>
        <v>9.7518691082457468E-4</v>
      </c>
      <c r="AG45" s="12"/>
      <c r="AH45" s="12">
        <f t="shared" si="18"/>
        <v>4.5252364711985253E-4</v>
      </c>
      <c r="AI45" s="12"/>
      <c r="AJ45" s="12">
        <f t="shared" si="19"/>
        <v>0</v>
      </c>
      <c r="AK45" s="11"/>
      <c r="AL45" s="11">
        <f t="shared" si="20"/>
        <v>3.2765399737876802E-4</v>
      </c>
      <c r="AM45" s="11"/>
      <c r="AN45" s="11">
        <f t="shared" si="21"/>
        <v>7.4985002999400114E-5</v>
      </c>
      <c r="AO45" s="11"/>
      <c r="AP45" s="11">
        <f t="shared" si="22"/>
        <v>3.2765399737876802E-4</v>
      </c>
      <c r="AQ45" s="11"/>
      <c r="AR45" s="11">
        <f t="shared" si="23"/>
        <v>7.4985002999400114E-5</v>
      </c>
      <c r="AS45" s="11"/>
      <c r="AT45" s="11">
        <f t="shared" si="24"/>
        <v>9.9357101110461718E-4</v>
      </c>
      <c r="AU45" s="11"/>
      <c r="AV45" s="11">
        <f t="shared" si="25"/>
        <v>2.7326137450471376E-5</v>
      </c>
      <c r="AW45" s="11"/>
      <c r="AX45" s="11">
        <f t="shared" si="26"/>
        <v>3.3528436904271521E-4</v>
      </c>
      <c r="AY45" s="11"/>
      <c r="AZ45" s="11">
        <f t="shared" si="27"/>
        <v>1.1211971547138535E-4</v>
      </c>
      <c r="BA45" s="11"/>
      <c r="BB45" s="11">
        <f t="shared" si="28"/>
        <v>2.6962991859471181E-4</v>
      </c>
      <c r="BC45" s="11"/>
      <c r="BD45" s="11">
        <f t="shared" si="29"/>
        <v>0</v>
      </c>
      <c r="BE45" s="11"/>
      <c r="BF45" s="11">
        <f t="shared" si="30"/>
        <v>2.201430930104568E-4</v>
      </c>
      <c r="BG45" s="11"/>
      <c r="BH45" s="11">
        <f t="shared" si="31"/>
        <v>1.1439466158245949E-3</v>
      </c>
      <c r="BI45" s="11"/>
      <c r="BJ45" s="11">
        <f t="shared" si="32"/>
        <v>8.9112660681266298E-5</v>
      </c>
      <c r="BK45" s="11"/>
      <c r="BL45" s="11">
        <f t="shared" si="33"/>
        <v>9.2821394076991577E-5</v>
      </c>
      <c r="BM45" s="11"/>
      <c r="BN45" s="11">
        <f t="shared" si="34"/>
        <v>1.2627857052658164E-4</v>
      </c>
      <c r="BO45" s="11"/>
      <c r="BP45" s="11">
        <f t="shared" si="35"/>
        <v>0</v>
      </c>
      <c r="BQ45" s="11"/>
      <c r="BR45" s="11">
        <f t="shared" si="36"/>
        <v>0</v>
      </c>
      <c r="BS45" s="11"/>
      <c r="BT45" s="11">
        <f t="shared" si="37"/>
        <v>4.3387085110998625E-4</v>
      </c>
    </row>
    <row r="49" spans="2:5" x14ac:dyDescent="0.35">
      <c r="B49" t="s">
        <v>39</v>
      </c>
    </row>
    <row r="51" spans="2:5" x14ac:dyDescent="0.35">
      <c r="B51">
        <f>AVERAGE(B26,D26,F26,H26,J26,L26,N26,P26,R26,T26,V26,X26,Z26,AB26,AD26,AF26,AH26,AJ26)</f>
        <v>0.12344032764739055</v>
      </c>
      <c r="C51">
        <f>AVERAGE(AL26,AN26,AP26,AR26,AT26,AV26,AX26,AZ26,BB26,BD26,BF26,BH26,)</f>
        <v>0.17678689102585537</v>
      </c>
      <c r="E51">
        <f>(B51-C51)/(B51+C51)</f>
        <v>-0.17768729835426705</v>
      </c>
    </row>
    <row r="52" spans="2:5" x14ac:dyDescent="0.35">
      <c r="B52">
        <f t="shared" ref="B52:B70" si="38">AVERAGE(B27,D27,F27,H27,J27,L27,N27,P27,R27,T27,V27,X27,Z27,AB27,AD27,AF27,AH27,AJ27)</f>
        <v>5.622058875571851E-2</v>
      </c>
      <c r="C52">
        <f t="shared" ref="C52:C70" si="39">AVERAGE(AL27,AN27,AP27,AR27,AT27,AV27,AX27,AZ27,BB27,BD27,BF27,BH27,)</f>
        <v>9.119454548878804E-2</v>
      </c>
      <c r="E52">
        <f t="shared" ref="E52:E70" si="40">(B52-C52)/(B52+C52)</f>
        <v>-0.23724807437383477</v>
      </c>
    </row>
    <row r="53" spans="2:5" x14ac:dyDescent="0.35">
      <c r="B53">
        <f t="shared" si="38"/>
        <v>7.4430607820916747E-2</v>
      </c>
      <c r="C53">
        <f t="shared" si="39"/>
        <v>8.1983381917356046E-2</v>
      </c>
      <c r="E53">
        <f t="shared" si="40"/>
        <v>-4.8287075274259926E-2</v>
      </c>
    </row>
    <row r="54" spans="2:5" x14ac:dyDescent="0.35">
      <c r="B54">
        <f t="shared" si="38"/>
        <v>0.31765657746825904</v>
      </c>
      <c r="C54">
        <f t="shared" si="39"/>
        <v>0.20469623630753725</v>
      </c>
      <c r="E54">
        <f t="shared" si="40"/>
        <v>0.21625295811885206</v>
      </c>
    </row>
    <row r="55" spans="2:5" x14ac:dyDescent="0.35">
      <c r="B55">
        <f t="shared" si="38"/>
        <v>8.06264182585225E-2</v>
      </c>
      <c r="C55">
        <f t="shared" si="39"/>
        <v>7.3967843929847052E-2</v>
      </c>
      <c r="E55">
        <f t="shared" si="40"/>
        <v>4.3071290191625151E-2</v>
      </c>
    </row>
    <row r="56" spans="2:5" x14ac:dyDescent="0.35">
      <c r="B56">
        <f t="shared" si="38"/>
        <v>2.1758040304561563E-2</v>
      </c>
      <c r="C56">
        <f t="shared" si="39"/>
        <v>3.6595135974794066E-2</v>
      </c>
      <c r="E56">
        <f t="shared" si="40"/>
        <v>-0.25426371992507318</v>
      </c>
    </row>
    <row r="57" spans="2:5" x14ac:dyDescent="0.35">
      <c r="B57">
        <f t="shared" si="38"/>
        <v>2.1473088853818351E-2</v>
      </c>
      <c r="C57">
        <f t="shared" si="39"/>
        <v>3.4337339758277449E-2</v>
      </c>
      <c r="E57">
        <f t="shared" si="40"/>
        <v>-0.23049905231638068</v>
      </c>
    </row>
    <row r="58" spans="2:5" x14ac:dyDescent="0.35">
      <c r="B58">
        <f t="shared" si="38"/>
        <v>3.6108724871550951E-2</v>
      </c>
      <c r="C58">
        <f t="shared" si="39"/>
        <v>3.3083511251051995E-2</v>
      </c>
      <c r="E58">
        <f t="shared" si="40"/>
        <v>4.372186519797578E-2</v>
      </c>
    </row>
    <row r="59" spans="2:5" x14ac:dyDescent="0.35">
      <c r="B59">
        <f t="shared" si="38"/>
        <v>1.2559381293038716E-2</v>
      </c>
      <c r="C59">
        <f t="shared" si="39"/>
        <v>2.1819023992879258E-2</v>
      </c>
      <c r="E59">
        <f t="shared" si="40"/>
        <v>-0.26934474193407287</v>
      </c>
    </row>
    <row r="60" spans="2:5" x14ac:dyDescent="0.35">
      <c r="B60">
        <f t="shared" si="38"/>
        <v>1.290982601043858E-2</v>
      </c>
      <c r="C60">
        <f t="shared" si="39"/>
        <v>1.5213022698120417E-2</v>
      </c>
      <c r="E60">
        <f t="shared" si="40"/>
        <v>-8.1897702169157399E-2</v>
      </c>
    </row>
    <row r="61" spans="2:5" x14ac:dyDescent="0.35">
      <c r="B61">
        <f t="shared" si="38"/>
        <v>5.3509238203462046E-2</v>
      </c>
      <c r="C61">
        <f t="shared" si="39"/>
        <v>3.9144176337664545E-2</v>
      </c>
      <c r="E61">
        <f t="shared" si="40"/>
        <v>0.1550408253915046</v>
      </c>
    </row>
    <row r="62" spans="2:5" x14ac:dyDescent="0.35">
      <c r="B62">
        <f t="shared" si="38"/>
        <v>2.4481117070940583E-2</v>
      </c>
      <c r="C62">
        <f t="shared" si="39"/>
        <v>2.2714897818886397E-2</v>
      </c>
      <c r="E62">
        <f t="shared" si="40"/>
        <v>3.742305904804033E-2</v>
      </c>
    </row>
    <row r="63" spans="2:5" x14ac:dyDescent="0.35">
      <c r="B63">
        <f t="shared" si="38"/>
        <v>1.1311364380411202E-2</v>
      </c>
      <c r="C63">
        <f t="shared" si="39"/>
        <v>1.2409479048802182E-2</v>
      </c>
      <c r="E63">
        <f t="shared" si="40"/>
        <v>-4.6293238757210385E-2</v>
      </c>
    </row>
    <row r="64" spans="2:5" x14ac:dyDescent="0.35">
      <c r="B64">
        <f t="shared" si="38"/>
        <v>1.2921877113764559E-2</v>
      </c>
      <c r="C64">
        <f t="shared" si="39"/>
        <v>8.5267992847480253E-3</v>
      </c>
      <c r="E64">
        <f t="shared" si="40"/>
        <v>0.20491137762334471</v>
      </c>
    </row>
    <row r="65" spans="2:5" x14ac:dyDescent="0.35">
      <c r="B65">
        <f t="shared" si="38"/>
        <v>5.3033024709242538E-3</v>
      </c>
      <c r="C65">
        <f t="shared" si="39"/>
        <v>4.9447337854837351E-3</v>
      </c>
      <c r="E65">
        <f t="shared" si="40"/>
        <v>3.4989014135884761E-2</v>
      </c>
    </row>
    <row r="66" spans="2:5" x14ac:dyDescent="0.35">
      <c r="B66">
        <f t="shared" si="38"/>
        <v>8.3640946655227921E-3</v>
      </c>
      <c r="C66">
        <f t="shared" si="39"/>
        <v>8.1884308016232071E-3</v>
      </c>
      <c r="E66">
        <f t="shared" si="40"/>
        <v>1.0612511320296622E-2</v>
      </c>
    </row>
    <row r="67" spans="2:5" x14ac:dyDescent="0.35">
      <c r="B67">
        <f t="shared" si="38"/>
        <v>3.9443450567338209E-2</v>
      </c>
      <c r="C67">
        <f t="shared" si="39"/>
        <v>2.5321843984492071E-2</v>
      </c>
      <c r="E67">
        <f t="shared" si="40"/>
        <v>0.21804280642227172</v>
      </c>
    </row>
    <row r="68" spans="2:5" x14ac:dyDescent="0.35">
      <c r="B68">
        <f t="shared" si="38"/>
        <v>1.9180176011536754E-2</v>
      </c>
      <c r="C68">
        <f t="shared" si="39"/>
        <v>7.6705606410944196E-3</v>
      </c>
      <c r="E68">
        <f t="shared" si="40"/>
        <v>0.42865175430166369</v>
      </c>
    </row>
    <row r="69" spans="2:5" x14ac:dyDescent="0.35">
      <c r="B69">
        <f t="shared" si="38"/>
        <v>6.7611566720097299E-2</v>
      </c>
      <c r="C69">
        <f t="shared" si="39"/>
        <v>2.4178507578755767E-2</v>
      </c>
      <c r="E69">
        <f t="shared" si="40"/>
        <v>0.47317816739019936</v>
      </c>
    </row>
    <row r="70" spans="2:5" x14ac:dyDescent="0.35">
      <c r="B70">
        <f t="shared" si="38"/>
        <v>6.9023151178687007E-4</v>
      </c>
      <c r="C70">
        <f t="shared" si="39"/>
        <v>3.005614508657915E-4</v>
      </c>
      <c r="E70">
        <f t="shared" si="40"/>
        <v>0.39329110683003882</v>
      </c>
    </row>
  </sheetData>
  <sortState ref="I4:J23">
    <sortCondition ref="I4:I23"/>
  </sortState>
  <mergeCells count="48">
    <mergeCell ref="BS1:BT2"/>
    <mergeCell ref="BI1:BJ1"/>
    <mergeCell ref="BI2:BJ2"/>
    <mergeCell ref="BK1:BL2"/>
    <mergeCell ref="BM1:BN2"/>
    <mergeCell ref="BO1:BP2"/>
    <mergeCell ref="BQ1:BR2"/>
    <mergeCell ref="BA1:BB2"/>
    <mergeCell ref="BC1:BD1"/>
    <mergeCell ref="BC2:BD2"/>
    <mergeCell ref="BE1:BF1"/>
    <mergeCell ref="BE2:BF2"/>
    <mergeCell ref="BG1:BH2"/>
    <mergeCell ref="AS1:AT1"/>
    <mergeCell ref="AS2:AT2"/>
    <mergeCell ref="AU1:AV2"/>
    <mergeCell ref="AW1:AX2"/>
    <mergeCell ref="AY1:AZ1"/>
    <mergeCell ref="AY2:AZ2"/>
    <mergeCell ref="AK1:AL1"/>
    <mergeCell ref="AK2:AL2"/>
    <mergeCell ref="AM1:AN1"/>
    <mergeCell ref="AM2:AN2"/>
    <mergeCell ref="AO1:AP2"/>
    <mergeCell ref="AQ1:AR2"/>
    <mergeCell ref="S1:T2"/>
    <mergeCell ref="U1:V2"/>
    <mergeCell ref="AA1:AB2"/>
    <mergeCell ref="AC1:AD2"/>
    <mergeCell ref="AE1:AF2"/>
    <mergeCell ref="AG1:AH2"/>
    <mergeCell ref="AI1:AJ2"/>
    <mergeCell ref="W1:X1"/>
    <mergeCell ref="W2:X2"/>
    <mergeCell ref="Y1:Z1"/>
    <mergeCell ref="Y2:Z2"/>
    <mergeCell ref="I1:J2"/>
    <mergeCell ref="K1:L2"/>
    <mergeCell ref="M1:N2"/>
    <mergeCell ref="O1:P2"/>
    <mergeCell ref="Q1:R2"/>
    <mergeCell ref="A1:B1"/>
    <mergeCell ref="A2:B2"/>
    <mergeCell ref="C1:D1"/>
    <mergeCell ref="C2:D2"/>
    <mergeCell ref="E1:F2"/>
    <mergeCell ref="G1:H1"/>
    <mergeCell ref="G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</dc:creator>
  <cp:lastModifiedBy>Brock</cp:lastModifiedBy>
  <dcterms:created xsi:type="dcterms:W3CDTF">2017-04-30T00:31:54Z</dcterms:created>
  <dcterms:modified xsi:type="dcterms:W3CDTF">2017-04-30T22:32:37Z</dcterms:modified>
</cp:coreProperties>
</file>