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wilson/Dropbox/Training/Portfolio/Loyalty/"/>
    </mc:Choice>
  </mc:AlternateContent>
  <xr:revisionPtr revIDLastSave="0" documentId="13_ncr:1_{7BF60639-C5C3-404F-A934-25ABE569C4AF}" xr6:coauthVersionLast="47" xr6:coauthVersionMax="47" xr10:uidLastSave="{00000000-0000-0000-0000-000000000000}"/>
  <bookViews>
    <workbookView xWindow="-35860" yWindow="1440" windowWidth="28040" windowHeight="16940" activeTab="6" xr2:uid="{53702619-3575-4B48-AEDB-C2238F8EC1EA}"/>
  </bookViews>
  <sheets>
    <sheet name="working (2)" sheetId="7" r:id="rId1"/>
    <sheet name="design" sheetId="1" r:id="rId2"/>
    <sheet name="Meal_Split" sheetId="4" r:id="rId3"/>
    <sheet name="working" sheetId="5" r:id="rId4"/>
    <sheet name="Points" sheetId="3" r:id="rId5"/>
    <sheet name="structure" sheetId="6" r:id="rId6"/>
    <sheet name="export" sheetId="2" r:id="rId7"/>
    <sheet name="order_size" sheetId="8" r:id="rId8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5" l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3" i="5"/>
  <c r="M2" i="5" a="1"/>
  <c r="M2" i="5" s="1"/>
  <c r="D25" i="7"/>
  <c r="E12" i="4"/>
  <c r="E13" i="4"/>
  <c r="E14" i="4"/>
  <c r="E15" i="4"/>
  <c r="E16" i="4"/>
  <c r="E17" i="4"/>
  <c r="E18" i="4"/>
  <c r="E5" i="4"/>
  <c r="E6" i="4"/>
  <c r="E7" i="4"/>
  <c r="E11" i="4"/>
  <c r="D11" i="4"/>
  <c r="E4" i="4"/>
  <c r="O4" i="4"/>
  <c r="O7" i="4"/>
  <c r="O8" i="4"/>
  <c r="R8" i="4" s="1"/>
  <c r="J2" i="4"/>
  <c r="B8" i="4"/>
  <c r="B19" i="4"/>
  <c r="M5" i="4"/>
  <c r="N5" i="4"/>
  <c r="M6" i="4"/>
  <c r="N6" i="4"/>
  <c r="M7" i="4"/>
  <c r="N7" i="4"/>
  <c r="M8" i="4"/>
  <c r="N8" i="4"/>
  <c r="N4" i="4"/>
  <c r="M4" i="4"/>
  <c r="I36" i="1"/>
  <c r="A3" i="1"/>
  <c r="C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C39" i="1" s="1"/>
  <c r="A2" i="1"/>
  <c r="C2" i="1" s="1"/>
  <c r="I37" i="1"/>
  <c r="J37" i="1"/>
  <c r="I38" i="1"/>
  <c r="J38" i="1"/>
  <c r="K38" i="1" s="1"/>
  <c r="I39" i="1"/>
  <c r="J39" i="1"/>
  <c r="J36" i="1"/>
  <c r="H2" i="1"/>
  <c r="I3" i="1"/>
  <c r="J3" i="1"/>
  <c r="I4" i="1"/>
  <c r="J4" i="1"/>
  <c r="K4" i="1" s="1"/>
  <c r="I5" i="1"/>
  <c r="J5" i="1"/>
  <c r="K5" i="1" s="1"/>
  <c r="I6" i="1"/>
  <c r="J6" i="1"/>
  <c r="K6" i="1" s="1"/>
  <c r="I7" i="1"/>
  <c r="J7" i="1"/>
  <c r="I8" i="1"/>
  <c r="J8" i="1"/>
  <c r="K8" i="1" s="1"/>
  <c r="I9" i="1"/>
  <c r="J9" i="1"/>
  <c r="K9" i="1" s="1"/>
  <c r="J2" i="1"/>
  <c r="I2" i="1"/>
  <c r="G6" i="3"/>
  <c r="H39" i="1"/>
  <c r="H38" i="1"/>
  <c r="H37" i="1"/>
  <c r="H36" i="1"/>
  <c r="H3" i="1"/>
  <c r="H4" i="1"/>
  <c r="H5" i="1"/>
  <c r="H6" i="1"/>
  <c r="H7" i="1"/>
  <c r="H8" i="1"/>
  <c r="H9" i="1"/>
  <c r="C9" i="1" l="1"/>
  <c r="C8" i="1"/>
  <c r="C7" i="1"/>
  <c r="C34" i="1"/>
  <c r="C26" i="1"/>
  <c r="C18" i="1"/>
  <c r="C33" i="1"/>
  <c r="C25" i="1"/>
  <c r="C32" i="1"/>
  <c r="C16" i="1"/>
  <c r="C31" i="1"/>
  <c r="C23" i="1"/>
  <c r="C15" i="1"/>
  <c r="C38" i="1"/>
  <c r="C30" i="1"/>
  <c r="C22" i="1"/>
  <c r="C14" i="1"/>
  <c r="C6" i="1"/>
  <c r="C17" i="1"/>
  <c r="C24" i="1"/>
  <c r="K7" i="1"/>
  <c r="K3" i="1"/>
  <c r="K37" i="1"/>
  <c r="C37" i="1"/>
  <c r="C29" i="1"/>
  <c r="C21" i="1"/>
  <c r="C13" i="1"/>
  <c r="C5" i="1"/>
  <c r="K2" i="1"/>
  <c r="C36" i="1"/>
  <c r="C28" i="1"/>
  <c r="C20" i="1"/>
  <c r="C12" i="1"/>
  <c r="C4" i="1"/>
  <c r="C35" i="1"/>
  <c r="C27" i="1"/>
  <c r="C19" i="1"/>
  <c r="C11" i="1"/>
  <c r="C10" i="1"/>
  <c r="O6" i="4"/>
  <c r="R6" i="4" s="1"/>
  <c r="S8" i="4"/>
  <c r="S7" i="4"/>
  <c r="S4" i="4"/>
  <c r="R7" i="4"/>
  <c r="O5" i="4"/>
  <c r="S5" i="4" s="1"/>
  <c r="S6" i="4"/>
  <c r="M10" i="4"/>
  <c r="N10" i="4"/>
  <c r="K36" i="1"/>
  <c r="K39" i="1"/>
  <c r="D4" i="4" l="1"/>
  <c r="D6" i="4"/>
  <c r="S10" i="4"/>
  <c r="R5" i="4"/>
  <c r="D16" i="4"/>
  <c r="D17" i="4"/>
  <c r="D12" i="4"/>
  <c r="D13" i="4"/>
  <c r="D14" i="4"/>
  <c r="D15" i="4"/>
  <c r="D18" i="4"/>
  <c r="D5" i="4"/>
  <c r="D7" i="4"/>
  <c r="O2" i="4"/>
  <c r="R4" i="4"/>
  <c r="R10" i="4" s="1"/>
  <c r="D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<sst xmlns="http://schemas.openxmlformats.org/spreadsheetml/2006/main" count="505" uniqueCount="131">
  <si>
    <t>Chicken</t>
  </si>
  <si>
    <t>Beef</t>
  </si>
  <si>
    <t>Shrimp</t>
  </si>
  <si>
    <t>Eggplant</t>
  </si>
  <si>
    <t xml:space="preserve"> Basmati Rice</t>
  </si>
  <si>
    <t xml:space="preserve"> Jasmine Rice</t>
  </si>
  <si>
    <t xml:space="preserve"> Brown Rice</t>
  </si>
  <si>
    <t>Cauliflower Rice</t>
  </si>
  <si>
    <t>Tofu</t>
  </si>
  <si>
    <t>Chickpeas</t>
  </si>
  <si>
    <t>Pumpkin</t>
  </si>
  <si>
    <t>Sautéed Spinach</t>
  </si>
  <si>
    <t>Roasted Bell Peppers</t>
  </si>
  <si>
    <t>Pickled Onions</t>
  </si>
  <si>
    <t>Crispy Fried Onions</t>
  </si>
  <si>
    <t>Fresh Cilantro</t>
  </si>
  <si>
    <t>Roasted Vegetables (carrots, bell peppers, onions)</t>
  </si>
  <si>
    <t>Steamed Broccoli</t>
  </si>
  <si>
    <t>Spinach</t>
  </si>
  <si>
    <t>Grilled Zucchini</t>
  </si>
  <si>
    <t>Sauteed Mushrooms</t>
  </si>
  <si>
    <t>Bean Sprouts</t>
  </si>
  <si>
    <t>Lentils</t>
  </si>
  <si>
    <t>Tamil Sambar</t>
  </si>
  <si>
    <t>Malaysian Rendang</t>
  </si>
  <si>
    <t>Jamaican Jerk</t>
  </si>
  <si>
    <t>South African Bunny Chow</t>
  </si>
  <si>
    <t>Vietnamese Cà Ri</t>
  </si>
  <si>
    <t>Sri Lankan Coconut</t>
  </si>
  <si>
    <t>Pakistani Karahi</t>
  </si>
  <si>
    <t>Punjabi Tikka Masala</t>
  </si>
  <si>
    <t>Thai Green</t>
  </si>
  <si>
    <t>Japanese Katsu</t>
  </si>
  <si>
    <t>Price</t>
  </si>
  <si>
    <t>Cost</t>
  </si>
  <si>
    <t>Group</t>
  </si>
  <si>
    <t>Primary</t>
  </si>
  <si>
    <t>Margin</t>
  </si>
  <si>
    <t>Curry</t>
  </si>
  <si>
    <t>Rice</t>
  </si>
  <si>
    <t>High</t>
  </si>
  <si>
    <t>Sumantran Kalio</t>
  </si>
  <si>
    <t>Med</t>
  </si>
  <si>
    <t>Low</t>
  </si>
  <si>
    <t>Cheap</t>
  </si>
  <si>
    <t>Add-Ins</t>
  </si>
  <si>
    <t>Soft Drink - XL</t>
  </si>
  <si>
    <t>Soft Drink - L</t>
  </si>
  <si>
    <t>Soft Drink - M</t>
  </si>
  <si>
    <t>Soft Drink - S</t>
  </si>
  <si>
    <t>Beverage</t>
  </si>
  <si>
    <t>Ingredient</t>
  </si>
  <si>
    <t>Points</t>
  </si>
  <si>
    <t>Earn</t>
  </si>
  <si>
    <t>Redeem</t>
  </si>
  <si>
    <t>Per $ Price</t>
  </si>
  <si>
    <t>Per $ Cost</t>
  </si>
  <si>
    <t>Points Redeem</t>
  </si>
  <si>
    <t>Points Earn</t>
  </si>
  <si>
    <t>Item_Num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</si>
  <si>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</si>
  <si>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</si>
  <si>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</si>
  <si>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</si>
  <si>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</si>
  <si>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</si>
  <si>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</si>
  <si>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</si>
  <si>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</si>
  <si>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</si>
  <si>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</si>
  <si>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</si>
  <si>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</si>
  <si>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</si>
  <si>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</si>
  <si>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</si>
  <si>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</si>
  <si>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</si>
  <si>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</si>
  <si>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</si>
  <si>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</si>
  <si>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</si>
  <si>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</si>
  <si>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</si>
  <si>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</si>
  <si>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</si>
  <si>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</si>
  <si>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</si>
  <si>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</si>
  <si>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</si>
  <si>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</si>
  <si>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</si>
  <si>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</si>
  <si>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</si>
  <si>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</si>
  <si>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</si>
  <si>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</si>
  <si>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</si>
  <si>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Order_Prob</t>
  </si>
  <si>
    <t>Points Margin</t>
  </si>
  <si>
    <t>Beverage Only</t>
  </si>
  <si>
    <t>Group Party Order Dine-In</t>
  </si>
  <si>
    <t>Entre</t>
  </si>
  <si>
    <t>OrderCount%</t>
  </si>
  <si>
    <t>OrderItem%</t>
  </si>
  <si>
    <t>avg Order Size</t>
  </si>
  <si>
    <t>% items sold</t>
  </si>
  <si>
    <t>Item</t>
  </si>
  <si>
    <t>item type</t>
  </si>
  <si>
    <t>% Entre Sold</t>
  </si>
  <si>
    <t>% Beverage sold</t>
  </si>
  <si>
    <t>Single Entre Only</t>
  </si>
  <si>
    <t>Single Beverage &amp; Entere</t>
  </si>
  <si>
    <t>Group Entre Only Takeout</t>
  </si>
  <si>
    <t>Order type</t>
  </si>
  <si>
    <t>Order Split</t>
  </si>
  <si>
    <t>Order_number</t>
  </si>
  <si>
    <t>Transaction_date</t>
  </si>
  <si>
    <t>Transaction_time</t>
  </si>
  <si>
    <t>E_2</t>
  </si>
  <si>
    <t>E_1</t>
  </si>
  <si>
    <t>B_2</t>
  </si>
  <si>
    <t>Male</t>
  </si>
  <si>
    <t>Total</t>
  </si>
  <si>
    <t>Gender</t>
  </si>
  <si>
    <t>Zip_Code</t>
  </si>
  <si>
    <t>Order_item</t>
  </si>
  <si>
    <t>B_1</t>
  </si>
  <si>
    <t>Order_size</t>
  </si>
  <si>
    <t>Order_Size_Prob</t>
  </si>
  <si>
    <t>Item_Number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</si>
</sst>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  <font>
      <sz val="12"/>
      <color rgb="FF0432FF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0" fontId="0" fillId="0" borderId="0" xfId="1" applyNumberFormat="1" applyFont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3" fillId="0" borderId="1" xfId="0" applyFont="1" applyBorder="1"/>
    <xf numFmtId="2" fontId="0" fillId="7" borderId="0" xfId="0" applyNumberFormat="1" applyFill="1" applyAlignment="1">
      <alignment horizontal="center"/>
    </xf>
    <xf numFmtId="0" fontId="0" fillId="8" borderId="0" xfId="0" applyFill="1"/>
    <xf numFmtId="0" fontId="3" fillId="0" borderId="1" xfId="0" applyFont="1" applyBorder="1" applyAlignment="1">
      <alignment horizontal="center"/>
    </xf>
    <xf numFmtId="9" fontId="4" fillId="9" borderId="0" xfId="0" applyNumberFormat="1" applyFont="1" applyFill="1" applyAlignment="1">
      <alignment horizontal="center"/>
    </xf>
    <xf numFmtId="9" fontId="0" fillId="0" borderId="0" xfId="1" applyFont="1" applyAlignment="1">
      <alignment horizontal="center"/>
    </xf>
    <xf numFmtId="9" fontId="4" fillId="10" borderId="0" xfId="1" applyFont="1" applyFill="1" applyAlignment="1">
      <alignment horizontal="center"/>
    </xf>
    <xf numFmtId="9" fontId="0" fillId="0" borderId="2" xfId="1" applyFont="1" applyBorder="1" applyAlignment="1">
      <alignment horizontal="center"/>
    </xf>
    <xf numFmtId="9" fontId="4" fillId="11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9" fontId="3" fillId="0" borderId="0" xfId="0" applyNumberFormat="1" applyFont="1" applyAlignment="1">
      <alignment horizontal="center"/>
    </xf>
    <xf numFmtId="10" fontId="4" fillId="9" borderId="0" xfId="0" applyNumberFormat="1" applyFont="1" applyFill="1" applyAlignment="1">
      <alignment horizontal="center"/>
    </xf>
    <xf numFmtId="39" fontId="4" fillId="9" borderId="0" xfId="2" applyNumberFormat="1" applyFont="1" applyFill="1" applyAlignment="1">
      <alignment horizontal="center"/>
    </xf>
    <xf numFmtId="9" fontId="3" fillId="0" borderId="0" xfId="1" applyFont="1" applyAlignment="1">
      <alignment horizontal="center"/>
    </xf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164" fontId="0" fillId="0" borderId="0" xfId="0" applyNumberFormat="1"/>
    <xf numFmtId="9" fontId="4" fillId="0" borderId="0" xfId="1" applyFont="1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8AD8"/>
      <color rgb="FF0432FF"/>
      <color rgb="FFD0CD12"/>
      <color rgb="FFFF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9F83-B0A6-1542-B14E-2AD2D0178DDA}">
  <dimension ref="B2:J1671"/>
  <sheetViews>
    <sheetView workbookViewId="0">
      <selection activeCell="G11" sqref="G11"/>
    </sheetView>
  </sheetViews>
  <sheetFormatPr baseColWidth="10" defaultRowHeight="16" x14ac:dyDescent="0.2"/>
  <cols>
    <col min="1" max="1" width="12.83203125" bestFit="1" customWidth="1"/>
    <col min="2" max="3" width="15.1640625" bestFit="1" customWidth="1"/>
    <col min="4" max="4" width="14.5" customWidth="1"/>
    <col min="5" max="5" width="13" bestFit="1" customWidth="1"/>
  </cols>
  <sheetData>
    <row r="2" spans="2:10" x14ac:dyDescent="0.2">
      <c r="B2" s="27"/>
      <c r="C2" s="28"/>
    </row>
    <row r="3" spans="2:10" x14ac:dyDescent="0.2">
      <c r="B3" s="27"/>
      <c r="C3" s="28"/>
    </row>
    <row r="4" spans="2:10" x14ac:dyDescent="0.2">
      <c r="B4" s="27"/>
      <c r="C4" s="28"/>
    </row>
    <row r="5" spans="2:10" x14ac:dyDescent="0.2">
      <c r="B5" s="27"/>
      <c r="C5" s="28"/>
    </row>
    <row r="6" spans="2:10" x14ac:dyDescent="0.2">
      <c r="B6" s="27"/>
      <c r="C6" s="16" t="s">
        <v>59</v>
      </c>
      <c r="D6" s="16" t="s">
        <v>51</v>
      </c>
      <c r="E6" s="13" t="s">
        <v>98</v>
      </c>
      <c r="F6" s="13" t="s">
        <v>122</v>
      </c>
      <c r="G6">
        <v>29812</v>
      </c>
      <c r="I6" t="s">
        <v>123</v>
      </c>
    </row>
    <row r="7" spans="2:10" x14ac:dyDescent="0.2">
      <c r="B7" s="27"/>
      <c r="C7" s="4" t="s">
        <v>60</v>
      </c>
      <c r="D7" s="3" t="s">
        <v>0</v>
      </c>
      <c r="E7" s="31">
        <v>0.25</v>
      </c>
    </row>
    <row r="8" spans="2:10" x14ac:dyDescent="0.2">
      <c r="B8" s="27"/>
      <c r="C8" s="4" t="s">
        <v>61</v>
      </c>
      <c r="D8" s="3" t="s">
        <v>1</v>
      </c>
      <c r="E8" s="31">
        <v>0.15</v>
      </c>
      <c r="F8" s="31">
        <v>0.05</v>
      </c>
    </row>
    <row r="9" spans="2:10" x14ac:dyDescent="0.2">
      <c r="B9" s="27"/>
      <c r="C9" s="4" t="s">
        <v>62</v>
      </c>
      <c r="D9" s="3" t="s">
        <v>2</v>
      </c>
      <c r="E9" s="31">
        <v>7.0000000000000007E-2</v>
      </c>
    </row>
    <row r="10" spans="2:10" x14ac:dyDescent="0.2">
      <c r="B10" s="27"/>
      <c r="C10" s="4" t="s">
        <v>63</v>
      </c>
      <c r="D10" s="3" t="s">
        <v>8</v>
      </c>
      <c r="E10" s="31">
        <v>0.08</v>
      </c>
    </row>
    <row r="11" spans="2:10" x14ac:dyDescent="0.2">
      <c r="B11" s="27"/>
      <c r="C11" s="4" t="s">
        <v>64</v>
      </c>
      <c r="D11" s="3" t="s">
        <v>9</v>
      </c>
      <c r="E11" s="31">
        <v>0.1</v>
      </c>
      <c r="G11" s="29">
        <v>0.03</v>
      </c>
      <c r="I11" s="27"/>
      <c r="J11" s="28"/>
    </row>
    <row r="12" spans="2:10" x14ac:dyDescent="0.2">
      <c r="B12" s="27"/>
      <c r="C12" s="4" t="s">
        <v>65</v>
      </c>
      <c r="D12" s="3" t="s">
        <v>10</v>
      </c>
      <c r="E12" s="31">
        <v>0.09</v>
      </c>
      <c r="I12" s="27"/>
      <c r="J12" s="28"/>
    </row>
    <row r="13" spans="2:10" x14ac:dyDescent="0.2">
      <c r="B13" s="27"/>
      <c r="C13" s="4" t="s">
        <v>66</v>
      </c>
      <c r="D13" s="3" t="s">
        <v>3</v>
      </c>
      <c r="E13" s="31">
        <v>7.0000000000000007E-2</v>
      </c>
      <c r="I13" s="27"/>
      <c r="J13" s="28"/>
    </row>
    <row r="14" spans="2:10" x14ac:dyDescent="0.2">
      <c r="B14" s="27"/>
      <c r="C14" s="4" t="s">
        <v>67</v>
      </c>
      <c r="D14" s="3" t="s">
        <v>22</v>
      </c>
      <c r="E14" s="31">
        <v>0.15</v>
      </c>
      <c r="J14" s="28"/>
    </row>
    <row r="15" spans="2:10" x14ac:dyDescent="0.2">
      <c r="B15" s="27"/>
      <c r="C15" s="4" t="s">
        <v>94</v>
      </c>
      <c r="D15" s="4" t="s">
        <v>46</v>
      </c>
      <c r="E15" s="31">
        <v>0.01</v>
      </c>
    </row>
    <row r="16" spans="2:10" x14ac:dyDescent="0.2">
      <c r="B16" s="27"/>
      <c r="C16" s="4" t="s">
        <v>95</v>
      </c>
      <c r="D16" s="4" t="s">
        <v>47</v>
      </c>
      <c r="E16" s="31">
        <v>0.01</v>
      </c>
    </row>
    <row r="17" spans="2:10" x14ac:dyDescent="0.2">
      <c r="B17" s="27"/>
      <c r="C17" s="4" t="s">
        <v>96</v>
      </c>
      <c r="D17" s="4" t="s">
        <v>48</v>
      </c>
      <c r="E17" s="31">
        <v>0.01</v>
      </c>
    </row>
    <row r="18" spans="2:10" x14ac:dyDescent="0.2">
      <c r="B18" s="27"/>
      <c r="C18" s="4" t="s">
        <v>97</v>
      </c>
      <c r="D18" s="4" t="s">
        <v>49</v>
      </c>
      <c r="E18" s="31">
        <v>0.01</v>
      </c>
      <c r="I18" s="27"/>
      <c r="J18" s="28"/>
    </row>
    <row r="19" spans="2:10" x14ac:dyDescent="0.2">
      <c r="B19" s="27"/>
      <c r="C19" s="28"/>
      <c r="I19" s="27"/>
      <c r="J19" s="28"/>
    </row>
    <row r="20" spans="2:10" x14ac:dyDescent="0.2">
      <c r="B20" s="27"/>
      <c r="C20" s="28"/>
      <c r="I20" s="27"/>
      <c r="J20" s="28"/>
    </row>
    <row r="21" spans="2:10" x14ac:dyDescent="0.2">
      <c r="B21" s="27"/>
      <c r="C21" s="28"/>
      <c r="I21" s="27"/>
      <c r="J21" s="28"/>
    </row>
    <row r="22" spans="2:10" x14ac:dyDescent="0.2">
      <c r="B22" s="27"/>
      <c r="C22" s="28"/>
      <c r="I22" s="27"/>
      <c r="J22" s="28"/>
    </row>
    <row r="23" spans="2:10" x14ac:dyDescent="0.2">
      <c r="B23" s="27"/>
      <c r="C23" s="28"/>
      <c r="D23" s="27"/>
      <c r="I23" s="27"/>
      <c r="J23" s="28"/>
    </row>
    <row r="24" spans="2:10" x14ac:dyDescent="0.2">
      <c r="B24" s="27"/>
      <c r="C24" s="28"/>
      <c r="D24" s="29">
        <v>0.5</v>
      </c>
      <c r="I24" s="27"/>
      <c r="J24" s="28"/>
    </row>
    <row r="25" spans="2:10" x14ac:dyDescent="0.2">
      <c r="B25" s="27"/>
      <c r="C25" s="28"/>
      <c r="D25" s="30">
        <f>D24*(1+5%)</f>
        <v>0.52500000000000002</v>
      </c>
    </row>
    <row r="26" spans="2:10" x14ac:dyDescent="0.2">
      <c r="B26" s="27"/>
      <c r="C26" s="28"/>
    </row>
    <row r="27" spans="2:10" x14ac:dyDescent="0.2">
      <c r="B27" s="27"/>
      <c r="C27" s="28"/>
    </row>
    <row r="28" spans="2:10" x14ac:dyDescent="0.2">
      <c r="B28" s="27"/>
      <c r="C28" s="28"/>
    </row>
    <row r="29" spans="2:10" x14ac:dyDescent="0.2">
      <c r="B29" s="27"/>
      <c r="C29" s="28"/>
    </row>
    <row r="30" spans="2:10" x14ac:dyDescent="0.2">
      <c r="B30" s="27"/>
      <c r="C30" s="28"/>
    </row>
    <row r="31" spans="2:10" x14ac:dyDescent="0.2">
      <c r="B31" s="27"/>
      <c r="C31" s="28"/>
    </row>
    <row r="32" spans="2:10" x14ac:dyDescent="0.2">
      <c r="B32" s="27"/>
      <c r="C32" s="28"/>
    </row>
    <row r="33" spans="2:3" x14ac:dyDescent="0.2">
      <c r="B33" s="27"/>
      <c r="C33" s="28"/>
    </row>
    <row r="34" spans="2:3" x14ac:dyDescent="0.2">
      <c r="B34" s="27"/>
      <c r="C34" s="28"/>
    </row>
    <row r="35" spans="2:3" x14ac:dyDescent="0.2">
      <c r="B35" s="27"/>
      <c r="C35" s="28"/>
    </row>
    <row r="36" spans="2:3" x14ac:dyDescent="0.2">
      <c r="B36" s="27"/>
      <c r="C36" s="28"/>
    </row>
    <row r="37" spans="2:3" x14ac:dyDescent="0.2">
      <c r="B37" s="27"/>
      <c r="C37" s="28"/>
    </row>
    <row r="38" spans="2:3" x14ac:dyDescent="0.2">
      <c r="B38" s="27"/>
      <c r="C38" s="28"/>
    </row>
    <row r="39" spans="2:3" x14ac:dyDescent="0.2">
      <c r="B39" s="27"/>
      <c r="C39" s="28"/>
    </row>
    <row r="40" spans="2:3" x14ac:dyDescent="0.2">
      <c r="B40" s="27"/>
      <c r="C40" s="28"/>
    </row>
    <row r="41" spans="2:3" x14ac:dyDescent="0.2">
      <c r="B41" s="27"/>
      <c r="C41" s="28"/>
    </row>
    <row r="42" spans="2:3" x14ac:dyDescent="0.2">
      <c r="B42" s="27"/>
      <c r="C42" s="28"/>
    </row>
    <row r="43" spans="2:3" x14ac:dyDescent="0.2">
      <c r="B43" s="27"/>
      <c r="C43" s="28"/>
    </row>
    <row r="44" spans="2:3" x14ac:dyDescent="0.2">
      <c r="B44" s="27"/>
      <c r="C44" s="28"/>
    </row>
    <row r="45" spans="2:3" x14ac:dyDescent="0.2">
      <c r="B45" s="27"/>
      <c r="C45" s="28"/>
    </row>
    <row r="46" spans="2:3" x14ac:dyDescent="0.2">
      <c r="B46" s="27"/>
      <c r="C46" s="28"/>
    </row>
    <row r="47" spans="2:3" x14ac:dyDescent="0.2">
      <c r="B47" s="27"/>
      <c r="C47" s="28"/>
    </row>
    <row r="48" spans="2:3" x14ac:dyDescent="0.2">
      <c r="B48" s="27"/>
      <c r="C48" s="28"/>
    </row>
    <row r="49" spans="2:3" x14ac:dyDescent="0.2">
      <c r="B49" s="27"/>
      <c r="C49" s="28"/>
    </row>
    <row r="50" spans="2:3" x14ac:dyDescent="0.2">
      <c r="B50" s="27"/>
      <c r="C50" s="28"/>
    </row>
    <row r="51" spans="2:3" x14ac:dyDescent="0.2">
      <c r="B51" s="27"/>
      <c r="C51" s="28"/>
    </row>
    <row r="52" spans="2:3" x14ac:dyDescent="0.2">
      <c r="B52" s="27"/>
      <c r="C52" s="28"/>
    </row>
    <row r="53" spans="2:3" x14ac:dyDescent="0.2">
      <c r="B53" s="27"/>
      <c r="C53" s="28"/>
    </row>
    <row r="54" spans="2:3" x14ac:dyDescent="0.2">
      <c r="B54" s="27"/>
      <c r="C54" s="28"/>
    </row>
    <row r="55" spans="2:3" x14ac:dyDescent="0.2">
      <c r="B55" s="27"/>
      <c r="C55" s="28"/>
    </row>
    <row r="56" spans="2:3" x14ac:dyDescent="0.2">
      <c r="B56" s="27"/>
      <c r="C56" s="28"/>
    </row>
    <row r="57" spans="2:3" x14ac:dyDescent="0.2">
      <c r="B57" s="27"/>
      <c r="C57" s="28"/>
    </row>
    <row r="58" spans="2:3" x14ac:dyDescent="0.2">
      <c r="B58" s="27"/>
      <c r="C58" s="28"/>
    </row>
    <row r="59" spans="2:3" x14ac:dyDescent="0.2">
      <c r="B59" s="27"/>
      <c r="C59" s="28"/>
    </row>
    <row r="60" spans="2:3" x14ac:dyDescent="0.2">
      <c r="B60" s="27"/>
      <c r="C60" s="28"/>
    </row>
    <row r="61" spans="2:3" x14ac:dyDescent="0.2">
      <c r="B61" s="27"/>
      <c r="C61" s="28"/>
    </row>
    <row r="62" spans="2:3" x14ac:dyDescent="0.2">
      <c r="B62" s="27"/>
      <c r="C62" s="28"/>
    </row>
    <row r="63" spans="2:3" x14ac:dyDescent="0.2">
      <c r="B63" s="27"/>
      <c r="C63" s="28"/>
    </row>
    <row r="64" spans="2:3" x14ac:dyDescent="0.2">
      <c r="B64" s="27"/>
      <c r="C64" s="28"/>
    </row>
    <row r="65" spans="2:3" x14ac:dyDescent="0.2">
      <c r="B65" s="27"/>
      <c r="C65" s="28"/>
    </row>
    <row r="66" spans="2:3" x14ac:dyDescent="0.2">
      <c r="B66" s="27"/>
      <c r="C66" s="28"/>
    </row>
    <row r="67" spans="2:3" x14ac:dyDescent="0.2">
      <c r="B67" s="27"/>
      <c r="C67" s="28"/>
    </row>
    <row r="68" spans="2:3" x14ac:dyDescent="0.2">
      <c r="B68" s="27"/>
      <c r="C68" s="28"/>
    </row>
    <row r="69" spans="2:3" x14ac:dyDescent="0.2">
      <c r="B69" s="27"/>
      <c r="C69" s="28"/>
    </row>
    <row r="70" spans="2:3" x14ac:dyDescent="0.2">
      <c r="B70" s="27"/>
      <c r="C70" s="28"/>
    </row>
    <row r="71" spans="2:3" x14ac:dyDescent="0.2">
      <c r="B71" s="27"/>
      <c r="C71" s="28"/>
    </row>
    <row r="72" spans="2:3" x14ac:dyDescent="0.2">
      <c r="B72" s="27"/>
      <c r="C72" s="28"/>
    </row>
    <row r="73" spans="2:3" x14ac:dyDescent="0.2">
      <c r="B73" s="27"/>
      <c r="C73" s="28"/>
    </row>
    <row r="74" spans="2:3" x14ac:dyDescent="0.2">
      <c r="B74" s="27"/>
      <c r="C74" s="28"/>
    </row>
    <row r="75" spans="2:3" x14ac:dyDescent="0.2">
      <c r="B75" s="27"/>
      <c r="C75" s="28"/>
    </row>
    <row r="76" spans="2:3" x14ac:dyDescent="0.2">
      <c r="B76" s="27"/>
      <c r="C76" s="28"/>
    </row>
    <row r="77" spans="2:3" x14ac:dyDescent="0.2">
      <c r="B77" s="27"/>
      <c r="C77" s="28"/>
    </row>
    <row r="78" spans="2:3" x14ac:dyDescent="0.2">
      <c r="B78" s="27"/>
      <c r="C78" s="28"/>
    </row>
    <row r="79" spans="2:3" x14ac:dyDescent="0.2">
      <c r="B79" s="27"/>
      <c r="C79" s="28"/>
    </row>
    <row r="80" spans="2:3" x14ac:dyDescent="0.2">
      <c r="B80" s="27"/>
      <c r="C80" s="28"/>
    </row>
    <row r="81" spans="2:3" x14ac:dyDescent="0.2">
      <c r="B81" s="27"/>
      <c r="C81" s="28"/>
    </row>
    <row r="82" spans="2:3" x14ac:dyDescent="0.2">
      <c r="B82" s="27"/>
      <c r="C82" s="28"/>
    </row>
    <row r="83" spans="2:3" x14ac:dyDescent="0.2">
      <c r="B83" s="27"/>
      <c r="C83" s="28"/>
    </row>
    <row r="84" spans="2:3" x14ac:dyDescent="0.2">
      <c r="B84" s="27"/>
      <c r="C84" s="28"/>
    </row>
    <row r="85" spans="2:3" x14ac:dyDescent="0.2">
      <c r="B85" s="27"/>
      <c r="C85" s="28"/>
    </row>
    <row r="86" spans="2:3" x14ac:dyDescent="0.2">
      <c r="B86" s="27"/>
      <c r="C86" s="28"/>
    </row>
    <row r="87" spans="2:3" x14ac:dyDescent="0.2">
      <c r="B87" s="27"/>
      <c r="C87" s="28"/>
    </row>
    <row r="88" spans="2:3" x14ac:dyDescent="0.2">
      <c r="B88" s="27"/>
      <c r="C88" s="28"/>
    </row>
    <row r="89" spans="2:3" x14ac:dyDescent="0.2">
      <c r="B89" s="27"/>
      <c r="C89" s="28"/>
    </row>
    <row r="90" spans="2:3" x14ac:dyDescent="0.2">
      <c r="B90" s="27"/>
      <c r="C90" s="28"/>
    </row>
    <row r="91" spans="2:3" x14ac:dyDescent="0.2">
      <c r="B91" s="27"/>
      <c r="C91" s="28"/>
    </row>
    <row r="92" spans="2:3" x14ac:dyDescent="0.2">
      <c r="B92" s="27"/>
      <c r="C92" s="28"/>
    </row>
    <row r="93" spans="2:3" x14ac:dyDescent="0.2">
      <c r="B93" s="27"/>
      <c r="C93" s="28"/>
    </row>
    <row r="94" spans="2:3" x14ac:dyDescent="0.2">
      <c r="B94" s="27"/>
      <c r="C94" s="28"/>
    </row>
    <row r="95" spans="2:3" x14ac:dyDescent="0.2">
      <c r="B95" s="27"/>
      <c r="C95" s="28"/>
    </row>
    <row r="96" spans="2:3" x14ac:dyDescent="0.2">
      <c r="B96" s="27"/>
      <c r="C96" s="28"/>
    </row>
    <row r="97" spans="2:3" x14ac:dyDescent="0.2">
      <c r="B97" s="27"/>
      <c r="C97" s="28"/>
    </row>
    <row r="98" spans="2:3" x14ac:dyDescent="0.2">
      <c r="B98" s="27"/>
      <c r="C98" s="28"/>
    </row>
    <row r="99" spans="2:3" x14ac:dyDescent="0.2">
      <c r="B99" s="27"/>
      <c r="C99" s="28"/>
    </row>
    <row r="100" spans="2:3" x14ac:dyDescent="0.2">
      <c r="B100" s="27"/>
      <c r="C100" s="28"/>
    </row>
    <row r="101" spans="2:3" x14ac:dyDescent="0.2">
      <c r="B101" s="27"/>
      <c r="C101" s="28"/>
    </row>
    <row r="102" spans="2:3" x14ac:dyDescent="0.2">
      <c r="B102" s="27"/>
      <c r="C102" s="28"/>
    </row>
    <row r="103" spans="2:3" x14ac:dyDescent="0.2">
      <c r="B103" s="27"/>
      <c r="C103" s="28"/>
    </row>
    <row r="104" spans="2:3" x14ac:dyDescent="0.2">
      <c r="B104" s="27"/>
      <c r="C104" s="28"/>
    </row>
    <row r="105" spans="2:3" x14ac:dyDescent="0.2">
      <c r="B105" s="27"/>
      <c r="C105" s="28"/>
    </row>
    <row r="106" spans="2:3" x14ac:dyDescent="0.2">
      <c r="B106" s="27"/>
      <c r="C106" s="28"/>
    </row>
    <row r="107" spans="2:3" x14ac:dyDescent="0.2">
      <c r="B107" s="27"/>
      <c r="C107" s="28"/>
    </row>
    <row r="108" spans="2:3" x14ac:dyDescent="0.2">
      <c r="B108" s="27"/>
      <c r="C108" s="28"/>
    </row>
    <row r="109" spans="2:3" x14ac:dyDescent="0.2">
      <c r="B109" s="27"/>
      <c r="C109" s="28"/>
    </row>
    <row r="110" spans="2:3" x14ac:dyDescent="0.2">
      <c r="B110" s="27"/>
      <c r="C110" s="28"/>
    </row>
    <row r="111" spans="2:3" x14ac:dyDescent="0.2">
      <c r="B111" s="27"/>
      <c r="C111" s="28"/>
    </row>
    <row r="112" spans="2:3" x14ac:dyDescent="0.2">
      <c r="B112" s="27"/>
      <c r="C112" s="28"/>
    </row>
    <row r="113" spans="2:3" x14ac:dyDescent="0.2">
      <c r="B113" s="27"/>
      <c r="C113" s="28"/>
    </row>
    <row r="114" spans="2:3" x14ac:dyDescent="0.2">
      <c r="B114" s="27"/>
      <c r="C114" s="28"/>
    </row>
    <row r="115" spans="2:3" x14ac:dyDescent="0.2">
      <c r="B115" s="27"/>
      <c r="C115" s="28"/>
    </row>
    <row r="116" spans="2:3" x14ac:dyDescent="0.2">
      <c r="B116" s="27"/>
      <c r="C116" s="28"/>
    </row>
    <row r="117" spans="2:3" x14ac:dyDescent="0.2">
      <c r="B117" s="27"/>
      <c r="C117" s="28"/>
    </row>
    <row r="118" spans="2:3" x14ac:dyDescent="0.2">
      <c r="B118" s="27"/>
      <c r="C118" s="28"/>
    </row>
    <row r="119" spans="2:3" x14ac:dyDescent="0.2">
      <c r="B119" s="27"/>
      <c r="C119" s="28"/>
    </row>
    <row r="120" spans="2:3" x14ac:dyDescent="0.2">
      <c r="B120" s="27"/>
      <c r="C120" s="28"/>
    </row>
    <row r="121" spans="2:3" x14ac:dyDescent="0.2">
      <c r="B121" s="27"/>
      <c r="C121" s="28"/>
    </row>
    <row r="122" spans="2:3" x14ac:dyDescent="0.2">
      <c r="B122" s="27"/>
      <c r="C122" s="28"/>
    </row>
    <row r="123" spans="2:3" x14ac:dyDescent="0.2">
      <c r="B123" s="27"/>
      <c r="C123" s="28"/>
    </row>
    <row r="124" spans="2:3" x14ac:dyDescent="0.2">
      <c r="B124" s="27"/>
      <c r="C124" s="28"/>
    </row>
    <row r="125" spans="2:3" x14ac:dyDescent="0.2">
      <c r="B125" s="27"/>
      <c r="C125" s="28"/>
    </row>
    <row r="126" spans="2:3" x14ac:dyDescent="0.2">
      <c r="B126" s="27"/>
      <c r="C126" s="28"/>
    </row>
    <row r="127" spans="2:3" x14ac:dyDescent="0.2">
      <c r="B127" s="27"/>
      <c r="C127" s="28"/>
    </row>
    <row r="128" spans="2:3" x14ac:dyDescent="0.2">
      <c r="B128" s="27"/>
      <c r="C128" s="28"/>
    </row>
    <row r="129" spans="2:3" x14ac:dyDescent="0.2">
      <c r="B129" s="27"/>
      <c r="C129" s="28"/>
    </row>
    <row r="130" spans="2:3" x14ac:dyDescent="0.2">
      <c r="B130" s="27"/>
      <c r="C130" s="28"/>
    </row>
    <row r="131" spans="2:3" x14ac:dyDescent="0.2">
      <c r="B131" s="27"/>
      <c r="C131" s="28"/>
    </row>
    <row r="132" spans="2:3" x14ac:dyDescent="0.2">
      <c r="B132" s="27"/>
      <c r="C132" s="28"/>
    </row>
    <row r="133" spans="2:3" x14ac:dyDescent="0.2">
      <c r="B133" s="27"/>
      <c r="C133" s="28"/>
    </row>
    <row r="134" spans="2:3" x14ac:dyDescent="0.2">
      <c r="B134" s="27"/>
      <c r="C134" s="28"/>
    </row>
    <row r="135" spans="2:3" x14ac:dyDescent="0.2">
      <c r="B135" s="27"/>
      <c r="C135" s="28"/>
    </row>
    <row r="136" spans="2:3" x14ac:dyDescent="0.2">
      <c r="B136" s="27"/>
      <c r="C136" s="28"/>
    </row>
    <row r="137" spans="2:3" x14ac:dyDescent="0.2">
      <c r="B137" s="27"/>
      <c r="C137" s="28"/>
    </row>
    <row r="138" spans="2:3" x14ac:dyDescent="0.2">
      <c r="B138" s="27"/>
      <c r="C138" s="28"/>
    </row>
    <row r="139" spans="2:3" x14ac:dyDescent="0.2">
      <c r="B139" s="27"/>
      <c r="C139" s="28"/>
    </row>
    <row r="140" spans="2:3" x14ac:dyDescent="0.2">
      <c r="B140" s="27"/>
      <c r="C140" s="28"/>
    </row>
    <row r="141" spans="2:3" x14ac:dyDescent="0.2">
      <c r="B141" s="27"/>
      <c r="C141" s="28"/>
    </row>
    <row r="142" spans="2:3" x14ac:dyDescent="0.2">
      <c r="B142" s="27"/>
      <c r="C142" s="28"/>
    </row>
    <row r="143" spans="2:3" x14ac:dyDescent="0.2">
      <c r="B143" s="27"/>
      <c r="C143" s="28"/>
    </row>
    <row r="144" spans="2:3" x14ac:dyDescent="0.2">
      <c r="B144" s="27"/>
      <c r="C144" s="28"/>
    </row>
    <row r="145" spans="2:3" x14ac:dyDescent="0.2">
      <c r="B145" s="27"/>
      <c r="C145" s="28"/>
    </row>
    <row r="146" spans="2:3" x14ac:dyDescent="0.2">
      <c r="B146" s="27"/>
      <c r="C146" s="28"/>
    </row>
    <row r="147" spans="2:3" x14ac:dyDescent="0.2">
      <c r="B147" s="27"/>
      <c r="C147" s="28"/>
    </row>
    <row r="148" spans="2:3" x14ac:dyDescent="0.2">
      <c r="B148" s="27"/>
      <c r="C148" s="28"/>
    </row>
    <row r="149" spans="2:3" x14ac:dyDescent="0.2">
      <c r="B149" s="27"/>
      <c r="C149" s="28"/>
    </row>
    <row r="150" spans="2:3" x14ac:dyDescent="0.2">
      <c r="B150" s="27"/>
      <c r="C150" s="28"/>
    </row>
    <row r="151" spans="2:3" x14ac:dyDescent="0.2">
      <c r="B151" s="27"/>
      <c r="C151" s="28"/>
    </row>
    <row r="152" spans="2:3" x14ac:dyDescent="0.2">
      <c r="B152" s="27"/>
      <c r="C152" s="28"/>
    </row>
    <row r="153" spans="2:3" x14ac:dyDescent="0.2">
      <c r="B153" s="27"/>
      <c r="C153" s="28"/>
    </row>
    <row r="154" spans="2:3" x14ac:dyDescent="0.2">
      <c r="B154" s="27"/>
      <c r="C154" s="28"/>
    </row>
    <row r="155" spans="2:3" x14ac:dyDescent="0.2">
      <c r="B155" s="27"/>
      <c r="C155" s="28"/>
    </row>
    <row r="156" spans="2:3" x14ac:dyDescent="0.2">
      <c r="B156" s="27"/>
      <c r="C156" s="28"/>
    </row>
    <row r="157" spans="2:3" x14ac:dyDescent="0.2">
      <c r="B157" s="27"/>
      <c r="C157" s="28"/>
    </row>
    <row r="158" spans="2:3" x14ac:dyDescent="0.2">
      <c r="B158" s="27"/>
      <c r="C158" s="28"/>
    </row>
    <row r="159" spans="2:3" x14ac:dyDescent="0.2">
      <c r="B159" s="27"/>
      <c r="C159" s="28"/>
    </row>
    <row r="160" spans="2:3" x14ac:dyDescent="0.2">
      <c r="B160" s="27"/>
      <c r="C160" s="28"/>
    </row>
    <row r="161" spans="2:3" x14ac:dyDescent="0.2">
      <c r="B161" s="27"/>
      <c r="C161" s="28"/>
    </row>
    <row r="162" spans="2:3" x14ac:dyDescent="0.2">
      <c r="B162" s="27"/>
      <c r="C162" s="28"/>
    </row>
    <row r="163" spans="2:3" x14ac:dyDescent="0.2">
      <c r="B163" s="27"/>
      <c r="C163" s="28"/>
    </row>
    <row r="164" spans="2:3" x14ac:dyDescent="0.2">
      <c r="B164" s="27"/>
      <c r="C164" s="28"/>
    </row>
    <row r="165" spans="2:3" x14ac:dyDescent="0.2">
      <c r="B165" s="27"/>
      <c r="C165" s="28"/>
    </row>
    <row r="166" spans="2:3" x14ac:dyDescent="0.2">
      <c r="B166" s="27"/>
      <c r="C166" s="28"/>
    </row>
    <row r="167" spans="2:3" x14ac:dyDescent="0.2">
      <c r="B167" s="27"/>
      <c r="C167" s="28"/>
    </row>
    <row r="168" spans="2:3" x14ac:dyDescent="0.2">
      <c r="B168" s="27"/>
      <c r="C168" s="28"/>
    </row>
    <row r="169" spans="2:3" x14ac:dyDescent="0.2">
      <c r="B169" s="27"/>
      <c r="C169" s="28"/>
    </row>
    <row r="170" spans="2:3" x14ac:dyDescent="0.2">
      <c r="B170" s="27"/>
      <c r="C170" s="28"/>
    </row>
    <row r="171" spans="2:3" x14ac:dyDescent="0.2">
      <c r="B171" s="27"/>
      <c r="C171" s="28"/>
    </row>
    <row r="172" spans="2:3" x14ac:dyDescent="0.2">
      <c r="B172" s="27"/>
      <c r="C172" s="28"/>
    </row>
    <row r="173" spans="2:3" x14ac:dyDescent="0.2">
      <c r="B173" s="27"/>
      <c r="C173" s="28"/>
    </row>
    <row r="174" spans="2:3" x14ac:dyDescent="0.2">
      <c r="B174" s="27"/>
      <c r="C174" s="28"/>
    </row>
    <row r="175" spans="2:3" x14ac:dyDescent="0.2">
      <c r="B175" s="27"/>
      <c r="C175" s="28"/>
    </row>
    <row r="176" spans="2:3" x14ac:dyDescent="0.2">
      <c r="B176" s="27"/>
      <c r="C176" s="28"/>
    </row>
    <row r="177" spans="2:3" x14ac:dyDescent="0.2">
      <c r="B177" s="27"/>
      <c r="C177" s="28"/>
    </row>
    <row r="178" spans="2:3" x14ac:dyDescent="0.2">
      <c r="B178" s="27"/>
      <c r="C178" s="28"/>
    </row>
    <row r="179" spans="2:3" x14ac:dyDescent="0.2">
      <c r="B179" s="27"/>
      <c r="C179" s="28"/>
    </row>
    <row r="180" spans="2:3" x14ac:dyDescent="0.2">
      <c r="B180" s="27"/>
      <c r="C180" s="28"/>
    </row>
    <row r="181" spans="2:3" x14ac:dyDescent="0.2">
      <c r="B181" s="27"/>
      <c r="C181" s="28"/>
    </row>
    <row r="182" spans="2:3" x14ac:dyDescent="0.2">
      <c r="B182" s="27"/>
      <c r="C182" s="28"/>
    </row>
    <row r="183" spans="2:3" x14ac:dyDescent="0.2">
      <c r="B183" s="27"/>
      <c r="C183" s="28"/>
    </row>
    <row r="184" spans="2:3" x14ac:dyDescent="0.2">
      <c r="B184" s="27"/>
      <c r="C184" s="28"/>
    </row>
    <row r="185" spans="2:3" x14ac:dyDescent="0.2">
      <c r="B185" s="27"/>
      <c r="C185" s="28"/>
    </row>
    <row r="186" spans="2:3" x14ac:dyDescent="0.2">
      <c r="B186" s="27"/>
      <c r="C186" s="28"/>
    </row>
    <row r="187" spans="2:3" x14ac:dyDescent="0.2">
      <c r="B187" s="27"/>
      <c r="C187" s="28"/>
    </row>
    <row r="188" spans="2:3" x14ac:dyDescent="0.2">
      <c r="B188" s="27"/>
      <c r="C188" s="28"/>
    </row>
    <row r="189" spans="2:3" x14ac:dyDescent="0.2">
      <c r="B189" s="27"/>
      <c r="C189" s="28"/>
    </row>
    <row r="190" spans="2:3" x14ac:dyDescent="0.2">
      <c r="B190" s="27"/>
      <c r="C190" s="28"/>
    </row>
    <row r="191" spans="2:3" x14ac:dyDescent="0.2">
      <c r="B191" s="27"/>
      <c r="C191" s="28"/>
    </row>
    <row r="192" spans="2:3" x14ac:dyDescent="0.2">
      <c r="B192" s="27"/>
      <c r="C192" s="28"/>
    </row>
    <row r="193" spans="2:3" x14ac:dyDescent="0.2">
      <c r="B193" s="27"/>
      <c r="C193" s="28"/>
    </row>
    <row r="194" spans="2:3" x14ac:dyDescent="0.2">
      <c r="B194" s="27"/>
      <c r="C194" s="28"/>
    </row>
    <row r="195" spans="2:3" x14ac:dyDescent="0.2">
      <c r="B195" s="27"/>
      <c r="C195" s="28"/>
    </row>
    <row r="196" spans="2:3" x14ac:dyDescent="0.2">
      <c r="B196" s="27"/>
      <c r="C196" s="28"/>
    </row>
    <row r="197" spans="2:3" x14ac:dyDescent="0.2">
      <c r="B197" s="27"/>
      <c r="C197" s="28"/>
    </row>
    <row r="198" spans="2:3" x14ac:dyDescent="0.2">
      <c r="B198" s="27"/>
      <c r="C198" s="28"/>
    </row>
    <row r="199" spans="2:3" x14ac:dyDescent="0.2">
      <c r="B199" s="27"/>
      <c r="C199" s="28"/>
    </row>
    <row r="200" spans="2:3" x14ac:dyDescent="0.2">
      <c r="B200" s="27"/>
      <c r="C200" s="28"/>
    </row>
    <row r="201" spans="2:3" x14ac:dyDescent="0.2">
      <c r="B201" s="27"/>
      <c r="C201" s="28"/>
    </row>
    <row r="202" spans="2:3" x14ac:dyDescent="0.2">
      <c r="B202" s="27"/>
      <c r="C202" s="28"/>
    </row>
    <row r="203" spans="2:3" x14ac:dyDescent="0.2">
      <c r="B203" s="27"/>
      <c r="C203" s="28"/>
    </row>
    <row r="204" spans="2:3" x14ac:dyDescent="0.2">
      <c r="B204" s="27"/>
      <c r="C204" s="28"/>
    </row>
    <row r="205" spans="2:3" x14ac:dyDescent="0.2">
      <c r="B205" s="27"/>
      <c r="C205" s="28"/>
    </row>
    <row r="206" spans="2:3" x14ac:dyDescent="0.2">
      <c r="B206" s="27"/>
      <c r="C206" s="28"/>
    </row>
    <row r="207" spans="2:3" x14ac:dyDescent="0.2">
      <c r="B207" s="27"/>
      <c r="C207" s="28"/>
    </row>
    <row r="208" spans="2:3" x14ac:dyDescent="0.2">
      <c r="B208" s="27"/>
      <c r="C208" s="28"/>
    </row>
    <row r="209" spans="2:3" x14ac:dyDescent="0.2">
      <c r="B209" s="27"/>
      <c r="C209" s="28"/>
    </row>
    <row r="210" spans="2:3" x14ac:dyDescent="0.2">
      <c r="B210" s="27"/>
      <c r="C210" s="28"/>
    </row>
    <row r="211" spans="2:3" x14ac:dyDescent="0.2">
      <c r="B211" s="27"/>
      <c r="C211" s="28"/>
    </row>
    <row r="212" spans="2:3" x14ac:dyDescent="0.2">
      <c r="B212" s="27"/>
      <c r="C212" s="28"/>
    </row>
    <row r="213" spans="2:3" x14ac:dyDescent="0.2">
      <c r="B213" s="27"/>
      <c r="C213" s="28"/>
    </row>
    <row r="214" spans="2:3" x14ac:dyDescent="0.2">
      <c r="B214" s="27"/>
      <c r="C214" s="28"/>
    </row>
    <row r="215" spans="2:3" x14ac:dyDescent="0.2">
      <c r="B215" s="27"/>
      <c r="C215" s="28"/>
    </row>
    <row r="216" spans="2:3" x14ac:dyDescent="0.2">
      <c r="B216" s="27"/>
      <c r="C216" s="28"/>
    </row>
    <row r="217" spans="2:3" x14ac:dyDescent="0.2">
      <c r="B217" s="27"/>
      <c r="C217" s="28"/>
    </row>
    <row r="218" spans="2:3" x14ac:dyDescent="0.2">
      <c r="B218" s="27"/>
      <c r="C218" s="28"/>
    </row>
    <row r="219" spans="2:3" x14ac:dyDescent="0.2">
      <c r="B219" s="27"/>
      <c r="C219" s="28"/>
    </row>
    <row r="220" spans="2:3" x14ac:dyDescent="0.2">
      <c r="B220" s="27"/>
      <c r="C220" s="28"/>
    </row>
    <row r="221" spans="2:3" x14ac:dyDescent="0.2">
      <c r="B221" s="27"/>
      <c r="C221" s="28"/>
    </row>
    <row r="222" spans="2:3" x14ac:dyDescent="0.2">
      <c r="B222" s="27"/>
      <c r="C222" s="28"/>
    </row>
    <row r="223" spans="2:3" x14ac:dyDescent="0.2">
      <c r="B223" s="27"/>
      <c r="C223" s="28"/>
    </row>
    <row r="224" spans="2:3" x14ac:dyDescent="0.2">
      <c r="B224" s="27"/>
      <c r="C224" s="28"/>
    </row>
    <row r="225" spans="2:3" x14ac:dyDescent="0.2">
      <c r="B225" s="27"/>
      <c r="C225" s="28"/>
    </row>
    <row r="226" spans="2:3" x14ac:dyDescent="0.2">
      <c r="B226" s="27"/>
      <c r="C226" s="28"/>
    </row>
    <row r="227" spans="2:3" x14ac:dyDescent="0.2">
      <c r="B227" s="27"/>
      <c r="C227" s="28"/>
    </row>
    <row r="228" spans="2:3" x14ac:dyDescent="0.2">
      <c r="B228" s="27"/>
      <c r="C228" s="28"/>
    </row>
    <row r="229" spans="2:3" x14ac:dyDescent="0.2">
      <c r="B229" s="27"/>
      <c r="C229" s="28"/>
    </row>
    <row r="230" spans="2:3" x14ac:dyDescent="0.2">
      <c r="B230" s="27"/>
      <c r="C230" s="28"/>
    </row>
    <row r="231" spans="2:3" x14ac:dyDescent="0.2">
      <c r="B231" s="27"/>
      <c r="C231" s="28"/>
    </row>
    <row r="232" spans="2:3" x14ac:dyDescent="0.2">
      <c r="B232" s="27"/>
      <c r="C232" s="28"/>
    </row>
    <row r="233" spans="2:3" x14ac:dyDescent="0.2">
      <c r="B233" s="27"/>
      <c r="C233" s="28"/>
    </row>
    <row r="234" spans="2:3" x14ac:dyDescent="0.2">
      <c r="B234" s="27"/>
      <c r="C234" s="28"/>
    </row>
    <row r="235" spans="2:3" x14ac:dyDescent="0.2">
      <c r="B235" s="27"/>
      <c r="C235" s="28"/>
    </row>
    <row r="236" spans="2:3" x14ac:dyDescent="0.2">
      <c r="B236" s="27"/>
      <c r="C236" s="28"/>
    </row>
    <row r="237" spans="2:3" x14ac:dyDescent="0.2">
      <c r="B237" s="27"/>
      <c r="C237" s="28"/>
    </row>
    <row r="238" spans="2:3" x14ac:dyDescent="0.2">
      <c r="B238" s="27"/>
      <c r="C238" s="28"/>
    </row>
    <row r="239" spans="2:3" x14ac:dyDescent="0.2">
      <c r="B239" s="27"/>
      <c r="C239" s="28"/>
    </row>
    <row r="240" spans="2:3" x14ac:dyDescent="0.2">
      <c r="B240" s="27"/>
      <c r="C240" s="28"/>
    </row>
    <row r="241" spans="2:3" x14ac:dyDescent="0.2">
      <c r="B241" s="27"/>
      <c r="C241" s="28"/>
    </row>
    <row r="242" spans="2:3" x14ac:dyDescent="0.2">
      <c r="B242" s="27"/>
      <c r="C242" s="28"/>
    </row>
    <row r="243" spans="2:3" x14ac:dyDescent="0.2">
      <c r="B243" s="27"/>
      <c r="C243" s="28"/>
    </row>
    <row r="244" spans="2:3" x14ac:dyDescent="0.2">
      <c r="B244" s="27"/>
      <c r="C244" s="28"/>
    </row>
    <row r="245" spans="2:3" x14ac:dyDescent="0.2">
      <c r="B245" s="27"/>
      <c r="C245" s="28"/>
    </row>
    <row r="246" spans="2:3" x14ac:dyDescent="0.2">
      <c r="B246" s="27"/>
      <c r="C246" s="28"/>
    </row>
    <row r="247" spans="2:3" x14ac:dyDescent="0.2">
      <c r="B247" s="27"/>
      <c r="C247" s="28"/>
    </row>
    <row r="248" spans="2:3" x14ac:dyDescent="0.2">
      <c r="B248" s="27"/>
      <c r="C248" s="28"/>
    </row>
    <row r="249" spans="2:3" x14ac:dyDescent="0.2">
      <c r="B249" s="27"/>
      <c r="C249" s="28"/>
    </row>
    <row r="250" spans="2:3" x14ac:dyDescent="0.2">
      <c r="B250" s="27"/>
      <c r="C250" s="28"/>
    </row>
    <row r="251" spans="2:3" x14ac:dyDescent="0.2">
      <c r="B251" s="27"/>
      <c r="C251" s="28"/>
    </row>
    <row r="252" spans="2:3" x14ac:dyDescent="0.2">
      <c r="B252" s="27"/>
      <c r="C252" s="28"/>
    </row>
    <row r="253" spans="2:3" x14ac:dyDescent="0.2">
      <c r="B253" s="27"/>
      <c r="C253" s="28"/>
    </row>
    <row r="254" spans="2:3" x14ac:dyDescent="0.2">
      <c r="B254" s="27"/>
      <c r="C254" s="28"/>
    </row>
    <row r="255" spans="2:3" x14ac:dyDescent="0.2">
      <c r="B255" s="27"/>
      <c r="C255" s="28"/>
    </row>
    <row r="256" spans="2:3" x14ac:dyDescent="0.2">
      <c r="B256" s="27"/>
      <c r="C256" s="28"/>
    </row>
    <row r="257" spans="2:3" x14ac:dyDescent="0.2">
      <c r="B257" s="27"/>
      <c r="C257" s="28"/>
    </row>
    <row r="258" spans="2:3" x14ac:dyDescent="0.2">
      <c r="B258" s="27"/>
      <c r="C258" s="28"/>
    </row>
    <row r="259" spans="2:3" x14ac:dyDescent="0.2">
      <c r="B259" s="27"/>
      <c r="C259" s="28"/>
    </row>
    <row r="260" spans="2:3" x14ac:dyDescent="0.2">
      <c r="B260" s="27"/>
      <c r="C260" s="28"/>
    </row>
    <row r="261" spans="2:3" x14ac:dyDescent="0.2">
      <c r="B261" s="27"/>
      <c r="C261" s="28"/>
    </row>
    <row r="262" spans="2:3" x14ac:dyDescent="0.2">
      <c r="B262" s="27"/>
      <c r="C262" s="28"/>
    </row>
    <row r="263" spans="2:3" x14ac:dyDescent="0.2">
      <c r="B263" s="27"/>
      <c r="C263" s="28"/>
    </row>
    <row r="264" spans="2:3" x14ac:dyDescent="0.2">
      <c r="B264" s="27"/>
      <c r="C264" s="28"/>
    </row>
    <row r="265" spans="2:3" x14ac:dyDescent="0.2">
      <c r="B265" s="27"/>
      <c r="C265" s="28"/>
    </row>
    <row r="266" spans="2:3" x14ac:dyDescent="0.2">
      <c r="B266" s="27"/>
      <c r="C266" s="28"/>
    </row>
    <row r="267" spans="2:3" x14ac:dyDescent="0.2">
      <c r="B267" s="27"/>
      <c r="C267" s="28"/>
    </row>
    <row r="268" spans="2:3" x14ac:dyDescent="0.2">
      <c r="B268" s="27"/>
      <c r="C268" s="28"/>
    </row>
    <row r="269" spans="2:3" x14ac:dyDescent="0.2">
      <c r="B269" s="27"/>
      <c r="C269" s="28"/>
    </row>
    <row r="270" spans="2:3" x14ac:dyDescent="0.2">
      <c r="B270" s="27"/>
      <c r="C270" s="28"/>
    </row>
    <row r="271" spans="2:3" x14ac:dyDescent="0.2">
      <c r="B271" s="27"/>
      <c r="C271" s="28"/>
    </row>
    <row r="272" spans="2:3" x14ac:dyDescent="0.2">
      <c r="B272" s="27"/>
      <c r="C272" s="28"/>
    </row>
    <row r="273" spans="2:3" x14ac:dyDescent="0.2">
      <c r="B273" s="27"/>
      <c r="C273" s="28"/>
    </row>
    <row r="274" spans="2:3" x14ac:dyDescent="0.2">
      <c r="B274" s="27"/>
      <c r="C274" s="28"/>
    </row>
    <row r="275" spans="2:3" x14ac:dyDescent="0.2">
      <c r="B275" s="27"/>
      <c r="C275" s="28"/>
    </row>
    <row r="276" spans="2:3" x14ac:dyDescent="0.2">
      <c r="B276" s="27"/>
      <c r="C276" s="28"/>
    </row>
    <row r="277" spans="2:3" x14ac:dyDescent="0.2">
      <c r="B277" s="27"/>
      <c r="C277" s="28"/>
    </row>
    <row r="278" spans="2:3" x14ac:dyDescent="0.2">
      <c r="B278" s="27"/>
      <c r="C278" s="28"/>
    </row>
    <row r="279" spans="2:3" x14ac:dyDescent="0.2">
      <c r="B279" s="27"/>
      <c r="C279" s="28"/>
    </row>
    <row r="280" spans="2:3" x14ac:dyDescent="0.2">
      <c r="B280" s="27"/>
      <c r="C280" s="28"/>
    </row>
    <row r="281" spans="2:3" x14ac:dyDescent="0.2">
      <c r="B281" s="27"/>
      <c r="C281" s="28"/>
    </row>
    <row r="282" spans="2:3" x14ac:dyDescent="0.2">
      <c r="B282" s="27"/>
      <c r="C282" s="28"/>
    </row>
    <row r="283" spans="2:3" x14ac:dyDescent="0.2">
      <c r="B283" s="27"/>
      <c r="C283" s="28"/>
    </row>
    <row r="284" spans="2:3" x14ac:dyDescent="0.2">
      <c r="B284" s="27"/>
      <c r="C284" s="28"/>
    </row>
    <row r="285" spans="2:3" x14ac:dyDescent="0.2">
      <c r="B285" s="27"/>
      <c r="C285" s="28"/>
    </row>
    <row r="286" spans="2:3" x14ac:dyDescent="0.2">
      <c r="B286" s="27"/>
      <c r="C286" s="28"/>
    </row>
    <row r="287" spans="2:3" x14ac:dyDescent="0.2">
      <c r="B287" s="27"/>
      <c r="C287" s="28"/>
    </row>
    <row r="288" spans="2:3" x14ac:dyDescent="0.2">
      <c r="B288" s="27"/>
      <c r="C288" s="28"/>
    </row>
    <row r="289" spans="2:3" x14ac:dyDescent="0.2">
      <c r="B289" s="27"/>
      <c r="C289" s="28"/>
    </row>
    <row r="290" spans="2:3" x14ac:dyDescent="0.2">
      <c r="B290" s="27"/>
      <c r="C290" s="28"/>
    </row>
    <row r="291" spans="2:3" x14ac:dyDescent="0.2">
      <c r="B291" s="27"/>
      <c r="C291" s="28"/>
    </row>
    <row r="292" spans="2:3" x14ac:dyDescent="0.2">
      <c r="B292" s="27"/>
      <c r="C292" s="28"/>
    </row>
    <row r="293" spans="2:3" x14ac:dyDescent="0.2">
      <c r="B293" s="27"/>
      <c r="C293" s="28"/>
    </row>
    <row r="294" spans="2:3" x14ac:dyDescent="0.2">
      <c r="B294" s="27"/>
      <c r="C294" s="28"/>
    </row>
    <row r="295" spans="2:3" x14ac:dyDescent="0.2">
      <c r="B295" s="27"/>
      <c r="C295" s="28"/>
    </row>
    <row r="296" spans="2:3" x14ac:dyDescent="0.2">
      <c r="B296" s="27"/>
      <c r="C296" s="28"/>
    </row>
    <row r="297" spans="2:3" x14ac:dyDescent="0.2">
      <c r="B297" s="27"/>
      <c r="C297" s="28"/>
    </row>
    <row r="298" spans="2:3" x14ac:dyDescent="0.2">
      <c r="B298" s="27"/>
      <c r="C298" s="28"/>
    </row>
    <row r="299" spans="2:3" x14ac:dyDescent="0.2">
      <c r="B299" s="27"/>
      <c r="C299" s="28"/>
    </row>
    <row r="300" spans="2:3" x14ac:dyDescent="0.2">
      <c r="B300" s="27"/>
      <c r="C300" s="28"/>
    </row>
    <row r="301" spans="2:3" x14ac:dyDescent="0.2">
      <c r="B301" s="27"/>
      <c r="C301" s="28"/>
    </row>
    <row r="302" spans="2:3" x14ac:dyDescent="0.2">
      <c r="B302" s="27"/>
      <c r="C302" s="28"/>
    </row>
    <row r="303" spans="2:3" x14ac:dyDescent="0.2">
      <c r="B303" s="27"/>
      <c r="C303" s="28"/>
    </row>
    <row r="304" spans="2:3" x14ac:dyDescent="0.2">
      <c r="B304" s="27"/>
      <c r="C304" s="28"/>
    </row>
    <row r="305" spans="2:3" x14ac:dyDescent="0.2">
      <c r="B305" s="27"/>
      <c r="C305" s="28"/>
    </row>
    <row r="306" spans="2:3" x14ac:dyDescent="0.2">
      <c r="B306" s="27"/>
      <c r="C306" s="28"/>
    </row>
    <row r="307" spans="2:3" x14ac:dyDescent="0.2">
      <c r="B307" s="27"/>
      <c r="C307" s="28"/>
    </row>
    <row r="308" spans="2:3" x14ac:dyDescent="0.2">
      <c r="B308" s="27"/>
      <c r="C308" s="28"/>
    </row>
    <row r="309" spans="2:3" x14ac:dyDescent="0.2">
      <c r="B309" s="27"/>
      <c r="C309" s="28"/>
    </row>
    <row r="310" spans="2:3" x14ac:dyDescent="0.2">
      <c r="B310" s="27"/>
      <c r="C310" s="28"/>
    </row>
    <row r="311" spans="2:3" x14ac:dyDescent="0.2">
      <c r="B311" s="27"/>
      <c r="C311" s="28"/>
    </row>
    <row r="312" spans="2:3" x14ac:dyDescent="0.2">
      <c r="B312" s="27"/>
      <c r="C312" s="28"/>
    </row>
    <row r="313" spans="2:3" x14ac:dyDescent="0.2">
      <c r="B313" s="27"/>
      <c r="C313" s="28"/>
    </row>
    <row r="314" spans="2:3" x14ac:dyDescent="0.2">
      <c r="B314" s="27"/>
      <c r="C314" s="28"/>
    </row>
    <row r="315" spans="2:3" x14ac:dyDescent="0.2">
      <c r="B315" s="27"/>
      <c r="C315" s="28"/>
    </row>
    <row r="316" spans="2:3" x14ac:dyDescent="0.2">
      <c r="B316" s="27"/>
      <c r="C316" s="28"/>
    </row>
    <row r="317" spans="2:3" x14ac:dyDescent="0.2">
      <c r="B317" s="27"/>
      <c r="C317" s="28"/>
    </row>
    <row r="318" spans="2:3" x14ac:dyDescent="0.2">
      <c r="B318" s="27"/>
      <c r="C318" s="28"/>
    </row>
    <row r="319" spans="2:3" x14ac:dyDescent="0.2">
      <c r="B319" s="27"/>
      <c r="C319" s="28"/>
    </row>
    <row r="320" spans="2:3" x14ac:dyDescent="0.2">
      <c r="B320" s="27"/>
      <c r="C320" s="28"/>
    </row>
    <row r="321" spans="2:3" x14ac:dyDescent="0.2">
      <c r="B321" s="27"/>
      <c r="C321" s="28"/>
    </row>
    <row r="322" spans="2:3" x14ac:dyDescent="0.2">
      <c r="B322" s="27"/>
      <c r="C322" s="28"/>
    </row>
    <row r="323" spans="2:3" x14ac:dyDescent="0.2">
      <c r="B323" s="27"/>
      <c r="C323" s="28"/>
    </row>
    <row r="324" spans="2:3" x14ac:dyDescent="0.2">
      <c r="B324" s="27"/>
      <c r="C324" s="28"/>
    </row>
    <row r="325" spans="2:3" x14ac:dyDescent="0.2">
      <c r="B325" s="27"/>
      <c r="C325" s="28"/>
    </row>
    <row r="326" spans="2:3" x14ac:dyDescent="0.2">
      <c r="B326" s="27"/>
      <c r="C326" s="28"/>
    </row>
    <row r="327" spans="2:3" x14ac:dyDescent="0.2">
      <c r="B327" s="27"/>
      <c r="C327" s="28"/>
    </row>
    <row r="328" spans="2:3" x14ac:dyDescent="0.2">
      <c r="B328" s="27"/>
      <c r="C328" s="28"/>
    </row>
    <row r="329" spans="2:3" x14ac:dyDescent="0.2">
      <c r="B329" s="27"/>
      <c r="C329" s="28"/>
    </row>
    <row r="330" spans="2:3" x14ac:dyDescent="0.2">
      <c r="B330" s="27"/>
      <c r="C330" s="28"/>
    </row>
    <row r="331" spans="2:3" x14ac:dyDescent="0.2">
      <c r="B331" s="27"/>
      <c r="C331" s="28"/>
    </row>
    <row r="332" spans="2:3" x14ac:dyDescent="0.2">
      <c r="B332" s="27"/>
      <c r="C332" s="28"/>
    </row>
    <row r="333" spans="2:3" x14ac:dyDescent="0.2">
      <c r="B333" s="27"/>
      <c r="C333" s="28"/>
    </row>
    <row r="334" spans="2:3" x14ac:dyDescent="0.2">
      <c r="B334" s="27"/>
      <c r="C334" s="28"/>
    </row>
    <row r="335" spans="2:3" x14ac:dyDescent="0.2">
      <c r="B335" s="27"/>
      <c r="C335" s="28"/>
    </row>
    <row r="336" spans="2:3" x14ac:dyDescent="0.2">
      <c r="B336" s="27"/>
      <c r="C336" s="28"/>
    </row>
    <row r="337" spans="2:3" x14ac:dyDescent="0.2">
      <c r="B337" s="27"/>
      <c r="C337" s="28"/>
    </row>
    <row r="338" spans="2:3" x14ac:dyDescent="0.2">
      <c r="B338" s="27"/>
      <c r="C338" s="28"/>
    </row>
    <row r="339" spans="2:3" x14ac:dyDescent="0.2">
      <c r="B339" s="27"/>
      <c r="C339" s="28"/>
    </row>
    <row r="340" spans="2:3" x14ac:dyDescent="0.2">
      <c r="B340" s="27"/>
      <c r="C340" s="28"/>
    </row>
    <row r="341" spans="2:3" x14ac:dyDescent="0.2">
      <c r="B341" s="27"/>
      <c r="C341" s="28"/>
    </row>
    <row r="342" spans="2:3" x14ac:dyDescent="0.2">
      <c r="B342" s="27"/>
      <c r="C342" s="28"/>
    </row>
    <row r="343" spans="2:3" x14ac:dyDescent="0.2">
      <c r="B343" s="27"/>
      <c r="C343" s="28"/>
    </row>
    <row r="344" spans="2:3" x14ac:dyDescent="0.2">
      <c r="B344" s="27"/>
      <c r="C344" s="28"/>
    </row>
    <row r="345" spans="2:3" x14ac:dyDescent="0.2">
      <c r="B345" s="27"/>
      <c r="C345" s="28"/>
    </row>
    <row r="346" spans="2:3" x14ac:dyDescent="0.2">
      <c r="B346" s="27"/>
      <c r="C346" s="28"/>
    </row>
    <row r="347" spans="2:3" x14ac:dyDescent="0.2">
      <c r="B347" s="27"/>
      <c r="C347" s="28"/>
    </row>
    <row r="348" spans="2:3" x14ac:dyDescent="0.2">
      <c r="B348" s="27"/>
      <c r="C348" s="28"/>
    </row>
    <row r="349" spans="2:3" x14ac:dyDescent="0.2">
      <c r="B349" s="27"/>
      <c r="C349" s="28"/>
    </row>
    <row r="350" spans="2:3" x14ac:dyDescent="0.2">
      <c r="B350" s="27"/>
      <c r="C350" s="28"/>
    </row>
    <row r="351" spans="2:3" x14ac:dyDescent="0.2">
      <c r="B351" s="27"/>
      <c r="C351" s="28"/>
    </row>
    <row r="352" spans="2:3" x14ac:dyDescent="0.2">
      <c r="B352" s="27"/>
      <c r="C352" s="28"/>
    </row>
    <row r="353" spans="2:3" x14ac:dyDescent="0.2">
      <c r="B353" s="27"/>
      <c r="C353" s="28"/>
    </row>
    <row r="354" spans="2:3" x14ac:dyDescent="0.2">
      <c r="B354" s="27"/>
      <c r="C354" s="28"/>
    </row>
    <row r="355" spans="2:3" x14ac:dyDescent="0.2">
      <c r="B355" s="27"/>
      <c r="C355" s="28"/>
    </row>
    <row r="356" spans="2:3" x14ac:dyDescent="0.2">
      <c r="B356" s="27"/>
      <c r="C356" s="28"/>
    </row>
    <row r="357" spans="2:3" x14ac:dyDescent="0.2">
      <c r="B357" s="27"/>
      <c r="C357" s="28"/>
    </row>
    <row r="358" spans="2:3" x14ac:dyDescent="0.2">
      <c r="B358" s="27"/>
      <c r="C358" s="28"/>
    </row>
    <row r="359" spans="2:3" x14ac:dyDescent="0.2">
      <c r="B359" s="27"/>
      <c r="C359" s="28"/>
    </row>
    <row r="360" spans="2:3" x14ac:dyDescent="0.2">
      <c r="B360" s="27"/>
      <c r="C360" s="28"/>
    </row>
    <row r="361" spans="2:3" x14ac:dyDescent="0.2">
      <c r="B361" s="27"/>
      <c r="C361" s="28"/>
    </row>
    <row r="362" spans="2:3" x14ac:dyDescent="0.2">
      <c r="B362" s="27"/>
      <c r="C362" s="28"/>
    </row>
    <row r="363" spans="2:3" x14ac:dyDescent="0.2">
      <c r="B363" s="27"/>
      <c r="C363" s="28"/>
    </row>
    <row r="364" spans="2:3" x14ac:dyDescent="0.2">
      <c r="B364" s="27"/>
      <c r="C364" s="28"/>
    </row>
    <row r="365" spans="2:3" x14ac:dyDescent="0.2">
      <c r="B365" s="27"/>
      <c r="C365" s="28"/>
    </row>
    <row r="366" spans="2:3" x14ac:dyDescent="0.2">
      <c r="B366" s="27"/>
      <c r="C366" s="28"/>
    </row>
    <row r="367" spans="2:3" x14ac:dyDescent="0.2">
      <c r="B367" s="27"/>
      <c r="C367" s="28"/>
    </row>
    <row r="368" spans="2:3" x14ac:dyDescent="0.2">
      <c r="B368" s="27"/>
      <c r="C368" s="28"/>
    </row>
    <row r="369" spans="2:3" x14ac:dyDescent="0.2">
      <c r="B369" s="27"/>
      <c r="C369" s="28"/>
    </row>
    <row r="370" spans="2:3" x14ac:dyDescent="0.2">
      <c r="B370" s="27"/>
      <c r="C370" s="28"/>
    </row>
    <row r="371" spans="2:3" x14ac:dyDescent="0.2">
      <c r="B371" s="27"/>
      <c r="C371" s="28"/>
    </row>
    <row r="372" spans="2:3" x14ac:dyDescent="0.2">
      <c r="B372" s="27"/>
      <c r="C372" s="28"/>
    </row>
    <row r="373" spans="2:3" x14ac:dyDescent="0.2">
      <c r="B373" s="27"/>
      <c r="C373" s="28"/>
    </row>
    <row r="374" spans="2:3" x14ac:dyDescent="0.2">
      <c r="B374" s="27"/>
      <c r="C374" s="28"/>
    </row>
    <row r="375" spans="2:3" x14ac:dyDescent="0.2">
      <c r="B375" s="27"/>
      <c r="C375" s="28"/>
    </row>
    <row r="376" spans="2:3" x14ac:dyDescent="0.2">
      <c r="B376" s="27"/>
      <c r="C376" s="28"/>
    </row>
    <row r="377" spans="2:3" x14ac:dyDescent="0.2">
      <c r="B377" s="27"/>
      <c r="C377" s="28"/>
    </row>
    <row r="378" spans="2:3" x14ac:dyDescent="0.2">
      <c r="B378" s="27"/>
      <c r="C378" s="28"/>
    </row>
    <row r="379" spans="2:3" x14ac:dyDescent="0.2">
      <c r="B379" s="27"/>
      <c r="C379" s="28"/>
    </row>
    <row r="380" spans="2:3" x14ac:dyDescent="0.2">
      <c r="B380" s="27"/>
      <c r="C380" s="28"/>
    </row>
    <row r="381" spans="2:3" x14ac:dyDescent="0.2">
      <c r="B381" s="27"/>
      <c r="C381" s="28"/>
    </row>
    <row r="382" spans="2:3" x14ac:dyDescent="0.2">
      <c r="B382" s="27"/>
      <c r="C382" s="28"/>
    </row>
    <row r="383" spans="2:3" x14ac:dyDescent="0.2">
      <c r="B383" s="27"/>
      <c r="C383" s="28"/>
    </row>
    <row r="384" spans="2:3" x14ac:dyDescent="0.2">
      <c r="B384" s="27"/>
      <c r="C384" s="28"/>
    </row>
    <row r="385" spans="2:3" x14ac:dyDescent="0.2">
      <c r="B385" s="27"/>
      <c r="C385" s="28"/>
    </row>
    <row r="386" spans="2:3" x14ac:dyDescent="0.2">
      <c r="B386" s="27"/>
      <c r="C386" s="28"/>
    </row>
    <row r="387" spans="2:3" x14ac:dyDescent="0.2">
      <c r="B387" s="27"/>
      <c r="C387" s="28"/>
    </row>
    <row r="388" spans="2:3" x14ac:dyDescent="0.2">
      <c r="B388" s="27"/>
      <c r="C388" s="28"/>
    </row>
    <row r="389" spans="2:3" x14ac:dyDescent="0.2">
      <c r="B389" s="27"/>
      <c r="C389" s="28"/>
    </row>
    <row r="390" spans="2:3" x14ac:dyDescent="0.2">
      <c r="B390" s="27"/>
      <c r="C390" s="28"/>
    </row>
    <row r="391" spans="2:3" x14ac:dyDescent="0.2">
      <c r="B391" s="27"/>
      <c r="C391" s="28"/>
    </row>
    <row r="392" spans="2:3" x14ac:dyDescent="0.2">
      <c r="B392" s="27"/>
      <c r="C392" s="28"/>
    </row>
    <row r="393" spans="2:3" x14ac:dyDescent="0.2">
      <c r="B393" s="27"/>
      <c r="C393" s="28"/>
    </row>
    <row r="394" spans="2:3" x14ac:dyDescent="0.2">
      <c r="B394" s="27"/>
      <c r="C394" s="28"/>
    </row>
    <row r="395" spans="2:3" x14ac:dyDescent="0.2">
      <c r="B395" s="27"/>
      <c r="C395" s="28"/>
    </row>
    <row r="396" spans="2:3" x14ac:dyDescent="0.2">
      <c r="B396" s="27"/>
      <c r="C396" s="28"/>
    </row>
    <row r="397" spans="2:3" x14ac:dyDescent="0.2">
      <c r="B397" s="27"/>
      <c r="C397" s="28"/>
    </row>
    <row r="398" spans="2:3" x14ac:dyDescent="0.2">
      <c r="B398" s="27"/>
      <c r="C398" s="28"/>
    </row>
    <row r="399" spans="2:3" x14ac:dyDescent="0.2">
      <c r="B399" s="27"/>
      <c r="C399" s="28"/>
    </row>
    <row r="400" spans="2:3" x14ac:dyDescent="0.2">
      <c r="B400" s="27"/>
      <c r="C400" s="28"/>
    </row>
    <row r="401" spans="2:3" x14ac:dyDescent="0.2">
      <c r="B401" s="27"/>
      <c r="C401" s="28"/>
    </row>
    <row r="402" spans="2:3" x14ac:dyDescent="0.2">
      <c r="B402" s="27"/>
      <c r="C402" s="28"/>
    </row>
    <row r="403" spans="2:3" x14ac:dyDescent="0.2">
      <c r="B403" s="27"/>
      <c r="C403" s="28"/>
    </row>
    <row r="404" spans="2:3" x14ac:dyDescent="0.2">
      <c r="B404" s="27"/>
      <c r="C404" s="28"/>
    </row>
    <row r="405" spans="2:3" x14ac:dyDescent="0.2">
      <c r="B405" s="27"/>
      <c r="C405" s="28"/>
    </row>
    <row r="406" spans="2:3" x14ac:dyDescent="0.2">
      <c r="B406" s="27"/>
      <c r="C406" s="28"/>
    </row>
    <row r="407" spans="2:3" x14ac:dyDescent="0.2">
      <c r="B407" s="27"/>
      <c r="C407" s="28"/>
    </row>
    <row r="408" spans="2:3" x14ac:dyDescent="0.2">
      <c r="B408" s="27"/>
      <c r="C408" s="28"/>
    </row>
    <row r="409" spans="2:3" x14ac:dyDescent="0.2">
      <c r="B409" s="27"/>
      <c r="C409" s="28"/>
    </row>
    <row r="410" spans="2:3" x14ac:dyDescent="0.2">
      <c r="B410" s="27"/>
      <c r="C410" s="28"/>
    </row>
    <row r="411" spans="2:3" x14ac:dyDescent="0.2">
      <c r="B411" s="27"/>
      <c r="C411" s="28"/>
    </row>
    <row r="412" spans="2:3" x14ac:dyDescent="0.2">
      <c r="B412" s="27"/>
      <c r="C412" s="28"/>
    </row>
    <row r="413" spans="2:3" x14ac:dyDescent="0.2">
      <c r="B413" s="27"/>
      <c r="C413" s="28"/>
    </row>
    <row r="414" spans="2:3" x14ac:dyDescent="0.2">
      <c r="B414" s="27"/>
      <c r="C414" s="28"/>
    </row>
    <row r="415" spans="2:3" x14ac:dyDescent="0.2">
      <c r="B415" s="27"/>
      <c r="C415" s="28"/>
    </row>
    <row r="416" spans="2:3" x14ac:dyDescent="0.2">
      <c r="B416" s="27"/>
      <c r="C416" s="28"/>
    </row>
    <row r="417" spans="2:3" x14ac:dyDescent="0.2">
      <c r="B417" s="27"/>
      <c r="C417" s="28"/>
    </row>
    <row r="418" spans="2:3" x14ac:dyDescent="0.2">
      <c r="B418" s="27"/>
      <c r="C418" s="28"/>
    </row>
    <row r="419" spans="2:3" x14ac:dyDescent="0.2">
      <c r="B419" s="27"/>
      <c r="C419" s="28"/>
    </row>
    <row r="420" spans="2:3" x14ac:dyDescent="0.2">
      <c r="B420" s="27"/>
      <c r="C420" s="28"/>
    </row>
    <row r="421" spans="2:3" x14ac:dyDescent="0.2">
      <c r="B421" s="27"/>
      <c r="C421" s="28"/>
    </row>
    <row r="422" spans="2:3" x14ac:dyDescent="0.2">
      <c r="B422" s="27"/>
      <c r="C422" s="28"/>
    </row>
    <row r="423" spans="2:3" x14ac:dyDescent="0.2">
      <c r="B423" s="27"/>
      <c r="C423" s="28"/>
    </row>
    <row r="424" spans="2:3" x14ac:dyDescent="0.2">
      <c r="B424" s="27"/>
      <c r="C424" s="28"/>
    </row>
    <row r="425" spans="2:3" x14ac:dyDescent="0.2">
      <c r="B425" s="27"/>
      <c r="C425" s="28"/>
    </row>
    <row r="426" spans="2:3" x14ac:dyDescent="0.2">
      <c r="B426" s="27"/>
      <c r="C426" s="28"/>
    </row>
    <row r="427" spans="2:3" x14ac:dyDescent="0.2">
      <c r="B427" s="27"/>
      <c r="C427" s="28"/>
    </row>
    <row r="428" spans="2:3" x14ac:dyDescent="0.2">
      <c r="B428" s="27"/>
      <c r="C428" s="28"/>
    </row>
    <row r="429" spans="2:3" x14ac:dyDescent="0.2">
      <c r="B429" s="27"/>
      <c r="C429" s="28"/>
    </row>
    <row r="430" spans="2:3" x14ac:dyDescent="0.2">
      <c r="B430" s="27"/>
      <c r="C430" s="28"/>
    </row>
    <row r="431" spans="2:3" x14ac:dyDescent="0.2">
      <c r="B431" s="27"/>
      <c r="C431" s="28"/>
    </row>
    <row r="432" spans="2:3" x14ac:dyDescent="0.2">
      <c r="B432" s="27"/>
      <c r="C432" s="28"/>
    </row>
    <row r="433" spans="2:3" x14ac:dyDescent="0.2">
      <c r="B433" s="27"/>
      <c r="C433" s="28"/>
    </row>
    <row r="434" spans="2:3" x14ac:dyDescent="0.2">
      <c r="B434" s="27"/>
      <c r="C434" s="28"/>
    </row>
    <row r="435" spans="2:3" x14ac:dyDescent="0.2">
      <c r="B435" s="27"/>
      <c r="C435" s="28"/>
    </row>
    <row r="436" spans="2:3" x14ac:dyDescent="0.2">
      <c r="B436" s="27"/>
      <c r="C436" s="28"/>
    </row>
    <row r="437" spans="2:3" x14ac:dyDescent="0.2">
      <c r="B437" s="27"/>
      <c r="C437" s="28"/>
    </row>
    <row r="438" spans="2:3" x14ac:dyDescent="0.2">
      <c r="B438" s="27"/>
      <c r="C438" s="28"/>
    </row>
    <row r="439" spans="2:3" x14ac:dyDescent="0.2">
      <c r="B439" s="27"/>
      <c r="C439" s="28"/>
    </row>
    <row r="440" spans="2:3" x14ac:dyDescent="0.2">
      <c r="B440" s="27"/>
      <c r="C440" s="28"/>
    </row>
    <row r="441" spans="2:3" x14ac:dyDescent="0.2">
      <c r="B441" s="27"/>
      <c r="C441" s="28"/>
    </row>
    <row r="442" spans="2:3" x14ac:dyDescent="0.2">
      <c r="B442" s="27"/>
      <c r="C442" s="28"/>
    </row>
    <row r="443" spans="2:3" x14ac:dyDescent="0.2">
      <c r="B443" s="27"/>
      <c r="C443" s="28"/>
    </row>
    <row r="444" spans="2:3" x14ac:dyDescent="0.2">
      <c r="B444" s="27"/>
      <c r="C444" s="28"/>
    </row>
    <row r="445" spans="2:3" x14ac:dyDescent="0.2">
      <c r="B445" s="27"/>
      <c r="C445" s="28"/>
    </row>
    <row r="446" spans="2:3" x14ac:dyDescent="0.2">
      <c r="B446" s="27"/>
      <c r="C446" s="28"/>
    </row>
    <row r="447" spans="2:3" x14ac:dyDescent="0.2">
      <c r="B447" s="27"/>
      <c r="C447" s="28"/>
    </row>
    <row r="448" spans="2:3" x14ac:dyDescent="0.2">
      <c r="B448" s="27"/>
      <c r="C448" s="28"/>
    </row>
    <row r="449" spans="2:3" x14ac:dyDescent="0.2">
      <c r="B449" s="27"/>
      <c r="C449" s="28"/>
    </row>
    <row r="450" spans="2:3" x14ac:dyDescent="0.2">
      <c r="B450" s="27"/>
      <c r="C450" s="28"/>
    </row>
    <row r="451" spans="2:3" x14ac:dyDescent="0.2">
      <c r="B451" s="27"/>
      <c r="C451" s="28"/>
    </row>
    <row r="452" spans="2:3" x14ac:dyDescent="0.2">
      <c r="B452" s="27"/>
      <c r="C452" s="28"/>
    </row>
    <row r="453" spans="2:3" x14ac:dyDescent="0.2">
      <c r="B453" s="27"/>
      <c r="C453" s="28"/>
    </row>
    <row r="454" spans="2:3" x14ac:dyDescent="0.2">
      <c r="B454" s="27"/>
      <c r="C454" s="28"/>
    </row>
    <row r="455" spans="2:3" x14ac:dyDescent="0.2">
      <c r="B455" s="27"/>
      <c r="C455" s="28"/>
    </row>
    <row r="456" spans="2:3" x14ac:dyDescent="0.2">
      <c r="B456" s="27"/>
      <c r="C456" s="28"/>
    </row>
    <row r="457" spans="2:3" x14ac:dyDescent="0.2">
      <c r="B457" s="27"/>
      <c r="C457" s="28"/>
    </row>
    <row r="458" spans="2:3" x14ac:dyDescent="0.2">
      <c r="B458" s="27"/>
      <c r="C458" s="28"/>
    </row>
    <row r="459" spans="2:3" x14ac:dyDescent="0.2">
      <c r="B459" s="27"/>
      <c r="C459" s="28"/>
    </row>
    <row r="460" spans="2:3" x14ac:dyDescent="0.2">
      <c r="B460" s="27"/>
      <c r="C460" s="28"/>
    </row>
    <row r="461" spans="2:3" x14ac:dyDescent="0.2">
      <c r="B461" s="27"/>
      <c r="C461" s="28"/>
    </row>
    <row r="462" spans="2:3" x14ac:dyDescent="0.2">
      <c r="B462" s="27"/>
      <c r="C462" s="28"/>
    </row>
    <row r="463" spans="2:3" x14ac:dyDescent="0.2">
      <c r="B463" s="27"/>
      <c r="C463" s="28"/>
    </row>
    <row r="464" spans="2:3" x14ac:dyDescent="0.2">
      <c r="B464" s="27"/>
      <c r="C464" s="28"/>
    </row>
    <row r="465" spans="2:3" x14ac:dyDescent="0.2">
      <c r="B465" s="27"/>
      <c r="C465" s="28"/>
    </row>
    <row r="466" spans="2:3" x14ac:dyDescent="0.2">
      <c r="B466" s="27"/>
      <c r="C466" s="28"/>
    </row>
    <row r="467" spans="2:3" x14ac:dyDescent="0.2">
      <c r="B467" s="27"/>
      <c r="C467" s="28"/>
    </row>
    <row r="468" spans="2:3" x14ac:dyDescent="0.2">
      <c r="B468" s="27"/>
      <c r="C468" s="28"/>
    </row>
    <row r="469" spans="2:3" x14ac:dyDescent="0.2">
      <c r="B469" s="27"/>
      <c r="C469" s="28"/>
    </row>
    <row r="470" spans="2:3" x14ac:dyDescent="0.2">
      <c r="B470" s="27"/>
      <c r="C470" s="28"/>
    </row>
    <row r="471" spans="2:3" x14ac:dyDescent="0.2">
      <c r="B471" s="27"/>
      <c r="C471" s="28"/>
    </row>
    <row r="472" spans="2:3" x14ac:dyDescent="0.2">
      <c r="B472" s="27"/>
      <c r="C472" s="28"/>
    </row>
    <row r="473" spans="2:3" x14ac:dyDescent="0.2">
      <c r="B473" s="27"/>
      <c r="C473" s="28"/>
    </row>
    <row r="474" spans="2:3" x14ac:dyDescent="0.2">
      <c r="B474" s="27"/>
      <c r="C474" s="28"/>
    </row>
    <row r="475" spans="2:3" x14ac:dyDescent="0.2">
      <c r="B475" s="27"/>
      <c r="C475" s="28"/>
    </row>
    <row r="476" spans="2:3" x14ac:dyDescent="0.2">
      <c r="B476" s="27"/>
      <c r="C476" s="28"/>
    </row>
    <row r="477" spans="2:3" x14ac:dyDescent="0.2">
      <c r="B477" s="27"/>
      <c r="C477" s="28"/>
    </row>
    <row r="478" spans="2:3" x14ac:dyDescent="0.2">
      <c r="B478" s="27"/>
      <c r="C478" s="28"/>
    </row>
    <row r="479" spans="2:3" x14ac:dyDescent="0.2">
      <c r="B479" s="27"/>
      <c r="C479" s="28"/>
    </row>
    <row r="480" spans="2:3" x14ac:dyDescent="0.2">
      <c r="B480" s="27"/>
      <c r="C480" s="28"/>
    </row>
    <row r="481" spans="2:3" x14ac:dyDescent="0.2">
      <c r="B481" s="27"/>
      <c r="C481" s="28"/>
    </row>
    <row r="482" spans="2:3" x14ac:dyDescent="0.2">
      <c r="B482" s="27"/>
      <c r="C482" s="28"/>
    </row>
    <row r="483" spans="2:3" x14ac:dyDescent="0.2">
      <c r="B483" s="27"/>
      <c r="C483" s="28"/>
    </row>
    <row r="484" spans="2:3" x14ac:dyDescent="0.2">
      <c r="B484" s="27"/>
      <c r="C484" s="28"/>
    </row>
    <row r="485" spans="2:3" x14ac:dyDescent="0.2">
      <c r="B485" s="27"/>
      <c r="C485" s="28"/>
    </row>
    <row r="486" spans="2:3" x14ac:dyDescent="0.2">
      <c r="B486" s="27"/>
      <c r="C486" s="28"/>
    </row>
    <row r="487" spans="2:3" x14ac:dyDescent="0.2">
      <c r="B487" s="27"/>
      <c r="C487" s="28"/>
    </row>
    <row r="488" spans="2:3" x14ac:dyDescent="0.2">
      <c r="B488" s="27"/>
      <c r="C488" s="28"/>
    </row>
    <row r="489" spans="2:3" x14ac:dyDescent="0.2">
      <c r="B489" s="27"/>
      <c r="C489" s="28"/>
    </row>
    <row r="490" spans="2:3" x14ac:dyDescent="0.2">
      <c r="B490" s="27"/>
      <c r="C490" s="28"/>
    </row>
    <row r="491" spans="2:3" x14ac:dyDescent="0.2">
      <c r="B491" s="27"/>
      <c r="C491" s="28"/>
    </row>
    <row r="492" spans="2:3" x14ac:dyDescent="0.2">
      <c r="B492" s="27"/>
      <c r="C492" s="28"/>
    </row>
    <row r="493" spans="2:3" x14ac:dyDescent="0.2">
      <c r="B493" s="27"/>
      <c r="C493" s="28"/>
    </row>
    <row r="494" spans="2:3" x14ac:dyDescent="0.2">
      <c r="B494" s="27"/>
      <c r="C494" s="28"/>
    </row>
    <row r="495" spans="2:3" x14ac:dyDescent="0.2">
      <c r="B495" s="27"/>
      <c r="C495" s="28"/>
    </row>
    <row r="496" spans="2:3" x14ac:dyDescent="0.2">
      <c r="B496" s="27"/>
      <c r="C496" s="28"/>
    </row>
    <row r="497" spans="2:3" x14ac:dyDescent="0.2">
      <c r="B497" s="27"/>
      <c r="C497" s="28"/>
    </row>
    <row r="498" spans="2:3" x14ac:dyDescent="0.2">
      <c r="B498" s="27"/>
      <c r="C498" s="28"/>
    </row>
    <row r="499" spans="2:3" x14ac:dyDescent="0.2">
      <c r="B499" s="27"/>
      <c r="C499" s="28"/>
    </row>
    <row r="500" spans="2:3" x14ac:dyDescent="0.2">
      <c r="B500" s="27"/>
      <c r="C500" s="28"/>
    </row>
    <row r="501" spans="2:3" x14ac:dyDescent="0.2">
      <c r="B501" s="27"/>
      <c r="C501" s="28"/>
    </row>
    <row r="502" spans="2:3" x14ac:dyDescent="0.2">
      <c r="B502" s="27"/>
      <c r="C502" s="28"/>
    </row>
    <row r="503" spans="2:3" x14ac:dyDescent="0.2">
      <c r="B503" s="27"/>
      <c r="C503" s="28"/>
    </row>
    <row r="504" spans="2:3" x14ac:dyDescent="0.2">
      <c r="B504" s="27"/>
      <c r="C504" s="28"/>
    </row>
    <row r="505" spans="2:3" x14ac:dyDescent="0.2">
      <c r="B505" s="27"/>
      <c r="C505" s="28"/>
    </row>
    <row r="506" spans="2:3" x14ac:dyDescent="0.2">
      <c r="B506" s="27"/>
      <c r="C506" s="28"/>
    </row>
    <row r="507" spans="2:3" x14ac:dyDescent="0.2">
      <c r="B507" s="27"/>
      <c r="C507" s="28"/>
    </row>
    <row r="508" spans="2:3" x14ac:dyDescent="0.2">
      <c r="B508" s="27"/>
      <c r="C508" s="28"/>
    </row>
    <row r="509" spans="2:3" x14ac:dyDescent="0.2">
      <c r="B509" s="27"/>
      <c r="C509" s="28"/>
    </row>
    <row r="510" spans="2:3" x14ac:dyDescent="0.2">
      <c r="B510" s="27"/>
      <c r="C510" s="28"/>
    </row>
    <row r="511" spans="2:3" x14ac:dyDescent="0.2">
      <c r="B511" s="27"/>
      <c r="C511" s="28"/>
    </row>
    <row r="512" spans="2:3" x14ac:dyDescent="0.2">
      <c r="B512" s="27"/>
      <c r="C512" s="28"/>
    </row>
    <row r="513" spans="2:3" x14ac:dyDescent="0.2">
      <c r="B513" s="27"/>
      <c r="C513" s="28"/>
    </row>
    <row r="514" spans="2:3" x14ac:dyDescent="0.2">
      <c r="B514" s="27"/>
      <c r="C514" s="28"/>
    </row>
    <row r="515" spans="2:3" x14ac:dyDescent="0.2">
      <c r="B515" s="27"/>
      <c r="C515" s="28"/>
    </row>
    <row r="516" spans="2:3" x14ac:dyDescent="0.2">
      <c r="B516" s="27"/>
      <c r="C516" s="28"/>
    </row>
    <row r="517" spans="2:3" x14ac:dyDescent="0.2">
      <c r="B517" s="27"/>
      <c r="C517" s="28"/>
    </row>
    <row r="518" spans="2:3" x14ac:dyDescent="0.2">
      <c r="B518" s="27"/>
      <c r="C518" s="28"/>
    </row>
    <row r="519" spans="2:3" x14ac:dyDescent="0.2">
      <c r="B519" s="27"/>
      <c r="C519" s="28"/>
    </row>
    <row r="520" spans="2:3" x14ac:dyDescent="0.2">
      <c r="B520" s="27"/>
      <c r="C520" s="28"/>
    </row>
    <row r="521" spans="2:3" x14ac:dyDescent="0.2">
      <c r="B521" s="27"/>
      <c r="C521" s="28"/>
    </row>
    <row r="522" spans="2:3" x14ac:dyDescent="0.2">
      <c r="B522" s="27"/>
      <c r="C522" s="28"/>
    </row>
    <row r="523" spans="2:3" x14ac:dyDescent="0.2">
      <c r="B523" s="27"/>
      <c r="C523" s="28"/>
    </row>
    <row r="524" spans="2:3" x14ac:dyDescent="0.2">
      <c r="B524" s="27"/>
      <c r="C524" s="28"/>
    </row>
    <row r="525" spans="2:3" x14ac:dyDescent="0.2">
      <c r="B525" s="27"/>
      <c r="C525" s="28"/>
    </row>
    <row r="526" spans="2:3" x14ac:dyDescent="0.2">
      <c r="B526" s="27"/>
      <c r="C526" s="28"/>
    </row>
    <row r="527" spans="2:3" x14ac:dyDescent="0.2">
      <c r="B527" s="27"/>
      <c r="C527" s="28"/>
    </row>
    <row r="528" spans="2:3" x14ac:dyDescent="0.2">
      <c r="B528" s="27"/>
      <c r="C528" s="28"/>
    </row>
    <row r="529" spans="2:3" x14ac:dyDescent="0.2">
      <c r="B529" s="27"/>
      <c r="C529" s="28"/>
    </row>
    <row r="530" spans="2:3" x14ac:dyDescent="0.2">
      <c r="B530" s="27"/>
      <c r="C530" s="28"/>
    </row>
    <row r="531" spans="2:3" x14ac:dyDescent="0.2">
      <c r="B531" s="27"/>
      <c r="C531" s="28"/>
    </row>
    <row r="532" spans="2:3" x14ac:dyDescent="0.2">
      <c r="B532" s="27"/>
      <c r="C532" s="28"/>
    </row>
    <row r="533" spans="2:3" x14ac:dyDescent="0.2">
      <c r="B533" s="27"/>
      <c r="C533" s="28"/>
    </row>
    <row r="534" spans="2:3" x14ac:dyDescent="0.2">
      <c r="B534" s="27"/>
      <c r="C534" s="28"/>
    </row>
    <row r="535" spans="2:3" x14ac:dyDescent="0.2">
      <c r="B535" s="27"/>
      <c r="C535" s="28"/>
    </row>
    <row r="536" spans="2:3" x14ac:dyDescent="0.2">
      <c r="B536" s="27"/>
      <c r="C536" s="28"/>
    </row>
    <row r="537" spans="2:3" x14ac:dyDescent="0.2">
      <c r="B537" s="27"/>
      <c r="C537" s="28"/>
    </row>
    <row r="538" spans="2:3" x14ac:dyDescent="0.2">
      <c r="B538" s="27"/>
      <c r="C538" s="28"/>
    </row>
    <row r="539" spans="2:3" x14ac:dyDescent="0.2">
      <c r="B539" s="27"/>
      <c r="C539" s="28"/>
    </row>
    <row r="540" spans="2:3" x14ac:dyDescent="0.2">
      <c r="B540" s="27"/>
      <c r="C540" s="28"/>
    </row>
    <row r="541" spans="2:3" x14ac:dyDescent="0.2">
      <c r="B541" s="27"/>
      <c r="C541" s="28"/>
    </row>
    <row r="542" spans="2:3" x14ac:dyDescent="0.2">
      <c r="B542" s="27"/>
      <c r="C542" s="28"/>
    </row>
    <row r="543" spans="2:3" x14ac:dyDescent="0.2">
      <c r="B543" s="27"/>
      <c r="C543" s="28"/>
    </row>
    <row r="544" spans="2:3" x14ac:dyDescent="0.2">
      <c r="B544" s="27"/>
      <c r="C544" s="28"/>
    </row>
    <row r="545" spans="2:3" x14ac:dyDescent="0.2">
      <c r="B545" s="27"/>
      <c r="C545" s="28"/>
    </row>
    <row r="546" spans="2:3" x14ac:dyDescent="0.2">
      <c r="B546" s="27"/>
      <c r="C546" s="28"/>
    </row>
    <row r="547" spans="2:3" x14ac:dyDescent="0.2">
      <c r="B547" s="27"/>
      <c r="C547" s="28"/>
    </row>
    <row r="548" spans="2:3" x14ac:dyDescent="0.2">
      <c r="B548" s="27"/>
      <c r="C548" s="28"/>
    </row>
    <row r="549" spans="2:3" x14ac:dyDescent="0.2">
      <c r="B549" s="27"/>
      <c r="C549" s="28"/>
    </row>
    <row r="550" spans="2:3" x14ac:dyDescent="0.2">
      <c r="B550" s="27"/>
      <c r="C550" s="28"/>
    </row>
    <row r="551" spans="2:3" x14ac:dyDescent="0.2">
      <c r="B551" s="27"/>
      <c r="C551" s="28"/>
    </row>
    <row r="552" spans="2:3" x14ac:dyDescent="0.2">
      <c r="B552" s="27"/>
      <c r="C552" s="28"/>
    </row>
    <row r="553" spans="2:3" x14ac:dyDescent="0.2">
      <c r="B553" s="27"/>
      <c r="C553" s="28"/>
    </row>
    <row r="554" spans="2:3" x14ac:dyDescent="0.2">
      <c r="B554" s="27"/>
      <c r="C554" s="28"/>
    </row>
    <row r="555" spans="2:3" x14ac:dyDescent="0.2">
      <c r="B555" s="27"/>
      <c r="C555" s="28"/>
    </row>
    <row r="556" spans="2:3" x14ac:dyDescent="0.2">
      <c r="B556" s="27"/>
      <c r="C556" s="28"/>
    </row>
    <row r="557" spans="2:3" x14ac:dyDescent="0.2">
      <c r="B557" s="27"/>
      <c r="C557" s="28"/>
    </row>
    <row r="558" spans="2:3" x14ac:dyDescent="0.2">
      <c r="B558" s="27"/>
      <c r="C558" s="28"/>
    </row>
    <row r="559" spans="2:3" x14ac:dyDescent="0.2">
      <c r="B559" s="27"/>
      <c r="C559" s="28"/>
    </row>
    <row r="560" spans="2:3" x14ac:dyDescent="0.2">
      <c r="B560" s="27"/>
      <c r="C560" s="28"/>
    </row>
    <row r="561" spans="2:3" x14ac:dyDescent="0.2">
      <c r="B561" s="27"/>
      <c r="C561" s="28"/>
    </row>
    <row r="562" spans="2:3" x14ac:dyDescent="0.2">
      <c r="B562" s="27"/>
      <c r="C562" s="28"/>
    </row>
    <row r="563" spans="2:3" x14ac:dyDescent="0.2">
      <c r="B563" s="27"/>
      <c r="C563" s="28"/>
    </row>
    <row r="564" spans="2:3" x14ac:dyDescent="0.2">
      <c r="B564" s="27"/>
      <c r="C564" s="28"/>
    </row>
    <row r="565" spans="2:3" x14ac:dyDescent="0.2">
      <c r="B565" s="27"/>
      <c r="C565" s="28"/>
    </row>
    <row r="566" spans="2:3" x14ac:dyDescent="0.2">
      <c r="B566" s="27"/>
      <c r="C566" s="28"/>
    </row>
    <row r="567" spans="2:3" x14ac:dyDescent="0.2">
      <c r="B567" s="27"/>
      <c r="C567" s="28"/>
    </row>
    <row r="568" spans="2:3" x14ac:dyDescent="0.2">
      <c r="B568" s="27"/>
      <c r="C568" s="28"/>
    </row>
    <row r="569" spans="2:3" x14ac:dyDescent="0.2">
      <c r="B569" s="27"/>
      <c r="C569" s="28"/>
    </row>
    <row r="570" spans="2:3" x14ac:dyDescent="0.2">
      <c r="B570" s="27"/>
      <c r="C570" s="28"/>
    </row>
    <row r="571" spans="2:3" x14ac:dyDescent="0.2">
      <c r="B571" s="27"/>
      <c r="C571" s="28"/>
    </row>
    <row r="572" spans="2:3" x14ac:dyDescent="0.2">
      <c r="B572" s="27"/>
      <c r="C572" s="28"/>
    </row>
    <row r="573" spans="2:3" x14ac:dyDescent="0.2">
      <c r="B573" s="27"/>
      <c r="C573" s="28"/>
    </row>
    <row r="574" spans="2:3" x14ac:dyDescent="0.2">
      <c r="B574" s="27"/>
      <c r="C574" s="28"/>
    </row>
    <row r="575" spans="2:3" x14ac:dyDescent="0.2">
      <c r="B575" s="27"/>
      <c r="C575" s="28"/>
    </row>
    <row r="576" spans="2:3" x14ac:dyDescent="0.2">
      <c r="B576" s="27"/>
      <c r="C576" s="28"/>
    </row>
    <row r="577" spans="2:3" x14ac:dyDescent="0.2">
      <c r="B577" s="27"/>
      <c r="C577" s="28"/>
    </row>
    <row r="578" spans="2:3" x14ac:dyDescent="0.2">
      <c r="B578" s="27"/>
      <c r="C578" s="28"/>
    </row>
    <row r="579" spans="2:3" x14ac:dyDescent="0.2">
      <c r="B579" s="27"/>
      <c r="C579" s="28"/>
    </row>
    <row r="580" spans="2:3" x14ac:dyDescent="0.2">
      <c r="B580" s="27"/>
      <c r="C580" s="28"/>
    </row>
    <row r="581" spans="2:3" x14ac:dyDescent="0.2">
      <c r="B581" s="27"/>
      <c r="C581" s="28"/>
    </row>
    <row r="582" spans="2:3" x14ac:dyDescent="0.2">
      <c r="B582" s="27"/>
      <c r="C582" s="28"/>
    </row>
    <row r="583" spans="2:3" x14ac:dyDescent="0.2">
      <c r="B583" s="27"/>
      <c r="C583" s="28"/>
    </row>
    <row r="584" spans="2:3" x14ac:dyDescent="0.2">
      <c r="B584" s="27"/>
      <c r="C584" s="28"/>
    </row>
    <row r="585" spans="2:3" x14ac:dyDescent="0.2">
      <c r="B585" s="27"/>
      <c r="C585" s="28"/>
    </row>
    <row r="586" spans="2:3" x14ac:dyDescent="0.2">
      <c r="B586" s="27"/>
      <c r="C586" s="28"/>
    </row>
    <row r="587" spans="2:3" x14ac:dyDescent="0.2">
      <c r="B587" s="27"/>
      <c r="C587" s="28"/>
    </row>
    <row r="588" spans="2:3" x14ac:dyDescent="0.2">
      <c r="B588" s="27"/>
      <c r="C588" s="28"/>
    </row>
    <row r="589" spans="2:3" x14ac:dyDescent="0.2">
      <c r="B589" s="27"/>
      <c r="C589" s="28"/>
    </row>
    <row r="590" spans="2:3" x14ac:dyDescent="0.2">
      <c r="B590" s="27"/>
      <c r="C590" s="28"/>
    </row>
    <row r="591" spans="2:3" x14ac:dyDescent="0.2">
      <c r="B591" s="27"/>
      <c r="C591" s="28"/>
    </row>
    <row r="592" spans="2:3" x14ac:dyDescent="0.2">
      <c r="B592" s="27"/>
      <c r="C592" s="28"/>
    </row>
    <row r="593" spans="2:3" x14ac:dyDescent="0.2">
      <c r="B593" s="27"/>
      <c r="C593" s="28"/>
    </row>
    <row r="594" spans="2:3" x14ac:dyDescent="0.2">
      <c r="B594" s="27"/>
      <c r="C594" s="28"/>
    </row>
    <row r="595" spans="2:3" x14ac:dyDescent="0.2">
      <c r="B595" s="27"/>
      <c r="C595" s="28"/>
    </row>
    <row r="596" spans="2:3" x14ac:dyDescent="0.2">
      <c r="B596" s="27"/>
      <c r="C596" s="28"/>
    </row>
    <row r="597" spans="2:3" x14ac:dyDescent="0.2">
      <c r="B597" s="27"/>
      <c r="C597" s="28"/>
    </row>
    <row r="598" spans="2:3" x14ac:dyDescent="0.2">
      <c r="B598" s="27"/>
      <c r="C598" s="28"/>
    </row>
    <row r="599" spans="2:3" x14ac:dyDescent="0.2">
      <c r="B599" s="27"/>
      <c r="C599" s="28"/>
    </row>
    <row r="600" spans="2:3" x14ac:dyDescent="0.2">
      <c r="B600" s="27"/>
      <c r="C600" s="28"/>
    </row>
    <row r="601" spans="2:3" x14ac:dyDescent="0.2">
      <c r="B601" s="27"/>
      <c r="C601" s="28"/>
    </row>
    <row r="602" spans="2:3" x14ac:dyDescent="0.2">
      <c r="B602" s="27"/>
      <c r="C602" s="28"/>
    </row>
    <row r="603" spans="2:3" x14ac:dyDescent="0.2">
      <c r="B603" s="27"/>
      <c r="C603" s="28"/>
    </row>
    <row r="604" spans="2:3" x14ac:dyDescent="0.2">
      <c r="B604" s="27"/>
      <c r="C604" s="28"/>
    </row>
    <row r="605" spans="2:3" x14ac:dyDescent="0.2">
      <c r="B605" s="27"/>
      <c r="C605" s="28"/>
    </row>
    <row r="606" spans="2:3" x14ac:dyDescent="0.2">
      <c r="B606" s="27"/>
      <c r="C606" s="28"/>
    </row>
    <row r="607" spans="2:3" x14ac:dyDescent="0.2">
      <c r="B607" s="27"/>
      <c r="C607" s="28"/>
    </row>
    <row r="608" spans="2:3" x14ac:dyDescent="0.2">
      <c r="B608" s="27"/>
      <c r="C608" s="28"/>
    </row>
    <row r="609" spans="2:3" x14ac:dyDescent="0.2">
      <c r="B609" s="27"/>
      <c r="C609" s="28"/>
    </row>
    <row r="610" spans="2:3" x14ac:dyDescent="0.2">
      <c r="B610" s="27"/>
      <c r="C610" s="28"/>
    </row>
    <row r="611" spans="2:3" x14ac:dyDescent="0.2">
      <c r="B611" s="27"/>
      <c r="C611" s="28"/>
    </row>
    <row r="612" spans="2:3" x14ac:dyDescent="0.2">
      <c r="B612" s="27"/>
      <c r="C612" s="28"/>
    </row>
    <row r="613" spans="2:3" x14ac:dyDescent="0.2">
      <c r="B613" s="27"/>
      <c r="C613" s="28"/>
    </row>
    <row r="614" spans="2:3" x14ac:dyDescent="0.2">
      <c r="B614" s="27"/>
      <c r="C614" s="28"/>
    </row>
    <row r="615" spans="2:3" x14ac:dyDescent="0.2">
      <c r="B615" s="27"/>
      <c r="C615" s="28"/>
    </row>
    <row r="616" spans="2:3" x14ac:dyDescent="0.2">
      <c r="B616" s="27"/>
      <c r="C616" s="28"/>
    </row>
    <row r="617" spans="2:3" x14ac:dyDescent="0.2">
      <c r="B617" s="27"/>
      <c r="C617" s="28"/>
    </row>
    <row r="618" spans="2:3" x14ac:dyDescent="0.2">
      <c r="B618" s="27"/>
      <c r="C618" s="28"/>
    </row>
    <row r="619" spans="2:3" x14ac:dyDescent="0.2">
      <c r="B619" s="27"/>
      <c r="C619" s="28"/>
    </row>
    <row r="620" spans="2:3" x14ac:dyDescent="0.2">
      <c r="B620" s="27"/>
      <c r="C620" s="28"/>
    </row>
    <row r="621" spans="2:3" x14ac:dyDescent="0.2">
      <c r="B621" s="27"/>
      <c r="C621" s="28"/>
    </row>
    <row r="622" spans="2:3" x14ac:dyDescent="0.2">
      <c r="B622" s="27"/>
      <c r="C622" s="28"/>
    </row>
    <row r="623" spans="2:3" x14ac:dyDescent="0.2">
      <c r="B623" s="27"/>
      <c r="C623" s="28"/>
    </row>
    <row r="624" spans="2:3" x14ac:dyDescent="0.2">
      <c r="B624" s="27"/>
      <c r="C624" s="28"/>
    </row>
    <row r="625" spans="2:3" x14ac:dyDescent="0.2">
      <c r="B625" s="27"/>
      <c r="C625" s="28"/>
    </row>
    <row r="626" spans="2:3" x14ac:dyDescent="0.2">
      <c r="B626" s="27"/>
      <c r="C626" s="28"/>
    </row>
    <row r="627" spans="2:3" x14ac:dyDescent="0.2">
      <c r="B627" s="27"/>
      <c r="C627" s="28"/>
    </row>
    <row r="628" spans="2:3" x14ac:dyDescent="0.2">
      <c r="B628" s="27"/>
      <c r="C628" s="28"/>
    </row>
    <row r="629" spans="2:3" x14ac:dyDescent="0.2">
      <c r="B629" s="27"/>
      <c r="C629" s="28"/>
    </row>
    <row r="630" spans="2:3" x14ac:dyDescent="0.2">
      <c r="B630" s="27"/>
      <c r="C630" s="28"/>
    </row>
    <row r="631" spans="2:3" x14ac:dyDescent="0.2">
      <c r="B631" s="27"/>
      <c r="C631" s="28"/>
    </row>
    <row r="632" spans="2:3" x14ac:dyDescent="0.2">
      <c r="B632" s="27"/>
      <c r="C632" s="28"/>
    </row>
    <row r="633" spans="2:3" x14ac:dyDescent="0.2">
      <c r="B633" s="27"/>
      <c r="C633" s="28"/>
    </row>
    <row r="634" spans="2:3" x14ac:dyDescent="0.2">
      <c r="B634" s="27"/>
      <c r="C634" s="28"/>
    </row>
    <row r="635" spans="2:3" x14ac:dyDescent="0.2">
      <c r="B635" s="27"/>
      <c r="C635" s="28"/>
    </row>
    <row r="636" spans="2:3" x14ac:dyDescent="0.2">
      <c r="B636" s="27"/>
      <c r="C636" s="28"/>
    </row>
    <row r="637" spans="2:3" x14ac:dyDescent="0.2">
      <c r="B637" s="27"/>
      <c r="C637" s="28"/>
    </row>
    <row r="638" spans="2:3" x14ac:dyDescent="0.2">
      <c r="B638" s="27"/>
      <c r="C638" s="28"/>
    </row>
    <row r="639" spans="2:3" x14ac:dyDescent="0.2">
      <c r="B639" s="27"/>
      <c r="C639" s="28"/>
    </row>
    <row r="640" spans="2:3" x14ac:dyDescent="0.2">
      <c r="B640" s="27"/>
      <c r="C640" s="28"/>
    </row>
    <row r="641" spans="2:3" x14ac:dyDescent="0.2">
      <c r="B641" s="27"/>
      <c r="C641" s="28"/>
    </row>
    <row r="642" spans="2:3" x14ac:dyDescent="0.2">
      <c r="B642" s="27"/>
      <c r="C642" s="28"/>
    </row>
    <row r="643" spans="2:3" x14ac:dyDescent="0.2">
      <c r="B643" s="27"/>
      <c r="C643" s="28"/>
    </row>
    <row r="644" spans="2:3" x14ac:dyDescent="0.2">
      <c r="B644" s="27"/>
      <c r="C644" s="28"/>
    </row>
    <row r="645" spans="2:3" x14ac:dyDescent="0.2">
      <c r="B645" s="27"/>
      <c r="C645" s="28"/>
    </row>
    <row r="646" spans="2:3" x14ac:dyDescent="0.2">
      <c r="B646" s="27"/>
      <c r="C646" s="28"/>
    </row>
    <row r="647" spans="2:3" x14ac:dyDescent="0.2">
      <c r="B647" s="27"/>
      <c r="C647" s="28"/>
    </row>
    <row r="648" spans="2:3" x14ac:dyDescent="0.2">
      <c r="B648" s="27"/>
      <c r="C648" s="28"/>
    </row>
    <row r="649" spans="2:3" x14ac:dyDescent="0.2">
      <c r="B649" s="27"/>
      <c r="C649" s="28"/>
    </row>
    <row r="650" spans="2:3" x14ac:dyDescent="0.2">
      <c r="B650" s="27"/>
      <c r="C650" s="28"/>
    </row>
    <row r="651" spans="2:3" x14ac:dyDescent="0.2">
      <c r="B651" s="27"/>
      <c r="C651" s="28"/>
    </row>
    <row r="652" spans="2:3" x14ac:dyDescent="0.2">
      <c r="B652" s="27"/>
      <c r="C652" s="28"/>
    </row>
    <row r="653" spans="2:3" x14ac:dyDescent="0.2">
      <c r="B653" s="27"/>
      <c r="C653" s="28"/>
    </row>
    <row r="654" spans="2:3" x14ac:dyDescent="0.2">
      <c r="B654" s="27"/>
      <c r="C654" s="28"/>
    </row>
    <row r="655" spans="2:3" x14ac:dyDescent="0.2">
      <c r="B655" s="27"/>
      <c r="C655" s="28"/>
    </row>
    <row r="656" spans="2:3" x14ac:dyDescent="0.2">
      <c r="B656" s="27"/>
      <c r="C656" s="28"/>
    </row>
    <row r="657" spans="2:3" x14ac:dyDescent="0.2">
      <c r="B657" s="27"/>
      <c r="C657" s="28"/>
    </row>
    <row r="658" spans="2:3" x14ac:dyDescent="0.2">
      <c r="B658" s="27"/>
      <c r="C658" s="28"/>
    </row>
    <row r="659" spans="2:3" x14ac:dyDescent="0.2">
      <c r="B659" s="27"/>
      <c r="C659" s="28"/>
    </row>
    <row r="660" spans="2:3" x14ac:dyDescent="0.2">
      <c r="B660" s="27"/>
      <c r="C660" s="28"/>
    </row>
    <row r="661" spans="2:3" x14ac:dyDescent="0.2">
      <c r="B661" s="27"/>
      <c r="C661" s="28"/>
    </row>
    <row r="662" spans="2:3" x14ac:dyDescent="0.2">
      <c r="B662" s="27"/>
      <c r="C662" s="28"/>
    </row>
    <row r="663" spans="2:3" x14ac:dyDescent="0.2">
      <c r="B663" s="27"/>
      <c r="C663" s="28"/>
    </row>
    <row r="664" spans="2:3" x14ac:dyDescent="0.2">
      <c r="B664" s="27"/>
      <c r="C664" s="28"/>
    </row>
    <row r="665" spans="2:3" x14ac:dyDescent="0.2">
      <c r="B665" s="27"/>
      <c r="C665" s="28"/>
    </row>
    <row r="666" spans="2:3" x14ac:dyDescent="0.2">
      <c r="B666" s="27"/>
      <c r="C666" s="28"/>
    </row>
    <row r="667" spans="2:3" x14ac:dyDescent="0.2">
      <c r="B667" s="27"/>
      <c r="C667" s="28"/>
    </row>
    <row r="668" spans="2:3" x14ac:dyDescent="0.2">
      <c r="B668" s="27"/>
      <c r="C668" s="28"/>
    </row>
    <row r="669" spans="2:3" x14ac:dyDescent="0.2">
      <c r="B669" s="27"/>
      <c r="C669" s="28"/>
    </row>
    <row r="670" spans="2:3" x14ac:dyDescent="0.2">
      <c r="B670" s="27"/>
      <c r="C670" s="28"/>
    </row>
    <row r="671" spans="2:3" x14ac:dyDescent="0.2">
      <c r="B671" s="27"/>
      <c r="C671" s="28"/>
    </row>
    <row r="672" spans="2:3" x14ac:dyDescent="0.2">
      <c r="B672" s="27"/>
      <c r="C672" s="28"/>
    </row>
    <row r="673" spans="2:3" x14ac:dyDescent="0.2">
      <c r="B673" s="27"/>
      <c r="C673" s="28"/>
    </row>
    <row r="674" spans="2:3" x14ac:dyDescent="0.2">
      <c r="B674" s="27"/>
      <c r="C674" s="28"/>
    </row>
    <row r="675" spans="2:3" x14ac:dyDescent="0.2">
      <c r="B675" s="27"/>
      <c r="C675" s="28"/>
    </row>
    <row r="676" spans="2:3" x14ac:dyDescent="0.2">
      <c r="B676" s="27"/>
      <c r="C676" s="28"/>
    </row>
    <row r="677" spans="2:3" x14ac:dyDescent="0.2">
      <c r="B677" s="27"/>
      <c r="C677" s="28"/>
    </row>
    <row r="678" spans="2:3" x14ac:dyDescent="0.2">
      <c r="B678" s="27"/>
      <c r="C678" s="28"/>
    </row>
    <row r="679" spans="2:3" x14ac:dyDescent="0.2">
      <c r="B679" s="27"/>
      <c r="C679" s="28"/>
    </row>
    <row r="680" spans="2:3" x14ac:dyDescent="0.2">
      <c r="B680" s="27"/>
      <c r="C680" s="28"/>
    </row>
    <row r="681" spans="2:3" x14ac:dyDescent="0.2">
      <c r="B681" s="27"/>
      <c r="C681" s="28"/>
    </row>
    <row r="682" spans="2:3" x14ac:dyDescent="0.2">
      <c r="B682" s="27"/>
      <c r="C682" s="28"/>
    </row>
    <row r="683" spans="2:3" x14ac:dyDescent="0.2">
      <c r="B683" s="27"/>
      <c r="C683" s="28"/>
    </row>
    <row r="684" spans="2:3" x14ac:dyDescent="0.2">
      <c r="B684" s="27"/>
      <c r="C684" s="28"/>
    </row>
    <row r="685" spans="2:3" x14ac:dyDescent="0.2">
      <c r="B685" s="27"/>
      <c r="C685" s="28"/>
    </row>
    <row r="686" spans="2:3" x14ac:dyDescent="0.2">
      <c r="B686" s="27"/>
      <c r="C686" s="28"/>
    </row>
    <row r="687" spans="2:3" x14ac:dyDescent="0.2">
      <c r="B687" s="27"/>
      <c r="C687" s="28"/>
    </row>
    <row r="688" spans="2:3" x14ac:dyDescent="0.2">
      <c r="B688" s="27"/>
      <c r="C688" s="28"/>
    </row>
    <row r="689" spans="2:3" x14ac:dyDescent="0.2">
      <c r="B689" s="27"/>
      <c r="C689" s="28"/>
    </row>
    <row r="690" spans="2:3" x14ac:dyDescent="0.2">
      <c r="B690" s="27"/>
      <c r="C690" s="28"/>
    </row>
    <row r="691" spans="2:3" x14ac:dyDescent="0.2">
      <c r="B691" s="27"/>
      <c r="C691" s="28"/>
    </row>
    <row r="692" spans="2:3" x14ac:dyDescent="0.2">
      <c r="B692" s="27"/>
      <c r="C692" s="28"/>
    </row>
    <row r="693" spans="2:3" x14ac:dyDescent="0.2">
      <c r="B693" s="27"/>
      <c r="C693" s="28"/>
    </row>
    <row r="694" spans="2:3" x14ac:dyDescent="0.2">
      <c r="B694" s="27"/>
      <c r="C694" s="28"/>
    </row>
    <row r="695" spans="2:3" x14ac:dyDescent="0.2">
      <c r="B695" s="27"/>
      <c r="C695" s="28"/>
    </row>
    <row r="696" spans="2:3" x14ac:dyDescent="0.2">
      <c r="B696" s="27"/>
      <c r="C696" s="28"/>
    </row>
    <row r="697" spans="2:3" x14ac:dyDescent="0.2">
      <c r="B697" s="27"/>
      <c r="C697" s="28"/>
    </row>
    <row r="698" spans="2:3" x14ac:dyDescent="0.2">
      <c r="B698" s="27"/>
      <c r="C698" s="28"/>
    </row>
    <row r="699" spans="2:3" x14ac:dyDescent="0.2">
      <c r="B699" s="27"/>
      <c r="C699" s="28"/>
    </row>
    <row r="700" spans="2:3" x14ac:dyDescent="0.2">
      <c r="B700" s="27"/>
      <c r="C700" s="28"/>
    </row>
    <row r="701" spans="2:3" x14ac:dyDescent="0.2">
      <c r="B701" s="27"/>
      <c r="C701" s="28"/>
    </row>
    <row r="702" spans="2:3" x14ac:dyDescent="0.2">
      <c r="B702" s="27"/>
      <c r="C702" s="28"/>
    </row>
    <row r="703" spans="2:3" x14ac:dyDescent="0.2">
      <c r="B703" s="27"/>
      <c r="C703" s="28"/>
    </row>
    <row r="704" spans="2:3" x14ac:dyDescent="0.2">
      <c r="B704" s="27"/>
      <c r="C704" s="28"/>
    </row>
    <row r="705" spans="2:3" x14ac:dyDescent="0.2">
      <c r="B705" s="27"/>
      <c r="C705" s="28"/>
    </row>
    <row r="706" spans="2:3" x14ac:dyDescent="0.2">
      <c r="B706" s="27"/>
      <c r="C706" s="28"/>
    </row>
    <row r="707" spans="2:3" x14ac:dyDescent="0.2">
      <c r="B707" s="27"/>
      <c r="C707" s="28"/>
    </row>
    <row r="708" spans="2:3" x14ac:dyDescent="0.2">
      <c r="B708" s="27"/>
      <c r="C708" s="28"/>
    </row>
    <row r="709" spans="2:3" x14ac:dyDescent="0.2">
      <c r="B709" s="27"/>
      <c r="C709" s="28"/>
    </row>
    <row r="710" spans="2:3" x14ac:dyDescent="0.2">
      <c r="B710" s="27"/>
      <c r="C710" s="28"/>
    </row>
    <row r="711" spans="2:3" x14ac:dyDescent="0.2">
      <c r="B711" s="27"/>
      <c r="C711" s="28"/>
    </row>
    <row r="712" spans="2:3" x14ac:dyDescent="0.2">
      <c r="B712" s="27"/>
      <c r="C712" s="28"/>
    </row>
    <row r="713" spans="2:3" x14ac:dyDescent="0.2">
      <c r="B713" s="27"/>
      <c r="C713" s="28"/>
    </row>
    <row r="714" spans="2:3" x14ac:dyDescent="0.2">
      <c r="B714" s="27"/>
      <c r="C714" s="28"/>
    </row>
    <row r="715" spans="2:3" x14ac:dyDescent="0.2">
      <c r="B715" s="27"/>
      <c r="C715" s="28"/>
    </row>
    <row r="716" spans="2:3" x14ac:dyDescent="0.2">
      <c r="B716" s="27"/>
      <c r="C716" s="28"/>
    </row>
    <row r="717" spans="2:3" x14ac:dyDescent="0.2">
      <c r="B717" s="27"/>
      <c r="C717" s="28"/>
    </row>
    <row r="718" spans="2:3" x14ac:dyDescent="0.2">
      <c r="B718" s="27"/>
      <c r="C718" s="28"/>
    </row>
    <row r="719" spans="2:3" x14ac:dyDescent="0.2">
      <c r="B719" s="27"/>
      <c r="C719" s="28"/>
    </row>
    <row r="720" spans="2:3" x14ac:dyDescent="0.2">
      <c r="B720" s="27"/>
      <c r="C720" s="28"/>
    </row>
    <row r="721" spans="2:3" x14ac:dyDescent="0.2">
      <c r="B721" s="27"/>
      <c r="C721" s="28"/>
    </row>
    <row r="722" spans="2:3" x14ac:dyDescent="0.2">
      <c r="B722" s="27"/>
      <c r="C722" s="28"/>
    </row>
    <row r="723" spans="2:3" x14ac:dyDescent="0.2">
      <c r="B723" s="27"/>
      <c r="C723" s="28"/>
    </row>
    <row r="724" spans="2:3" x14ac:dyDescent="0.2">
      <c r="B724" s="27"/>
      <c r="C724" s="28"/>
    </row>
    <row r="725" spans="2:3" x14ac:dyDescent="0.2">
      <c r="B725" s="27"/>
      <c r="C725" s="28"/>
    </row>
    <row r="726" spans="2:3" x14ac:dyDescent="0.2">
      <c r="B726" s="27"/>
      <c r="C726" s="28"/>
    </row>
    <row r="727" spans="2:3" x14ac:dyDescent="0.2">
      <c r="B727" s="27"/>
      <c r="C727" s="28"/>
    </row>
    <row r="728" spans="2:3" x14ac:dyDescent="0.2">
      <c r="B728" s="27"/>
      <c r="C728" s="28"/>
    </row>
    <row r="729" spans="2:3" x14ac:dyDescent="0.2">
      <c r="B729" s="27"/>
      <c r="C729" s="28"/>
    </row>
    <row r="730" spans="2:3" x14ac:dyDescent="0.2">
      <c r="B730" s="27"/>
      <c r="C730" s="28"/>
    </row>
    <row r="731" spans="2:3" x14ac:dyDescent="0.2">
      <c r="B731" s="27"/>
      <c r="C731" s="28"/>
    </row>
    <row r="732" spans="2:3" x14ac:dyDescent="0.2">
      <c r="B732" s="27"/>
      <c r="C732" s="28"/>
    </row>
    <row r="733" spans="2:3" x14ac:dyDescent="0.2">
      <c r="B733" s="27"/>
      <c r="C733" s="28"/>
    </row>
    <row r="734" spans="2:3" x14ac:dyDescent="0.2">
      <c r="B734" s="27"/>
      <c r="C734" s="28"/>
    </row>
    <row r="735" spans="2:3" x14ac:dyDescent="0.2">
      <c r="B735" s="27"/>
      <c r="C735" s="28"/>
    </row>
    <row r="736" spans="2:3" x14ac:dyDescent="0.2">
      <c r="B736" s="27"/>
      <c r="C736" s="28"/>
    </row>
    <row r="737" spans="2:3" x14ac:dyDescent="0.2">
      <c r="B737" s="27"/>
      <c r="C737" s="28"/>
    </row>
    <row r="738" spans="2:3" x14ac:dyDescent="0.2">
      <c r="B738" s="27"/>
      <c r="C738" s="28"/>
    </row>
    <row r="739" spans="2:3" x14ac:dyDescent="0.2">
      <c r="B739" s="27"/>
      <c r="C739" s="28"/>
    </row>
    <row r="740" spans="2:3" x14ac:dyDescent="0.2">
      <c r="B740" s="27"/>
      <c r="C740" s="28"/>
    </row>
    <row r="741" spans="2:3" x14ac:dyDescent="0.2">
      <c r="B741" s="27"/>
      <c r="C741" s="28"/>
    </row>
    <row r="742" spans="2:3" x14ac:dyDescent="0.2">
      <c r="B742" s="27"/>
      <c r="C742" s="28"/>
    </row>
    <row r="743" spans="2:3" x14ac:dyDescent="0.2">
      <c r="B743" s="27"/>
      <c r="C743" s="28"/>
    </row>
    <row r="744" spans="2:3" x14ac:dyDescent="0.2">
      <c r="B744" s="27"/>
      <c r="C744" s="28"/>
    </row>
    <row r="745" spans="2:3" x14ac:dyDescent="0.2">
      <c r="B745" s="27"/>
      <c r="C745" s="28"/>
    </row>
    <row r="746" spans="2:3" x14ac:dyDescent="0.2">
      <c r="B746" s="27"/>
      <c r="C746" s="28"/>
    </row>
    <row r="747" spans="2:3" x14ac:dyDescent="0.2">
      <c r="B747" s="27"/>
      <c r="C747" s="28"/>
    </row>
    <row r="748" spans="2:3" x14ac:dyDescent="0.2">
      <c r="B748" s="27"/>
      <c r="C748" s="28"/>
    </row>
    <row r="749" spans="2:3" x14ac:dyDescent="0.2">
      <c r="B749" s="27"/>
      <c r="C749" s="28"/>
    </row>
    <row r="750" spans="2:3" x14ac:dyDescent="0.2">
      <c r="B750" s="27"/>
      <c r="C750" s="28"/>
    </row>
    <row r="751" spans="2:3" x14ac:dyDescent="0.2">
      <c r="B751" s="27"/>
      <c r="C751" s="28"/>
    </row>
    <row r="752" spans="2:3" x14ac:dyDescent="0.2">
      <c r="B752" s="27"/>
      <c r="C752" s="28"/>
    </row>
    <row r="753" spans="2:3" x14ac:dyDescent="0.2">
      <c r="B753" s="27"/>
      <c r="C753" s="28"/>
    </row>
    <row r="754" spans="2:3" x14ac:dyDescent="0.2">
      <c r="B754" s="27"/>
      <c r="C754" s="28"/>
    </row>
    <row r="755" spans="2:3" x14ac:dyDescent="0.2">
      <c r="B755" s="27"/>
      <c r="C755" s="28"/>
    </row>
    <row r="756" spans="2:3" x14ac:dyDescent="0.2">
      <c r="B756" s="27"/>
      <c r="C756" s="28"/>
    </row>
    <row r="757" spans="2:3" x14ac:dyDescent="0.2">
      <c r="B757" s="27"/>
      <c r="C757" s="28"/>
    </row>
    <row r="758" spans="2:3" x14ac:dyDescent="0.2">
      <c r="B758" s="27"/>
      <c r="C758" s="28"/>
    </row>
    <row r="759" spans="2:3" x14ac:dyDescent="0.2">
      <c r="B759" s="27"/>
      <c r="C759" s="28"/>
    </row>
    <row r="760" spans="2:3" x14ac:dyDescent="0.2">
      <c r="B760" s="27"/>
      <c r="C760" s="28"/>
    </row>
    <row r="761" spans="2:3" x14ac:dyDescent="0.2">
      <c r="B761" s="27"/>
      <c r="C761" s="28"/>
    </row>
    <row r="762" spans="2:3" x14ac:dyDescent="0.2">
      <c r="B762" s="27"/>
      <c r="C762" s="28"/>
    </row>
    <row r="763" spans="2:3" x14ac:dyDescent="0.2">
      <c r="B763" s="27"/>
      <c r="C763" s="28"/>
    </row>
    <row r="764" spans="2:3" x14ac:dyDescent="0.2">
      <c r="B764" s="27"/>
      <c r="C764" s="28"/>
    </row>
    <row r="765" spans="2:3" x14ac:dyDescent="0.2">
      <c r="B765" s="27"/>
      <c r="C765" s="28"/>
    </row>
    <row r="766" spans="2:3" x14ac:dyDescent="0.2">
      <c r="B766" s="27"/>
      <c r="C766" s="28"/>
    </row>
    <row r="767" spans="2:3" x14ac:dyDescent="0.2">
      <c r="B767" s="27"/>
      <c r="C767" s="28"/>
    </row>
    <row r="768" spans="2:3" x14ac:dyDescent="0.2">
      <c r="B768" s="27"/>
      <c r="C768" s="28"/>
    </row>
    <row r="769" spans="2:3" x14ac:dyDescent="0.2">
      <c r="B769" s="27"/>
      <c r="C769" s="28"/>
    </row>
    <row r="770" spans="2:3" x14ac:dyDescent="0.2">
      <c r="B770" s="27"/>
      <c r="C770" s="28"/>
    </row>
    <row r="771" spans="2:3" x14ac:dyDescent="0.2">
      <c r="B771" s="27"/>
      <c r="C771" s="28"/>
    </row>
    <row r="772" spans="2:3" x14ac:dyDescent="0.2">
      <c r="B772" s="27"/>
      <c r="C772" s="28"/>
    </row>
    <row r="773" spans="2:3" x14ac:dyDescent="0.2">
      <c r="B773" s="27"/>
      <c r="C773" s="28"/>
    </row>
    <row r="774" spans="2:3" x14ac:dyDescent="0.2">
      <c r="B774" s="27"/>
      <c r="C774" s="28"/>
    </row>
    <row r="775" spans="2:3" x14ac:dyDescent="0.2">
      <c r="B775" s="27"/>
      <c r="C775" s="28"/>
    </row>
    <row r="776" spans="2:3" x14ac:dyDescent="0.2">
      <c r="B776" s="27"/>
      <c r="C776" s="28"/>
    </row>
    <row r="777" spans="2:3" x14ac:dyDescent="0.2">
      <c r="B777" s="27"/>
      <c r="C777" s="28"/>
    </row>
    <row r="778" spans="2:3" x14ac:dyDescent="0.2">
      <c r="B778" s="27"/>
      <c r="C778" s="28"/>
    </row>
    <row r="779" spans="2:3" x14ac:dyDescent="0.2">
      <c r="B779" s="27"/>
      <c r="C779" s="28"/>
    </row>
    <row r="780" spans="2:3" x14ac:dyDescent="0.2">
      <c r="B780" s="27"/>
      <c r="C780" s="28"/>
    </row>
    <row r="781" spans="2:3" x14ac:dyDescent="0.2">
      <c r="B781" s="27"/>
      <c r="C781" s="28"/>
    </row>
    <row r="782" spans="2:3" x14ac:dyDescent="0.2">
      <c r="B782" s="27"/>
      <c r="C782" s="28"/>
    </row>
    <row r="783" spans="2:3" x14ac:dyDescent="0.2">
      <c r="B783" s="27"/>
      <c r="C783" s="28"/>
    </row>
    <row r="784" spans="2:3" x14ac:dyDescent="0.2">
      <c r="B784" s="27"/>
      <c r="C784" s="28"/>
    </row>
    <row r="785" spans="2:3" x14ac:dyDescent="0.2">
      <c r="B785" s="27"/>
      <c r="C785" s="28"/>
    </row>
    <row r="786" spans="2:3" x14ac:dyDescent="0.2">
      <c r="B786" s="27"/>
      <c r="C786" s="28"/>
    </row>
    <row r="787" spans="2:3" x14ac:dyDescent="0.2">
      <c r="B787" s="27"/>
      <c r="C787" s="28"/>
    </row>
    <row r="788" spans="2:3" x14ac:dyDescent="0.2">
      <c r="B788" s="27"/>
      <c r="C788" s="28"/>
    </row>
    <row r="789" spans="2:3" x14ac:dyDescent="0.2">
      <c r="B789" s="27"/>
      <c r="C789" s="28"/>
    </row>
    <row r="790" spans="2:3" x14ac:dyDescent="0.2">
      <c r="B790" s="27"/>
      <c r="C790" s="28"/>
    </row>
    <row r="791" spans="2:3" x14ac:dyDescent="0.2">
      <c r="B791" s="27"/>
      <c r="C791" s="28"/>
    </row>
    <row r="792" spans="2:3" x14ac:dyDescent="0.2">
      <c r="B792" s="27"/>
      <c r="C792" s="28"/>
    </row>
    <row r="793" spans="2:3" x14ac:dyDescent="0.2">
      <c r="B793" s="27"/>
      <c r="C793" s="28"/>
    </row>
    <row r="794" spans="2:3" x14ac:dyDescent="0.2">
      <c r="B794" s="27"/>
      <c r="C794" s="28"/>
    </row>
    <row r="795" spans="2:3" x14ac:dyDescent="0.2">
      <c r="B795" s="27"/>
      <c r="C795" s="28"/>
    </row>
    <row r="796" spans="2:3" x14ac:dyDescent="0.2">
      <c r="B796" s="27"/>
      <c r="C796" s="28"/>
    </row>
    <row r="797" spans="2:3" x14ac:dyDescent="0.2">
      <c r="B797" s="27"/>
      <c r="C797" s="28"/>
    </row>
    <row r="798" spans="2:3" x14ac:dyDescent="0.2">
      <c r="B798" s="27"/>
      <c r="C798" s="28"/>
    </row>
    <row r="799" spans="2:3" x14ac:dyDescent="0.2">
      <c r="B799" s="27"/>
      <c r="C799" s="28"/>
    </row>
    <row r="800" spans="2:3" x14ac:dyDescent="0.2">
      <c r="B800" s="27"/>
      <c r="C800" s="28"/>
    </row>
    <row r="801" spans="2:3" x14ac:dyDescent="0.2">
      <c r="B801" s="27"/>
      <c r="C801" s="28"/>
    </row>
    <row r="802" spans="2:3" x14ac:dyDescent="0.2">
      <c r="B802" s="27"/>
      <c r="C802" s="28"/>
    </row>
    <row r="803" spans="2:3" x14ac:dyDescent="0.2">
      <c r="B803" s="27"/>
      <c r="C803" s="28"/>
    </row>
    <row r="804" spans="2:3" x14ac:dyDescent="0.2">
      <c r="B804" s="27"/>
      <c r="C804" s="28"/>
    </row>
    <row r="805" spans="2:3" x14ac:dyDescent="0.2">
      <c r="B805" s="27"/>
      <c r="C805" s="28"/>
    </row>
    <row r="806" spans="2:3" x14ac:dyDescent="0.2">
      <c r="B806" s="27"/>
      <c r="C806" s="28"/>
    </row>
    <row r="807" spans="2:3" x14ac:dyDescent="0.2">
      <c r="B807" s="27"/>
      <c r="C807" s="28"/>
    </row>
    <row r="808" spans="2:3" x14ac:dyDescent="0.2">
      <c r="B808" s="27"/>
      <c r="C808" s="28"/>
    </row>
    <row r="809" spans="2:3" x14ac:dyDescent="0.2">
      <c r="B809" s="27"/>
      <c r="C809" s="28"/>
    </row>
    <row r="810" spans="2:3" x14ac:dyDescent="0.2">
      <c r="B810" s="27"/>
      <c r="C810" s="28"/>
    </row>
    <row r="811" spans="2:3" x14ac:dyDescent="0.2">
      <c r="B811" s="27"/>
      <c r="C811" s="28"/>
    </row>
    <row r="812" spans="2:3" x14ac:dyDescent="0.2">
      <c r="B812" s="27"/>
      <c r="C812" s="28"/>
    </row>
    <row r="813" spans="2:3" x14ac:dyDescent="0.2">
      <c r="B813" s="27"/>
      <c r="C813" s="28"/>
    </row>
    <row r="814" spans="2:3" x14ac:dyDescent="0.2">
      <c r="B814" s="27"/>
      <c r="C814" s="28"/>
    </row>
    <row r="815" spans="2:3" x14ac:dyDescent="0.2">
      <c r="B815" s="27"/>
      <c r="C815" s="28"/>
    </row>
    <row r="816" spans="2:3" x14ac:dyDescent="0.2">
      <c r="B816" s="27"/>
      <c r="C816" s="28"/>
    </row>
    <row r="817" spans="2:3" x14ac:dyDescent="0.2">
      <c r="B817" s="27"/>
      <c r="C817" s="28"/>
    </row>
    <row r="818" spans="2:3" x14ac:dyDescent="0.2">
      <c r="B818" s="27"/>
      <c r="C818" s="28"/>
    </row>
    <row r="819" spans="2:3" x14ac:dyDescent="0.2">
      <c r="B819" s="27"/>
      <c r="C819" s="28"/>
    </row>
    <row r="820" spans="2:3" x14ac:dyDescent="0.2">
      <c r="B820" s="27"/>
      <c r="C820" s="28"/>
    </row>
    <row r="821" spans="2:3" x14ac:dyDescent="0.2">
      <c r="B821" s="27"/>
      <c r="C821" s="28"/>
    </row>
    <row r="822" spans="2:3" x14ac:dyDescent="0.2">
      <c r="B822" s="27"/>
      <c r="C822" s="28"/>
    </row>
    <row r="823" spans="2:3" x14ac:dyDescent="0.2">
      <c r="B823" s="27"/>
      <c r="C823" s="28"/>
    </row>
    <row r="824" spans="2:3" x14ac:dyDescent="0.2">
      <c r="B824" s="27"/>
      <c r="C824" s="28"/>
    </row>
    <row r="825" spans="2:3" x14ac:dyDescent="0.2">
      <c r="B825" s="27"/>
      <c r="C825" s="28"/>
    </row>
    <row r="826" spans="2:3" x14ac:dyDescent="0.2">
      <c r="B826" s="27"/>
      <c r="C826" s="28"/>
    </row>
    <row r="827" spans="2:3" x14ac:dyDescent="0.2">
      <c r="B827" s="27"/>
      <c r="C827" s="28"/>
    </row>
    <row r="828" spans="2:3" x14ac:dyDescent="0.2">
      <c r="B828" s="27"/>
      <c r="C828" s="28"/>
    </row>
    <row r="829" spans="2:3" x14ac:dyDescent="0.2">
      <c r="B829" s="27"/>
      <c r="C829" s="28"/>
    </row>
    <row r="830" spans="2:3" x14ac:dyDescent="0.2">
      <c r="B830" s="27"/>
      <c r="C830" s="28"/>
    </row>
    <row r="831" spans="2:3" x14ac:dyDescent="0.2">
      <c r="B831" s="27"/>
      <c r="C831" s="28"/>
    </row>
    <row r="832" spans="2:3" x14ac:dyDescent="0.2">
      <c r="B832" s="27"/>
      <c r="C832" s="28"/>
    </row>
    <row r="833" spans="2:3" x14ac:dyDescent="0.2">
      <c r="B833" s="27"/>
      <c r="C833" s="28"/>
    </row>
    <row r="834" spans="2:3" x14ac:dyDescent="0.2">
      <c r="B834" s="27"/>
      <c r="C834" s="28"/>
    </row>
    <row r="835" spans="2:3" x14ac:dyDescent="0.2">
      <c r="B835" s="27"/>
      <c r="C835" s="28"/>
    </row>
    <row r="836" spans="2:3" x14ac:dyDescent="0.2">
      <c r="B836" s="27"/>
      <c r="C836" s="28"/>
    </row>
    <row r="837" spans="2:3" x14ac:dyDescent="0.2">
      <c r="B837" s="27"/>
      <c r="C837" s="28"/>
    </row>
    <row r="838" spans="2:3" x14ac:dyDescent="0.2">
      <c r="B838" s="27"/>
      <c r="C838" s="28"/>
    </row>
    <row r="839" spans="2:3" x14ac:dyDescent="0.2">
      <c r="B839" s="27"/>
      <c r="C839" s="28"/>
    </row>
    <row r="840" spans="2:3" x14ac:dyDescent="0.2">
      <c r="B840" s="27"/>
      <c r="C840" s="28"/>
    </row>
    <row r="841" spans="2:3" x14ac:dyDescent="0.2">
      <c r="B841" s="27"/>
      <c r="C841" s="28"/>
    </row>
    <row r="842" spans="2:3" x14ac:dyDescent="0.2">
      <c r="B842" s="27"/>
      <c r="C842" s="28"/>
    </row>
    <row r="843" spans="2:3" x14ac:dyDescent="0.2">
      <c r="B843" s="27"/>
      <c r="C843" s="28"/>
    </row>
    <row r="844" spans="2:3" x14ac:dyDescent="0.2">
      <c r="B844" s="27"/>
      <c r="C844" s="28"/>
    </row>
    <row r="845" spans="2:3" x14ac:dyDescent="0.2">
      <c r="B845" s="27"/>
      <c r="C845" s="28"/>
    </row>
    <row r="846" spans="2:3" x14ac:dyDescent="0.2">
      <c r="B846" s="27"/>
      <c r="C846" s="28"/>
    </row>
    <row r="847" spans="2:3" x14ac:dyDescent="0.2">
      <c r="B847" s="27"/>
      <c r="C847" s="28"/>
    </row>
    <row r="848" spans="2:3" x14ac:dyDescent="0.2">
      <c r="B848" s="27"/>
      <c r="C848" s="28"/>
    </row>
    <row r="849" spans="2:3" x14ac:dyDescent="0.2">
      <c r="B849" s="27"/>
      <c r="C849" s="28"/>
    </row>
    <row r="850" spans="2:3" x14ac:dyDescent="0.2">
      <c r="B850" s="27"/>
      <c r="C850" s="28"/>
    </row>
    <row r="851" spans="2:3" x14ac:dyDescent="0.2">
      <c r="B851" s="27"/>
      <c r="C851" s="28"/>
    </row>
    <row r="852" spans="2:3" x14ac:dyDescent="0.2">
      <c r="B852" s="27"/>
      <c r="C852" s="28"/>
    </row>
    <row r="853" spans="2:3" x14ac:dyDescent="0.2">
      <c r="B853" s="27"/>
      <c r="C853" s="28"/>
    </row>
    <row r="854" spans="2:3" x14ac:dyDescent="0.2">
      <c r="B854" s="27"/>
      <c r="C854" s="28"/>
    </row>
    <row r="855" spans="2:3" x14ac:dyDescent="0.2">
      <c r="B855" s="27"/>
      <c r="C855" s="28"/>
    </row>
    <row r="856" spans="2:3" x14ac:dyDescent="0.2">
      <c r="B856" s="27"/>
      <c r="C856" s="28"/>
    </row>
    <row r="857" spans="2:3" x14ac:dyDescent="0.2">
      <c r="B857" s="27"/>
      <c r="C857" s="28"/>
    </row>
    <row r="858" spans="2:3" x14ac:dyDescent="0.2">
      <c r="B858" s="27"/>
      <c r="C858" s="28"/>
    </row>
    <row r="859" spans="2:3" x14ac:dyDescent="0.2">
      <c r="B859" s="27"/>
      <c r="C859" s="28"/>
    </row>
    <row r="860" spans="2:3" x14ac:dyDescent="0.2">
      <c r="B860" s="27"/>
      <c r="C860" s="28"/>
    </row>
    <row r="861" spans="2:3" x14ac:dyDescent="0.2">
      <c r="B861" s="27"/>
      <c r="C861" s="28"/>
    </row>
    <row r="862" spans="2:3" x14ac:dyDescent="0.2">
      <c r="B862" s="27"/>
      <c r="C862" s="28"/>
    </row>
    <row r="863" spans="2:3" x14ac:dyDescent="0.2">
      <c r="B863" s="27"/>
      <c r="C863" s="28"/>
    </row>
    <row r="864" spans="2:3" x14ac:dyDescent="0.2">
      <c r="B864" s="27"/>
      <c r="C864" s="28"/>
    </row>
    <row r="865" spans="2:3" x14ac:dyDescent="0.2">
      <c r="B865" s="27"/>
      <c r="C865" s="28"/>
    </row>
    <row r="866" spans="2:3" x14ac:dyDescent="0.2">
      <c r="B866" s="27"/>
      <c r="C866" s="28"/>
    </row>
    <row r="867" spans="2:3" x14ac:dyDescent="0.2">
      <c r="B867" s="27"/>
      <c r="C867" s="28"/>
    </row>
    <row r="868" spans="2:3" x14ac:dyDescent="0.2">
      <c r="B868" s="27"/>
      <c r="C868" s="28"/>
    </row>
    <row r="869" spans="2:3" x14ac:dyDescent="0.2">
      <c r="B869" s="27"/>
      <c r="C869" s="28"/>
    </row>
    <row r="870" spans="2:3" x14ac:dyDescent="0.2">
      <c r="B870" s="27"/>
      <c r="C870" s="28"/>
    </row>
    <row r="871" spans="2:3" x14ac:dyDescent="0.2">
      <c r="B871" s="27"/>
      <c r="C871" s="28"/>
    </row>
    <row r="872" spans="2:3" x14ac:dyDescent="0.2">
      <c r="B872" s="27"/>
      <c r="C872" s="28"/>
    </row>
    <row r="873" spans="2:3" x14ac:dyDescent="0.2">
      <c r="B873" s="27"/>
      <c r="C873" s="28"/>
    </row>
    <row r="874" spans="2:3" x14ac:dyDescent="0.2">
      <c r="B874" s="27"/>
      <c r="C874" s="28"/>
    </row>
    <row r="875" spans="2:3" x14ac:dyDescent="0.2">
      <c r="B875" s="27"/>
      <c r="C875" s="28"/>
    </row>
    <row r="876" spans="2:3" x14ac:dyDescent="0.2">
      <c r="B876" s="27"/>
      <c r="C876" s="28"/>
    </row>
    <row r="877" spans="2:3" x14ac:dyDescent="0.2">
      <c r="B877" s="27"/>
      <c r="C877" s="28"/>
    </row>
    <row r="878" spans="2:3" x14ac:dyDescent="0.2">
      <c r="B878" s="27"/>
      <c r="C878" s="28"/>
    </row>
    <row r="879" spans="2:3" x14ac:dyDescent="0.2">
      <c r="B879" s="27"/>
      <c r="C879" s="28"/>
    </row>
    <row r="880" spans="2:3" x14ac:dyDescent="0.2">
      <c r="B880" s="27"/>
      <c r="C880" s="28"/>
    </row>
    <row r="881" spans="2:3" x14ac:dyDescent="0.2">
      <c r="B881" s="27"/>
      <c r="C881" s="28"/>
    </row>
    <row r="882" spans="2:3" x14ac:dyDescent="0.2">
      <c r="B882" s="27"/>
      <c r="C882" s="28"/>
    </row>
    <row r="883" spans="2:3" x14ac:dyDescent="0.2">
      <c r="B883" s="27"/>
      <c r="C883" s="28"/>
    </row>
    <row r="884" spans="2:3" x14ac:dyDescent="0.2">
      <c r="B884" s="27"/>
      <c r="C884" s="28"/>
    </row>
    <row r="885" spans="2:3" x14ac:dyDescent="0.2">
      <c r="B885" s="27"/>
      <c r="C885" s="28"/>
    </row>
    <row r="886" spans="2:3" x14ac:dyDescent="0.2">
      <c r="B886" s="27"/>
      <c r="C886" s="28"/>
    </row>
    <row r="887" spans="2:3" x14ac:dyDescent="0.2">
      <c r="B887" s="27"/>
      <c r="C887" s="28"/>
    </row>
    <row r="888" spans="2:3" x14ac:dyDescent="0.2">
      <c r="B888" s="27"/>
      <c r="C888" s="28"/>
    </row>
    <row r="889" spans="2:3" x14ac:dyDescent="0.2">
      <c r="B889" s="27"/>
      <c r="C889" s="28"/>
    </row>
    <row r="890" spans="2:3" x14ac:dyDescent="0.2">
      <c r="B890" s="27"/>
      <c r="C890" s="28"/>
    </row>
    <row r="891" spans="2:3" x14ac:dyDescent="0.2">
      <c r="B891" s="27"/>
      <c r="C891" s="28"/>
    </row>
    <row r="892" spans="2:3" x14ac:dyDescent="0.2">
      <c r="B892" s="27"/>
      <c r="C892" s="28"/>
    </row>
    <row r="893" spans="2:3" x14ac:dyDescent="0.2">
      <c r="B893" s="27"/>
      <c r="C893" s="28"/>
    </row>
    <row r="894" spans="2:3" x14ac:dyDescent="0.2">
      <c r="B894" s="27"/>
      <c r="C894" s="28"/>
    </row>
    <row r="895" spans="2:3" x14ac:dyDescent="0.2">
      <c r="B895" s="27"/>
      <c r="C895" s="28"/>
    </row>
    <row r="896" spans="2:3" x14ac:dyDescent="0.2">
      <c r="B896" s="27"/>
      <c r="C896" s="28"/>
    </row>
    <row r="897" spans="2:3" x14ac:dyDescent="0.2">
      <c r="B897" s="27"/>
      <c r="C897" s="28"/>
    </row>
    <row r="898" spans="2:3" x14ac:dyDescent="0.2">
      <c r="B898" s="27"/>
      <c r="C898" s="28"/>
    </row>
    <row r="899" spans="2:3" x14ac:dyDescent="0.2">
      <c r="B899" s="27"/>
      <c r="C899" s="28"/>
    </row>
    <row r="900" spans="2:3" x14ac:dyDescent="0.2">
      <c r="B900" s="27"/>
      <c r="C900" s="28"/>
    </row>
    <row r="901" spans="2:3" x14ac:dyDescent="0.2">
      <c r="B901" s="27"/>
      <c r="C901" s="28"/>
    </row>
    <row r="902" spans="2:3" x14ac:dyDescent="0.2">
      <c r="B902" s="27"/>
      <c r="C902" s="28"/>
    </row>
    <row r="903" spans="2:3" x14ac:dyDescent="0.2">
      <c r="B903" s="27"/>
      <c r="C903" s="28"/>
    </row>
    <row r="904" spans="2:3" x14ac:dyDescent="0.2">
      <c r="B904" s="27"/>
      <c r="C904" s="28"/>
    </row>
    <row r="905" spans="2:3" x14ac:dyDescent="0.2">
      <c r="B905" s="27"/>
      <c r="C905" s="28"/>
    </row>
    <row r="906" spans="2:3" x14ac:dyDescent="0.2">
      <c r="B906" s="27"/>
      <c r="C906" s="28"/>
    </row>
    <row r="907" spans="2:3" x14ac:dyDescent="0.2">
      <c r="B907" s="27"/>
      <c r="C907" s="28"/>
    </row>
    <row r="908" spans="2:3" x14ac:dyDescent="0.2">
      <c r="B908" s="27"/>
      <c r="C908" s="28"/>
    </row>
    <row r="909" spans="2:3" x14ac:dyDescent="0.2">
      <c r="B909" s="27"/>
      <c r="C909" s="28"/>
    </row>
    <row r="910" spans="2:3" x14ac:dyDescent="0.2">
      <c r="B910" s="27"/>
      <c r="C910" s="28"/>
    </row>
    <row r="911" spans="2:3" x14ac:dyDescent="0.2">
      <c r="B911" s="27"/>
      <c r="C911" s="28"/>
    </row>
    <row r="912" spans="2:3" x14ac:dyDescent="0.2">
      <c r="B912" s="27"/>
      <c r="C912" s="28"/>
    </row>
    <row r="913" spans="2:3" x14ac:dyDescent="0.2">
      <c r="B913" s="27"/>
      <c r="C913" s="28"/>
    </row>
    <row r="914" spans="2:3" x14ac:dyDescent="0.2">
      <c r="B914" s="27"/>
      <c r="C914" s="28"/>
    </row>
    <row r="915" spans="2:3" x14ac:dyDescent="0.2">
      <c r="B915" s="27"/>
      <c r="C915" s="28"/>
    </row>
    <row r="916" spans="2:3" x14ac:dyDescent="0.2">
      <c r="B916" s="27"/>
      <c r="C916" s="28"/>
    </row>
    <row r="917" spans="2:3" x14ac:dyDescent="0.2">
      <c r="B917" s="27"/>
      <c r="C917" s="28"/>
    </row>
    <row r="918" spans="2:3" x14ac:dyDescent="0.2">
      <c r="B918" s="27"/>
      <c r="C918" s="28"/>
    </row>
    <row r="919" spans="2:3" x14ac:dyDescent="0.2">
      <c r="B919" s="27"/>
      <c r="C919" s="28"/>
    </row>
    <row r="920" spans="2:3" x14ac:dyDescent="0.2">
      <c r="B920" s="27"/>
      <c r="C920" s="28"/>
    </row>
    <row r="921" spans="2:3" x14ac:dyDescent="0.2">
      <c r="B921" s="27"/>
      <c r="C921" s="28"/>
    </row>
    <row r="922" spans="2:3" x14ac:dyDescent="0.2">
      <c r="B922" s="27"/>
      <c r="C922" s="28"/>
    </row>
    <row r="923" spans="2:3" x14ac:dyDescent="0.2">
      <c r="B923" s="27"/>
      <c r="C923" s="28"/>
    </row>
    <row r="924" spans="2:3" x14ac:dyDescent="0.2">
      <c r="B924" s="27"/>
      <c r="C924" s="28"/>
    </row>
    <row r="925" spans="2:3" x14ac:dyDescent="0.2">
      <c r="B925" s="27"/>
      <c r="C925" s="28"/>
    </row>
    <row r="926" spans="2:3" x14ac:dyDescent="0.2">
      <c r="B926" s="27"/>
      <c r="C926" s="28"/>
    </row>
    <row r="927" spans="2:3" x14ac:dyDescent="0.2">
      <c r="B927" s="27"/>
      <c r="C927" s="28"/>
    </row>
    <row r="928" spans="2:3" x14ac:dyDescent="0.2">
      <c r="B928" s="27"/>
      <c r="C928" s="28"/>
    </row>
    <row r="929" spans="2:3" x14ac:dyDescent="0.2">
      <c r="B929" s="27"/>
      <c r="C929" s="28"/>
    </row>
    <row r="930" spans="2:3" x14ac:dyDescent="0.2">
      <c r="B930" s="27"/>
      <c r="C930" s="28"/>
    </row>
    <row r="931" spans="2:3" x14ac:dyDescent="0.2">
      <c r="B931" s="27"/>
      <c r="C931" s="28"/>
    </row>
    <row r="932" spans="2:3" x14ac:dyDescent="0.2">
      <c r="B932" s="27"/>
      <c r="C932" s="28"/>
    </row>
    <row r="933" spans="2:3" x14ac:dyDescent="0.2">
      <c r="B933" s="27"/>
      <c r="C933" s="28"/>
    </row>
    <row r="934" spans="2:3" x14ac:dyDescent="0.2">
      <c r="B934" s="27"/>
      <c r="C934" s="28"/>
    </row>
    <row r="935" spans="2:3" x14ac:dyDescent="0.2">
      <c r="B935" s="27"/>
      <c r="C935" s="28"/>
    </row>
    <row r="936" spans="2:3" x14ac:dyDescent="0.2">
      <c r="B936" s="27"/>
      <c r="C936" s="28"/>
    </row>
    <row r="937" spans="2:3" x14ac:dyDescent="0.2">
      <c r="B937" s="27"/>
      <c r="C937" s="28"/>
    </row>
    <row r="938" spans="2:3" x14ac:dyDescent="0.2">
      <c r="B938" s="27"/>
      <c r="C938" s="28"/>
    </row>
    <row r="939" spans="2:3" x14ac:dyDescent="0.2">
      <c r="B939" s="27"/>
      <c r="C939" s="28"/>
    </row>
    <row r="940" spans="2:3" x14ac:dyDescent="0.2">
      <c r="B940" s="27"/>
      <c r="C940" s="28"/>
    </row>
    <row r="941" spans="2:3" x14ac:dyDescent="0.2">
      <c r="B941" s="27"/>
      <c r="C941" s="28"/>
    </row>
    <row r="942" spans="2:3" x14ac:dyDescent="0.2">
      <c r="B942" s="27"/>
      <c r="C942" s="28"/>
    </row>
    <row r="943" spans="2:3" x14ac:dyDescent="0.2">
      <c r="B943" s="27"/>
      <c r="C943" s="28"/>
    </row>
    <row r="944" spans="2:3" x14ac:dyDescent="0.2">
      <c r="B944" s="27"/>
      <c r="C944" s="28"/>
    </row>
    <row r="945" spans="2:3" x14ac:dyDescent="0.2">
      <c r="B945" s="27"/>
      <c r="C945" s="28"/>
    </row>
    <row r="946" spans="2:3" x14ac:dyDescent="0.2">
      <c r="B946" s="27"/>
      <c r="C946" s="28"/>
    </row>
    <row r="947" spans="2:3" x14ac:dyDescent="0.2">
      <c r="B947" s="27"/>
      <c r="C947" s="28"/>
    </row>
    <row r="948" spans="2:3" x14ac:dyDescent="0.2">
      <c r="B948" s="27"/>
      <c r="C948" s="28"/>
    </row>
    <row r="949" spans="2:3" x14ac:dyDescent="0.2">
      <c r="B949" s="27"/>
      <c r="C949" s="28"/>
    </row>
    <row r="950" spans="2:3" x14ac:dyDescent="0.2">
      <c r="B950" s="27"/>
      <c r="C950" s="28"/>
    </row>
    <row r="951" spans="2:3" x14ac:dyDescent="0.2">
      <c r="B951" s="27"/>
      <c r="C951" s="28"/>
    </row>
    <row r="952" spans="2:3" x14ac:dyDescent="0.2">
      <c r="B952" s="27"/>
      <c r="C952" s="28"/>
    </row>
    <row r="953" spans="2:3" x14ac:dyDescent="0.2">
      <c r="B953" s="27"/>
      <c r="C953" s="28"/>
    </row>
    <row r="954" spans="2:3" x14ac:dyDescent="0.2">
      <c r="B954" s="27"/>
      <c r="C954" s="28"/>
    </row>
    <row r="955" spans="2:3" x14ac:dyDescent="0.2">
      <c r="B955" s="27"/>
      <c r="C955" s="28"/>
    </row>
    <row r="956" spans="2:3" x14ac:dyDescent="0.2">
      <c r="B956" s="27"/>
      <c r="C956" s="28"/>
    </row>
    <row r="957" spans="2:3" x14ac:dyDescent="0.2">
      <c r="B957" s="27"/>
      <c r="C957" s="28"/>
    </row>
    <row r="958" spans="2:3" x14ac:dyDescent="0.2">
      <c r="B958" s="27"/>
      <c r="C958" s="28"/>
    </row>
    <row r="959" spans="2:3" x14ac:dyDescent="0.2">
      <c r="B959" s="27"/>
      <c r="C959" s="28"/>
    </row>
    <row r="960" spans="2:3" x14ac:dyDescent="0.2">
      <c r="B960" s="27"/>
      <c r="C960" s="28"/>
    </row>
    <row r="961" spans="2:3" x14ac:dyDescent="0.2">
      <c r="B961" s="27"/>
      <c r="C961" s="28"/>
    </row>
    <row r="962" spans="2:3" x14ac:dyDescent="0.2">
      <c r="B962" s="27"/>
      <c r="C962" s="28"/>
    </row>
    <row r="963" spans="2:3" x14ac:dyDescent="0.2">
      <c r="B963" s="27"/>
      <c r="C963" s="28"/>
    </row>
    <row r="964" spans="2:3" x14ac:dyDescent="0.2">
      <c r="B964" s="27"/>
      <c r="C964" s="28"/>
    </row>
    <row r="965" spans="2:3" x14ac:dyDescent="0.2">
      <c r="B965" s="27"/>
      <c r="C965" s="28"/>
    </row>
    <row r="966" spans="2:3" x14ac:dyDescent="0.2">
      <c r="B966" s="27"/>
      <c r="C966" s="28"/>
    </row>
    <row r="967" spans="2:3" x14ac:dyDescent="0.2">
      <c r="B967" s="27"/>
      <c r="C967" s="28"/>
    </row>
    <row r="968" spans="2:3" x14ac:dyDescent="0.2">
      <c r="B968" s="27"/>
      <c r="C968" s="28"/>
    </row>
    <row r="969" spans="2:3" x14ac:dyDescent="0.2">
      <c r="B969" s="27"/>
      <c r="C969" s="28"/>
    </row>
    <row r="970" spans="2:3" x14ac:dyDescent="0.2">
      <c r="B970" s="27"/>
      <c r="C970" s="28"/>
    </row>
    <row r="971" spans="2:3" x14ac:dyDescent="0.2">
      <c r="B971" s="27"/>
      <c r="C971" s="28"/>
    </row>
    <row r="972" spans="2:3" x14ac:dyDescent="0.2">
      <c r="B972" s="27"/>
      <c r="C972" s="28"/>
    </row>
    <row r="973" spans="2:3" x14ac:dyDescent="0.2">
      <c r="B973" s="27"/>
      <c r="C973" s="28"/>
    </row>
    <row r="974" spans="2:3" x14ac:dyDescent="0.2">
      <c r="B974" s="27"/>
      <c r="C974" s="28"/>
    </row>
    <row r="975" spans="2:3" x14ac:dyDescent="0.2">
      <c r="B975" s="27"/>
      <c r="C975" s="28"/>
    </row>
    <row r="976" spans="2:3" x14ac:dyDescent="0.2">
      <c r="B976" s="27"/>
      <c r="C976" s="28"/>
    </row>
    <row r="977" spans="2:3" x14ac:dyDescent="0.2">
      <c r="B977" s="27"/>
      <c r="C977" s="28"/>
    </row>
    <row r="978" spans="2:3" x14ac:dyDescent="0.2">
      <c r="B978" s="27"/>
      <c r="C978" s="28"/>
    </row>
    <row r="979" spans="2:3" x14ac:dyDescent="0.2">
      <c r="B979" s="27"/>
      <c r="C979" s="28"/>
    </row>
    <row r="980" spans="2:3" x14ac:dyDescent="0.2">
      <c r="B980" s="27"/>
      <c r="C980" s="28"/>
    </row>
    <row r="981" spans="2:3" x14ac:dyDescent="0.2">
      <c r="B981" s="27"/>
      <c r="C981" s="28"/>
    </row>
    <row r="982" spans="2:3" x14ac:dyDescent="0.2">
      <c r="B982" s="27"/>
      <c r="C982" s="28"/>
    </row>
    <row r="983" spans="2:3" x14ac:dyDescent="0.2">
      <c r="B983" s="27"/>
      <c r="C983" s="28"/>
    </row>
    <row r="984" spans="2:3" x14ac:dyDescent="0.2">
      <c r="B984" s="27"/>
      <c r="C984" s="28"/>
    </row>
    <row r="985" spans="2:3" x14ac:dyDescent="0.2">
      <c r="B985" s="27"/>
      <c r="C985" s="28"/>
    </row>
    <row r="986" spans="2:3" x14ac:dyDescent="0.2">
      <c r="B986" s="27"/>
      <c r="C986" s="28"/>
    </row>
    <row r="987" spans="2:3" x14ac:dyDescent="0.2">
      <c r="B987" s="27"/>
      <c r="C987" s="28"/>
    </row>
    <row r="988" spans="2:3" x14ac:dyDescent="0.2">
      <c r="B988" s="27"/>
      <c r="C988" s="28"/>
    </row>
    <row r="989" spans="2:3" x14ac:dyDescent="0.2">
      <c r="B989" s="27"/>
      <c r="C989" s="28"/>
    </row>
    <row r="990" spans="2:3" x14ac:dyDescent="0.2">
      <c r="B990" s="27"/>
      <c r="C990" s="28"/>
    </row>
    <row r="991" spans="2:3" x14ac:dyDescent="0.2">
      <c r="B991" s="27"/>
      <c r="C991" s="28"/>
    </row>
    <row r="992" spans="2:3" x14ac:dyDescent="0.2">
      <c r="B992" s="27"/>
      <c r="C992" s="28"/>
    </row>
    <row r="993" spans="2:3" x14ac:dyDescent="0.2">
      <c r="B993" s="27"/>
      <c r="C993" s="28"/>
    </row>
    <row r="994" spans="2:3" x14ac:dyDescent="0.2">
      <c r="B994" s="27"/>
      <c r="C994" s="28"/>
    </row>
    <row r="995" spans="2:3" x14ac:dyDescent="0.2">
      <c r="B995" s="27"/>
      <c r="C995" s="28"/>
    </row>
    <row r="996" spans="2:3" x14ac:dyDescent="0.2">
      <c r="B996" s="27"/>
      <c r="C996" s="28"/>
    </row>
    <row r="997" spans="2:3" x14ac:dyDescent="0.2">
      <c r="B997" s="27"/>
      <c r="C997" s="28"/>
    </row>
    <row r="998" spans="2:3" x14ac:dyDescent="0.2">
      <c r="B998" s="27"/>
      <c r="C998" s="28"/>
    </row>
    <row r="999" spans="2:3" x14ac:dyDescent="0.2">
      <c r="B999" s="27"/>
      <c r="C999" s="28"/>
    </row>
    <row r="1000" spans="2:3" x14ac:dyDescent="0.2">
      <c r="B1000" s="27"/>
      <c r="C1000" s="28"/>
    </row>
    <row r="1001" spans="2:3" x14ac:dyDescent="0.2">
      <c r="B1001" s="27"/>
      <c r="C1001" s="28"/>
    </row>
    <row r="1002" spans="2:3" x14ac:dyDescent="0.2">
      <c r="B1002" s="27"/>
      <c r="C1002" s="28"/>
    </row>
    <row r="1003" spans="2:3" x14ac:dyDescent="0.2">
      <c r="B1003" s="27"/>
      <c r="C1003" s="28"/>
    </row>
    <row r="1004" spans="2:3" x14ac:dyDescent="0.2">
      <c r="B1004" s="27"/>
      <c r="C1004" s="28"/>
    </row>
    <row r="1005" spans="2:3" x14ac:dyDescent="0.2">
      <c r="B1005" s="27"/>
      <c r="C1005" s="28"/>
    </row>
    <row r="1006" spans="2:3" x14ac:dyDescent="0.2">
      <c r="B1006" s="27"/>
      <c r="C1006" s="28"/>
    </row>
    <row r="1007" spans="2:3" x14ac:dyDescent="0.2">
      <c r="B1007" s="27"/>
      <c r="C1007" s="28"/>
    </row>
    <row r="1008" spans="2:3" x14ac:dyDescent="0.2">
      <c r="B1008" s="27"/>
      <c r="C1008" s="28"/>
    </row>
    <row r="1009" spans="2:3" x14ac:dyDescent="0.2">
      <c r="B1009" s="27"/>
      <c r="C1009" s="28"/>
    </row>
    <row r="1010" spans="2:3" x14ac:dyDescent="0.2">
      <c r="B1010" s="27"/>
      <c r="C1010" s="28"/>
    </row>
    <row r="1011" spans="2:3" x14ac:dyDescent="0.2">
      <c r="B1011" s="27"/>
      <c r="C1011" s="28"/>
    </row>
    <row r="1012" spans="2:3" x14ac:dyDescent="0.2">
      <c r="B1012" s="27"/>
      <c r="C1012" s="28"/>
    </row>
    <row r="1013" spans="2:3" x14ac:dyDescent="0.2">
      <c r="B1013" s="27"/>
      <c r="C1013" s="28"/>
    </row>
    <row r="1014" spans="2:3" x14ac:dyDescent="0.2">
      <c r="B1014" s="27"/>
      <c r="C1014" s="28"/>
    </row>
    <row r="1015" spans="2:3" x14ac:dyDescent="0.2">
      <c r="B1015" s="27"/>
      <c r="C1015" s="28"/>
    </row>
    <row r="1016" spans="2:3" x14ac:dyDescent="0.2">
      <c r="B1016" s="27"/>
      <c r="C1016" s="28"/>
    </row>
    <row r="1017" spans="2:3" x14ac:dyDescent="0.2">
      <c r="B1017" s="27"/>
      <c r="C1017" s="28"/>
    </row>
    <row r="1018" spans="2:3" x14ac:dyDescent="0.2">
      <c r="B1018" s="27"/>
      <c r="C1018" s="28"/>
    </row>
    <row r="1019" spans="2:3" x14ac:dyDescent="0.2">
      <c r="B1019" s="27"/>
      <c r="C1019" s="28"/>
    </row>
    <row r="1020" spans="2:3" x14ac:dyDescent="0.2">
      <c r="B1020" s="27"/>
      <c r="C1020" s="28"/>
    </row>
    <row r="1021" spans="2:3" x14ac:dyDescent="0.2">
      <c r="B1021" s="27"/>
      <c r="C1021" s="28"/>
    </row>
    <row r="1022" spans="2:3" x14ac:dyDescent="0.2">
      <c r="B1022" s="27"/>
      <c r="C1022" s="28"/>
    </row>
    <row r="1023" spans="2:3" x14ac:dyDescent="0.2">
      <c r="B1023" s="27"/>
      <c r="C1023" s="28"/>
    </row>
    <row r="1024" spans="2:3" x14ac:dyDescent="0.2">
      <c r="B1024" s="27"/>
      <c r="C1024" s="28"/>
    </row>
    <row r="1025" spans="2:3" x14ac:dyDescent="0.2">
      <c r="B1025" s="27"/>
      <c r="C1025" s="28"/>
    </row>
    <row r="1026" spans="2:3" x14ac:dyDescent="0.2">
      <c r="B1026" s="27"/>
      <c r="C1026" s="28"/>
    </row>
    <row r="1027" spans="2:3" x14ac:dyDescent="0.2">
      <c r="B1027" s="27"/>
      <c r="C1027" s="28"/>
    </row>
    <row r="1028" spans="2:3" x14ac:dyDescent="0.2">
      <c r="B1028" s="27"/>
      <c r="C1028" s="28"/>
    </row>
    <row r="1029" spans="2:3" x14ac:dyDescent="0.2">
      <c r="B1029" s="27"/>
      <c r="C1029" s="28"/>
    </row>
    <row r="1030" spans="2:3" x14ac:dyDescent="0.2">
      <c r="B1030" s="27"/>
      <c r="C1030" s="28"/>
    </row>
    <row r="1031" spans="2:3" x14ac:dyDescent="0.2">
      <c r="B1031" s="27"/>
      <c r="C1031" s="28"/>
    </row>
    <row r="1032" spans="2:3" x14ac:dyDescent="0.2">
      <c r="B1032" s="27"/>
      <c r="C1032" s="28"/>
    </row>
    <row r="1033" spans="2:3" x14ac:dyDescent="0.2">
      <c r="B1033" s="27"/>
      <c r="C1033" s="28"/>
    </row>
    <row r="1034" spans="2:3" x14ac:dyDescent="0.2">
      <c r="B1034" s="27"/>
      <c r="C1034" s="28"/>
    </row>
    <row r="1035" spans="2:3" x14ac:dyDescent="0.2">
      <c r="B1035" s="27"/>
      <c r="C1035" s="28"/>
    </row>
    <row r="1036" spans="2:3" x14ac:dyDescent="0.2">
      <c r="B1036" s="27"/>
      <c r="C1036" s="28"/>
    </row>
    <row r="1037" spans="2:3" x14ac:dyDescent="0.2">
      <c r="B1037" s="27"/>
      <c r="C1037" s="28"/>
    </row>
    <row r="1038" spans="2:3" x14ac:dyDescent="0.2">
      <c r="B1038" s="27"/>
      <c r="C1038" s="28"/>
    </row>
    <row r="1039" spans="2:3" x14ac:dyDescent="0.2">
      <c r="B1039" s="27"/>
      <c r="C1039" s="28"/>
    </row>
    <row r="1040" spans="2:3" x14ac:dyDescent="0.2">
      <c r="B1040" s="27"/>
      <c r="C1040" s="28"/>
    </row>
    <row r="1041" spans="2:3" x14ac:dyDescent="0.2">
      <c r="B1041" s="27"/>
      <c r="C1041" s="28"/>
    </row>
    <row r="1042" spans="2:3" x14ac:dyDescent="0.2">
      <c r="B1042" s="27"/>
      <c r="C1042" s="28"/>
    </row>
    <row r="1043" spans="2:3" x14ac:dyDescent="0.2">
      <c r="B1043" s="27"/>
      <c r="C1043" s="28"/>
    </row>
    <row r="1044" spans="2:3" x14ac:dyDescent="0.2">
      <c r="B1044" s="27"/>
      <c r="C1044" s="28"/>
    </row>
    <row r="1045" spans="2:3" x14ac:dyDescent="0.2">
      <c r="B1045" s="27"/>
      <c r="C1045" s="28"/>
    </row>
    <row r="1046" spans="2:3" x14ac:dyDescent="0.2">
      <c r="B1046" s="27"/>
      <c r="C1046" s="28"/>
    </row>
    <row r="1047" spans="2:3" x14ac:dyDescent="0.2">
      <c r="B1047" s="27"/>
      <c r="C1047" s="28"/>
    </row>
    <row r="1048" spans="2:3" x14ac:dyDescent="0.2">
      <c r="B1048" s="27"/>
      <c r="C1048" s="28"/>
    </row>
    <row r="1049" spans="2:3" x14ac:dyDescent="0.2">
      <c r="B1049" s="27"/>
      <c r="C1049" s="28"/>
    </row>
    <row r="1050" spans="2:3" x14ac:dyDescent="0.2">
      <c r="B1050" s="27"/>
      <c r="C1050" s="28"/>
    </row>
    <row r="1051" spans="2:3" x14ac:dyDescent="0.2">
      <c r="B1051" s="27"/>
      <c r="C1051" s="28"/>
    </row>
    <row r="1052" spans="2:3" x14ac:dyDescent="0.2">
      <c r="B1052" s="27"/>
      <c r="C1052" s="28"/>
    </row>
    <row r="1053" spans="2:3" x14ac:dyDescent="0.2">
      <c r="B1053" s="27"/>
      <c r="C1053" s="28"/>
    </row>
    <row r="1054" spans="2:3" x14ac:dyDescent="0.2">
      <c r="B1054" s="27"/>
      <c r="C1054" s="28"/>
    </row>
    <row r="1055" spans="2:3" x14ac:dyDescent="0.2">
      <c r="B1055" s="27"/>
      <c r="C1055" s="28"/>
    </row>
    <row r="1056" spans="2:3" x14ac:dyDescent="0.2">
      <c r="B1056" s="27"/>
      <c r="C1056" s="28"/>
    </row>
    <row r="1057" spans="2:3" x14ac:dyDescent="0.2">
      <c r="B1057" s="27"/>
      <c r="C1057" s="28"/>
    </row>
    <row r="1058" spans="2:3" x14ac:dyDescent="0.2">
      <c r="B1058" s="27"/>
      <c r="C1058" s="28"/>
    </row>
    <row r="1059" spans="2:3" x14ac:dyDescent="0.2">
      <c r="B1059" s="27"/>
      <c r="C1059" s="28"/>
    </row>
    <row r="1060" spans="2:3" x14ac:dyDescent="0.2">
      <c r="B1060" s="27"/>
      <c r="C1060" s="28"/>
    </row>
    <row r="1061" spans="2:3" x14ac:dyDescent="0.2">
      <c r="B1061" s="27"/>
      <c r="C1061" s="28"/>
    </row>
    <row r="1062" spans="2:3" x14ac:dyDescent="0.2">
      <c r="B1062" s="27"/>
      <c r="C1062" s="28"/>
    </row>
    <row r="1063" spans="2:3" x14ac:dyDescent="0.2">
      <c r="B1063" s="27"/>
      <c r="C1063" s="28"/>
    </row>
    <row r="1064" spans="2:3" x14ac:dyDescent="0.2">
      <c r="B1064" s="27"/>
      <c r="C1064" s="28"/>
    </row>
    <row r="1065" spans="2:3" x14ac:dyDescent="0.2">
      <c r="B1065" s="27"/>
      <c r="C1065" s="28"/>
    </row>
    <row r="1066" spans="2:3" x14ac:dyDescent="0.2">
      <c r="B1066" s="27"/>
      <c r="C1066" s="28"/>
    </row>
    <row r="1067" spans="2:3" x14ac:dyDescent="0.2">
      <c r="B1067" s="27"/>
      <c r="C1067" s="28"/>
    </row>
    <row r="1068" spans="2:3" x14ac:dyDescent="0.2">
      <c r="B1068" s="27"/>
      <c r="C1068" s="28"/>
    </row>
    <row r="1069" spans="2:3" x14ac:dyDescent="0.2">
      <c r="B1069" s="27"/>
      <c r="C1069" s="28"/>
    </row>
    <row r="1070" spans="2:3" x14ac:dyDescent="0.2">
      <c r="B1070" s="27"/>
      <c r="C1070" s="28"/>
    </row>
    <row r="1071" spans="2:3" x14ac:dyDescent="0.2">
      <c r="B1071" s="27"/>
      <c r="C1071" s="28"/>
    </row>
    <row r="1072" spans="2:3" x14ac:dyDescent="0.2">
      <c r="B1072" s="27"/>
      <c r="C1072" s="28"/>
    </row>
    <row r="1073" spans="2:3" x14ac:dyDescent="0.2">
      <c r="B1073" s="27"/>
      <c r="C1073" s="28"/>
    </row>
    <row r="1074" spans="2:3" x14ac:dyDescent="0.2">
      <c r="B1074" s="27"/>
      <c r="C1074" s="28"/>
    </row>
    <row r="1075" spans="2:3" x14ac:dyDescent="0.2">
      <c r="B1075" s="27"/>
      <c r="C1075" s="28"/>
    </row>
    <row r="1076" spans="2:3" x14ac:dyDescent="0.2">
      <c r="B1076" s="27"/>
      <c r="C1076" s="28"/>
    </row>
    <row r="1077" spans="2:3" x14ac:dyDescent="0.2">
      <c r="B1077" s="27"/>
      <c r="C1077" s="28"/>
    </row>
    <row r="1078" spans="2:3" x14ac:dyDescent="0.2">
      <c r="B1078" s="27"/>
      <c r="C1078" s="28"/>
    </row>
    <row r="1079" spans="2:3" x14ac:dyDescent="0.2">
      <c r="B1079" s="27"/>
      <c r="C1079" s="28"/>
    </row>
    <row r="1080" spans="2:3" x14ac:dyDescent="0.2">
      <c r="B1080" s="27"/>
      <c r="C1080" s="28"/>
    </row>
    <row r="1081" spans="2:3" x14ac:dyDescent="0.2">
      <c r="B1081" s="27"/>
      <c r="C1081" s="28"/>
    </row>
    <row r="1082" spans="2:3" x14ac:dyDescent="0.2">
      <c r="B1082" s="27"/>
      <c r="C1082" s="28"/>
    </row>
    <row r="1083" spans="2:3" x14ac:dyDescent="0.2">
      <c r="B1083" s="27"/>
      <c r="C1083" s="28"/>
    </row>
    <row r="1084" spans="2:3" x14ac:dyDescent="0.2">
      <c r="B1084" s="27"/>
      <c r="C1084" s="28"/>
    </row>
    <row r="1085" spans="2:3" x14ac:dyDescent="0.2">
      <c r="B1085" s="27"/>
      <c r="C1085" s="28"/>
    </row>
    <row r="1086" spans="2:3" x14ac:dyDescent="0.2">
      <c r="B1086" s="27"/>
      <c r="C1086" s="28"/>
    </row>
    <row r="1087" spans="2:3" x14ac:dyDescent="0.2">
      <c r="B1087" s="27"/>
      <c r="C1087" s="28"/>
    </row>
    <row r="1088" spans="2:3" x14ac:dyDescent="0.2">
      <c r="B1088" s="27"/>
      <c r="C1088" s="28"/>
    </row>
    <row r="1089" spans="2:3" x14ac:dyDescent="0.2">
      <c r="B1089" s="27"/>
      <c r="C1089" s="28"/>
    </row>
    <row r="1090" spans="2:3" x14ac:dyDescent="0.2">
      <c r="B1090" s="27"/>
      <c r="C1090" s="28"/>
    </row>
    <row r="1091" spans="2:3" x14ac:dyDescent="0.2">
      <c r="B1091" s="27"/>
      <c r="C1091" s="28"/>
    </row>
    <row r="1092" spans="2:3" x14ac:dyDescent="0.2">
      <c r="B1092" s="27"/>
      <c r="C1092" s="28"/>
    </row>
    <row r="1093" spans="2:3" x14ac:dyDescent="0.2">
      <c r="B1093" s="27"/>
      <c r="C1093" s="28"/>
    </row>
    <row r="1094" spans="2:3" x14ac:dyDescent="0.2">
      <c r="B1094" s="27"/>
      <c r="C1094" s="28"/>
    </row>
    <row r="1095" spans="2:3" x14ac:dyDescent="0.2">
      <c r="B1095" s="27"/>
      <c r="C1095" s="28"/>
    </row>
    <row r="1096" spans="2:3" x14ac:dyDescent="0.2">
      <c r="B1096" s="27"/>
      <c r="C1096" s="28"/>
    </row>
    <row r="1097" spans="2:3" x14ac:dyDescent="0.2">
      <c r="B1097" s="27"/>
      <c r="C1097" s="28"/>
    </row>
    <row r="1098" spans="2:3" x14ac:dyDescent="0.2">
      <c r="B1098" s="27"/>
      <c r="C1098" s="28"/>
    </row>
    <row r="1099" spans="2:3" x14ac:dyDescent="0.2">
      <c r="B1099" s="27"/>
      <c r="C1099" s="28"/>
    </row>
    <row r="1100" spans="2:3" x14ac:dyDescent="0.2">
      <c r="B1100" s="27"/>
      <c r="C1100" s="28"/>
    </row>
    <row r="1101" spans="2:3" x14ac:dyDescent="0.2">
      <c r="B1101" s="27"/>
      <c r="C1101" s="28"/>
    </row>
    <row r="1102" spans="2:3" x14ac:dyDescent="0.2">
      <c r="B1102" s="27"/>
      <c r="C1102" s="28"/>
    </row>
    <row r="1103" spans="2:3" x14ac:dyDescent="0.2">
      <c r="B1103" s="27"/>
      <c r="C1103" s="28"/>
    </row>
    <row r="1104" spans="2:3" x14ac:dyDescent="0.2">
      <c r="B1104" s="27"/>
      <c r="C1104" s="28"/>
    </row>
    <row r="1105" spans="2:3" x14ac:dyDescent="0.2">
      <c r="B1105" s="27"/>
      <c r="C1105" s="28"/>
    </row>
    <row r="1106" spans="2:3" x14ac:dyDescent="0.2">
      <c r="B1106" s="27"/>
      <c r="C1106" s="28"/>
    </row>
    <row r="1107" spans="2:3" x14ac:dyDescent="0.2">
      <c r="B1107" s="27"/>
      <c r="C1107" s="28"/>
    </row>
    <row r="1108" spans="2:3" x14ac:dyDescent="0.2">
      <c r="B1108" s="27"/>
      <c r="C1108" s="28"/>
    </row>
    <row r="1109" spans="2:3" x14ac:dyDescent="0.2">
      <c r="B1109" s="27"/>
      <c r="C1109" s="28"/>
    </row>
    <row r="1110" spans="2:3" x14ac:dyDescent="0.2">
      <c r="B1110" s="27"/>
      <c r="C1110" s="28"/>
    </row>
    <row r="1111" spans="2:3" x14ac:dyDescent="0.2">
      <c r="B1111" s="27"/>
      <c r="C1111" s="28"/>
    </row>
    <row r="1112" spans="2:3" x14ac:dyDescent="0.2">
      <c r="B1112" s="27"/>
      <c r="C1112" s="28"/>
    </row>
    <row r="1113" spans="2:3" x14ac:dyDescent="0.2">
      <c r="B1113" s="27"/>
      <c r="C1113" s="28"/>
    </row>
    <row r="1114" spans="2:3" x14ac:dyDescent="0.2">
      <c r="B1114" s="27"/>
      <c r="C1114" s="28"/>
    </row>
    <row r="1115" spans="2:3" x14ac:dyDescent="0.2">
      <c r="B1115" s="27"/>
      <c r="C1115" s="28"/>
    </row>
    <row r="1116" spans="2:3" x14ac:dyDescent="0.2">
      <c r="B1116" s="27"/>
      <c r="C1116" s="28"/>
    </row>
    <row r="1117" spans="2:3" x14ac:dyDescent="0.2">
      <c r="B1117" s="27"/>
      <c r="C1117" s="28"/>
    </row>
    <row r="1118" spans="2:3" x14ac:dyDescent="0.2">
      <c r="B1118" s="27"/>
      <c r="C1118" s="28"/>
    </row>
    <row r="1119" spans="2:3" x14ac:dyDescent="0.2">
      <c r="B1119" s="27"/>
      <c r="C1119" s="28"/>
    </row>
    <row r="1120" spans="2:3" x14ac:dyDescent="0.2">
      <c r="B1120" s="27"/>
      <c r="C1120" s="28"/>
    </row>
    <row r="1121" spans="2:3" x14ac:dyDescent="0.2">
      <c r="B1121" s="27"/>
      <c r="C1121" s="28"/>
    </row>
    <row r="1122" spans="2:3" x14ac:dyDescent="0.2">
      <c r="B1122" s="27"/>
      <c r="C1122" s="28"/>
    </row>
    <row r="1123" spans="2:3" x14ac:dyDescent="0.2">
      <c r="B1123" s="27"/>
      <c r="C1123" s="28"/>
    </row>
    <row r="1124" spans="2:3" x14ac:dyDescent="0.2">
      <c r="B1124" s="27"/>
      <c r="C1124" s="28"/>
    </row>
    <row r="1125" spans="2:3" x14ac:dyDescent="0.2">
      <c r="B1125" s="27"/>
      <c r="C1125" s="28"/>
    </row>
    <row r="1126" spans="2:3" x14ac:dyDescent="0.2">
      <c r="B1126" s="27"/>
      <c r="C1126" s="28"/>
    </row>
    <row r="1127" spans="2:3" x14ac:dyDescent="0.2">
      <c r="B1127" s="27"/>
      <c r="C1127" s="28"/>
    </row>
    <row r="1128" spans="2:3" x14ac:dyDescent="0.2">
      <c r="B1128" s="27"/>
      <c r="C1128" s="28"/>
    </row>
    <row r="1129" spans="2:3" x14ac:dyDescent="0.2">
      <c r="B1129" s="27"/>
      <c r="C1129" s="28"/>
    </row>
    <row r="1130" spans="2:3" x14ac:dyDescent="0.2">
      <c r="B1130" s="27"/>
      <c r="C1130" s="28"/>
    </row>
    <row r="1131" spans="2:3" x14ac:dyDescent="0.2">
      <c r="B1131" s="27"/>
      <c r="C1131" s="28"/>
    </row>
    <row r="1132" spans="2:3" x14ac:dyDescent="0.2">
      <c r="B1132" s="27"/>
      <c r="C1132" s="28"/>
    </row>
    <row r="1133" spans="2:3" x14ac:dyDescent="0.2">
      <c r="B1133" s="27"/>
      <c r="C1133" s="28"/>
    </row>
    <row r="1134" spans="2:3" x14ac:dyDescent="0.2">
      <c r="B1134" s="27"/>
      <c r="C1134" s="28"/>
    </row>
    <row r="1135" spans="2:3" x14ac:dyDescent="0.2">
      <c r="B1135" s="27"/>
      <c r="C1135" s="28"/>
    </row>
    <row r="1136" spans="2:3" x14ac:dyDescent="0.2">
      <c r="B1136" s="27"/>
      <c r="C1136" s="28"/>
    </row>
    <row r="1137" spans="2:3" x14ac:dyDescent="0.2">
      <c r="B1137" s="27"/>
      <c r="C1137" s="28"/>
    </row>
    <row r="1138" spans="2:3" x14ac:dyDescent="0.2">
      <c r="B1138" s="27"/>
      <c r="C1138" s="28"/>
    </row>
    <row r="1139" spans="2:3" x14ac:dyDescent="0.2">
      <c r="B1139" s="27"/>
      <c r="C1139" s="28"/>
    </row>
    <row r="1140" spans="2:3" x14ac:dyDescent="0.2">
      <c r="B1140" s="27"/>
      <c r="C1140" s="28"/>
    </row>
    <row r="1141" spans="2:3" x14ac:dyDescent="0.2">
      <c r="B1141" s="27"/>
      <c r="C1141" s="28"/>
    </row>
    <row r="1142" spans="2:3" x14ac:dyDescent="0.2">
      <c r="B1142" s="27"/>
      <c r="C1142" s="28"/>
    </row>
    <row r="1143" spans="2:3" x14ac:dyDescent="0.2">
      <c r="B1143" s="27"/>
      <c r="C1143" s="28"/>
    </row>
    <row r="1144" spans="2:3" x14ac:dyDescent="0.2">
      <c r="B1144" s="27"/>
      <c r="C1144" s="28"/>
    </row>
    <row r="1145" spans="2:3" x14ac:dyDescent="0.2">
      <c r="B1145" s="27"/>
      <c r="C1145" s="28"/>
    </row>
    <row r="1146" spans="2:3" x14ac:dyDescent="0.2">
      <c r="B1146" s="27"/>
      <c r="C1146" s="28"/>
    </row>
    <row r="1147" spans="2:3" x14ac:dyDescent="0.2">
      <c r="B1147" s="27"/>
      <c r="C1147" s="28"/>
    </row>
    <row r="1148" spans="2:3" x14ac:dyDescent="0.2">
      <c r="B1148" s="27"/>
      <c r="C1148" s="28"/>
    </row>
    <row r="1149" spans="2:3" x14ac:dyDescent="0.2">
      <c r="B1149" s="27"/>
      <c r="C1149" s="28"/>
    </row>
    <row r="1150" spans="2:3" x14ac:dyDescent="0.2">
      <c r="B1150" s="27"/>
      <c r="C1150" s="28"/>
    </row>
    <row r="1151" spans="2:3" x14ac:dyDescent="0.2">
      <c r="B1151" s="27"/>
      <c r="C1151" s="28"/>
    </row>
    <row r="1152" spans="2:3" x14ac:dyDescent="0.2">
      <c r="B1152" s="27"/>
      <c r="C1152" s="28"/>
    </row>
    <row r="1153" spans="2:3" x14ac:dyDescent="0.2">
      <c r="B1153" s="27"/>
      <c r="C1153" s="28"/>
    </row>
    <row r="1154" spans="2:3" x14ac:dyDescent="0.2">
      <c r="B1154" s="27"/>
      <c r="C1154" s="28"/>
    </row>
    <row r="1155" spans="2:3" x14ac:dyDescent="0.2">
      <c r="B1155" s="27"/>
      <c r="C1155" s="28"/>
    </row>
    <row r="1156" spans="2:3" x14ac:dyDescent="0.2">
      <c r="B1156" s="27"/>
      <c r="C1156" s="28"/>
    </row>
    <row r="1157" spans="2:3" x14ac:dyDescent="0.2">
      <c r="B1157" s="27"/>
      <c r="C1157" s="28"/>
    </row>
    <row r="1158" spans="2:3" x14ac:dyDescent="0.2">
      <c r="B1158" s="27"/>
      <c r="C1158" s="28"/>
    </row>
    <row r="1159" spans="2:3" x14ac:dyDescent="0.2">
      <c r="B1159" s="27"/>
      <c r="C1159" s="28"/>
    </row>
    <row r="1160" spans="2:3" x14ac:dyDescent="0.2">
      <c r="B1160" s="27"/>
      <c r="C1160" s="28"/>
    </row>
    <row r="1161" spans="2:3" x14ac:dyDescent="0.2">
      <c r="B1161" s="27"/>
      <c r="C1161" s="28"/>
    </row>
    <row r="1162" spans="2:3" x14ac:dyDescent="0.2">
      <c r="B1162" s="27"/>
      <c r="C1162" s="28"/>
    </row>
    <row r="1163" spans="2:3" x14ac:dyDescent="0.2">
      <c r="B1163" s="27"/>
      <c r="C1163" s="28"/>
    </row>
    <row r="1164" spans="2:3" x14ac:dyDescent="0.2">
      <c r="B1164" s="27"/>
      <c r="C1164" s="28"/>
    </row>
    <row r="1165" spans="2:3" x14ac:dyDescent="0.2">
      <c r="B1165" s="27"/>
      <c r="C1165" s="28"/>
    </row>
    <row r="1166" spans="2:3" x14ac:dyDescent="0.2">
      <c r="B1166" s="27"/>
      <c r="C1166" s="28"/>
    </row>
    <row r="1167" spans="2:3" x14ac:dyDescent="0.2">
      <c r="B1167" s="27"/>
      <c r="C1167" s="28"/>
    </row>
    <row r="1168" spans="2:3" x14ac:dyDescent="0.2">
      <c r="B1168" s="27"/>
      <c r="C1168" s="28"/>
    </row>
    <row r="1169" spans="2:3" x14ac:dyDescent="0.2">
      <c r="B1169" s="27"/>
      <c r="C1169" s="28"/>
    </row>
    <row r="1170" spans="2:3" x14ac:dyDescent="0.2">
      <c r="B1170" s="27"/>
      <c r="C1170" s="28"/>
    </row>
    <row r="1171" spans="2:3" x14ac:dyDescent="0.2">
      <c r="B1171" s="27"/>
      <c r="C1171" s="28"/>
    </row>
    <row r="1172" spans="2:3" x14ac:dyDescent="0.2">
      <c r="B1172" s="27"/>
      <c r="C1172" s="28"/>
    </row>
    <row r="1173" spans="2:3" x14ac:dyDescent="0.2">
      <c r="B1173" s="27"/>
      <c r="C1173" s="28"/>
    </row>
    <row r="1174" spans="2:3" x14ac:dyDescent="0.2">
      <c r="B1174" s="27"/>
      <c r="C1174" s="28"/>
    </row>
    <row r="1175" spans="2:3" x14ac:dyDescent="0.2">
      <c r="B1175" s="27"/>
      <c r="C1175" s="28"/>
    </row>
    <row r="1176" spans="2:3" x14ac:dyDescent="0.2">
      <c r="B1176" s="27"/>
      <c r="C1176" s="28"/>
    </row>
    <row r="1177" spans="2:3" x14ac:dyDescent="0.2">
      <c r="B1177" s="27"/>
      <c r="C1177" s="28"/>
    </row>
    <row r="1178" spans="2:3" x14ac:dyDescent="0.2">
      <c r="B1178" s="27"/>
      <c r="C1178" s="28"/>
    </row>
    <row r="1179" spans="2:3" x14ac:dyDescent="0.2">
      <c r="B1179" s="27"/>
      <c r="C1179" s="28"/>
    </row>
    <row r="1180" spans="2:3" x14ac:dyDescent="0.2">
      <c r="B1180" s="27"/>
      <c r="C1180" s="28"/>
    </row>
    <row r="1181" spans="2:3" x14ac:dyDescent="0.2">
      <c r="B1181" s="27"/>
      <c r="C1181" s="28"/>
    </row>
    <row r="1182" spans="2:3" x14ac:dyDescent="0.2">
      <c r="B1182" s="27"/>
      <c r="C1182" s="28"/>
    </row>
    <row r="1183" spans="2:3" x14ac:dyDescent="0.2">
      <c r="B1183" s="27"/>
      <c r="C1183" s="28"/>
    </row>
    <row r="1184" spans="2:3" x14ac:dyDescent="0.2">
      <c r="B1184" s="27"/>
      <c r="C1184" s="28"/>
    </row>
    <row r="1185" spans="2:3" x14ac:dyDescent="0.2">
      <c r="B1185" s="27"/>
      <c r="C1185" s="28"/>
    </row>
    <row r="1186" spans="2:3" x14ac:dyDescent="0.2">
      <c r="B1186" s="27"/>
      <c r="C1186" s="28"/>
    </row>
    <row r="1187" spans="2:3" x14ac:dyDescent="0.2">
      <c r="B1187" s="27"/>
      <c r="C1187" s="28"/>
    </row>
    <row r="1188" spans="2:3" x14ac:dyDescent="0.2">
      <c r="B1188" s="27"/>
      <c r="C1188" s="28"/>
    </row>
    <row r="1189" spans="2:3" x14ac:dyDescent="0.2">
      <c r="B1189" s="27"/>
      <c r="C1189" s="28"/>
    </row>
    <row r="1190" spans="2:3" x14ac:dyDescent="0.2">
      <c r="B1190" s="27"/>
      <c r="C1190" s="28"/>
    </row>
    <row r="1191" spans="2:3" x14ac:dyDescent="0.2">
      <c r="B1191" s="27"/>
      <c r="C1191" s="28"/>
    </row>
    <row r="1192" spans="2:3" x14ac:dyDescent="0.2">
      <c r="B1192" s="27"/>
      <c r="C1192" s="28"/>
    </row>
    <row r="1193" spans="2:3" x14ac:dyDescent="0.2">
      <c r="B1193" s="27"/>
      <c r="C1193" s="28"/>
    </row>
    <row r="1194" spans="2:3" x14ac:dyDescent="0.2">
      <c r="B1194" s="27"/>
      <c r="C1194" s="28"/>
    </row>
    <row r="1195" spans="2:3" x14ac:dyDescent="0.2">
      <c r="B1195" s="27"/>
      <c r="C1195" s="28"/>
    </row>
    <row r="1196" spans="2:3" x14ac:dyDescent="0.2">
      <c r="B1196" s="27"/>
      <c r="C1196" s="28"/>
    </row>
    <row r="1197" spans="2:3" x14ac:dyDescent="0.2">
      <c r="B1197" s="27"/>
      <c r="C1197" s="28"/>
    </row>
    <row r="1198" spans="2:3" x14ac:dyDescent="0.2">
      <c r="B1198" s="27"/>
      <c r="C1198" s="28"/>
    </row>
    <row r="1199" spans="2:3" x14ac:dyDescent="0.2">
      <c r="B1199" s="27"/>
      <c r="C1199" s="28"/>
    </row>
    <row r="1200" spans="2:3" x14ac:dyDescent="0.2">
      <c r="B1200" s="27"/>
      <c r="C1200" s="28"/>
    </row>
    <row r="1201" spans="2:3" x14ac:dyDescent="0.2">
      <c r="B1201" s="27"/>
      <c r="C1201" s="28"/>
    </row>
    <row r="1202" spans="2:3" x14ac:dyDescent="0.2">
      <c r="B1202" s="27"/>
      <c r="C1202" s="28"/>
    </row>
    <row r="1203" spans="2:3" x14ac:dyDescent="0.2">
      <c r="B1203" s="27"/>
      <c r="C1203" s="28"/>
    </row>
    <row r="1204" spans="2:3" x14ac:dyDescent="0.2">
      <c r="B1204" s="27"/>
      <c r="C1204" s="28"/>
    </row>
    <row r="1205" spans="2:3" x14ac:dyDescent="0.2">
      <c r="B1205" s="27"/>
      <c r="C1205" s="28"/>
    </row>
    <row r="1206" spans="2:3" x14ac:dyDescent="0.2">
      <c r="B1206" s="27"/>
      <c r="C1206" s="28"/>
    </row>
    <row r="1207" spans="2:3" x14ac:dyDescent="0.2">
      <c r="B1207" s="27"/>
      <c r="C1207" s="28"/>
    </row>
    <row r="1208" spans="2:3" x14ac:dyDescent="0.2">
      <c r="B1208" s="27"/>
      <c r="C1208" s="28"/>
    </row>
    <row r="1209" spans="2:3" x14ac:dyDescent="0.2">
      <c r="B1209" s="27"/>
      <c r="C1209" s="28"/>
    </row>
    <row r="1210" spans="2:3" x14ac:dyDescent="0.2">
      <c r="B1210" s="27"/>
      <c r="C1210" s="28"/>
    </row>
    <row r="1211" spans="2:3" x14ac:dyDescent="0.2">
      <c r="B1211" s="27"/>
      <c r="C1211" s="28"/>
    </row>
    <row r="1212" spans="2:3" x14ac:dyDescent="0.2">
      <c r="B1212" s="27"/>
      <c r="C1212" s="28"/>
    </row>
    <row r="1213" spans="2:3" x14ac:dyDescent="0.2">
      <c r="B1213" s="27"/>
      <c r="C1213" s="28"/>
    </row>
    <row r="1214" spans="2:3" x14ac:dyDescent="0.2">
      <c r="B1214" s="27"/>
      <c r="C1214" s="28"/>
    </row>
    <row r="1215" spans="2:3" x14ac:dyDescent="0.2">
      <c r="B1215" s="27"/>
      <c r="C1215" s="28"/>
    </row>
    <row r="1216" spans="2:3" x14ac:dyDescent="0.2">
      <c r="B1216" s="27"/>
      <c r="C1216" s="28"/>
    </row>
    <row r="1217" spans="2:3" x14ac:dyDescent="0.2">
      <c r="B1217" s="27"/>
      <c r="C1217" s="28"/>
    </row>
    <row r="1218" spans="2:3" x14ac:dyDescent="0.2">
      <c r="B1218" s="27"/>
      <c r="C1218" s="28"/>
    </row>
    <row r="1219" spans="2:3" x14ac:dyDescent="0.2">
      <c r="B1219" s="27"/>
      <c r="C1219" s="28"/>
    </row>
    <row r="1220" spans="2:3" x14ac:dyDescent="0.2">
      <c r="B1220" s="27"/>
      <c r="C1220" s="28"/>
    </row>
    <row r="1221" spans="2:3" x14ac:dyDescent="0.2">
      <c r="B1221" s="27"/>
      <c r="C1221" s="28"/>
    </row>
    <row r="1222" spans="2:3" x14ac:dyDescent="0.2">
      <c r="B1222" s="27"/>
      <c r="C1222" s="28"/>
    </row>
    <row r="1223" spans="2:3" x14ac:dyDescent="0.2">
      <c r="B1223" s="27"/>
      <c r="C1223" s="28"/>
    </row>
    <row r="1224" spans="2:3" x14ac:dyDescent="0.2">
      <c r="B1224" s="27"/>
      <c r="C1224" s="28"/>
    </row>
    <row r="1225" spans="2:3" x14ac:dyDescent="0.2">
      <c r="B1225" s="27"/>
      <c r="C1225" s="28"/>
    </row>
    <row r="1226" spans="2:3" x14ac:dyDescent="0.2">
      <c r="B1226" s="27"/>
      <c r="C1226" s="28"/>
    </row>
    <row r="1227" spans="2:3" x14ac:dyDescent="0.2">
      <c r="B1227" s="27"/>
      <c r="C1227" s="28"/>
    </row>
    <row r="1228" spans="2:3" x14ac:dyDescent="0.2">
      <c r="B1228" s="27"/>
      <c r="C1228" s="28"/>
    </row>
    <row r="1229" spans="2:3" x14ac:dyDescent="0.2">
      <c r="B1229" s="27"/>
      <c r="C1229" s="28"/>
    </row>
    <row r="1230" spans="2:3" x14ac:dyDescent="0.2">
      <c r="B1230" s="27"/>
      <c r="C1230" s="28"/>
    </row>
    <row r="1231" spans="2:3" x14ac:dyDescent="0.2">
      <c r="B1231" s="27"/>
      <c r="C1231" s="28"/>
    </row>
    <row r="1232" spans="2:3" x14ac:dyDescent="0.2">
      <c r="B1232" s="27"/>
      <c r="C1232" s="28"/>
    </row>
    <row r="1233" spans="2:3" x14ac:dyDescent="0.2">
      <c r="B1233" s="27"/>
      <c r="C1233" s="28"/>
    </row>
    <row r="1234" spans="2:3" x14ac:dyDescent="0.2">
      <c r="B1234" s="27"/>
      <c r="C1234" s="28"/>
    </row>
    <row r="1235" spans="2:3" x14ac:dyDescent="0.2">
      <c r="B1235" s="27"/>
      <c r="C1235" s="28"/>
    </row>
    <row r="1236" spans="2:3" x14ac:dyDescent="0.2">
      <c r="B1236" s="27"/>
      <c r="C1236" s="28"/>
    </row>
    <row r="1237" spans="2:3" x14ac:dyDescent="0.2">
      <c r="B1237" s="27"/>
      <c r="C1237" s="28"/>
    </row>
    <row r="1238" spans="2:3" x14ac:dyDescent="0.2">
      <c r="B1238" s="27"/>
      <c r="C1238" s="28"/>
    </row>
    <row r="1239" spans="2:3" x14ac:dyDescent="0.2">
      <c r="B1239" s="27"/>
      <c r="C1239" s="28"/>
    </row>
    <row r="1240" spans="2:3" x14ac:dyDescent="0.2">
      <c r="B1240" s="27"/>
      <c r="C1240" s="28"/>
    </row>
    <row r="1241" spans="2:3" x14ac:dyDescent="0.2">
      <c r="B1241" s="27"/>
      <c r="C1241" s="28"/>
    </row>
    <row r="1242" spans="2:3" x14ac:dyDescent="0.2">
      <c r="B1242" s="27"/>
      <c r="C1242" s="28"/>
    </row>
    <row r="1243" spans="2:3" x14ac:dyDescent="0.2">
      <c r="B1243" s="27"/>
      <c r="C1243" s="28"/>
    </row>
    <row r="1244" spans="2:3" x14ac:dyDescent="0.2">
      <c r="B1244" s="27"/>
      <c r="C1244" s="28"/>
    </row>
    <row r="1245" spans="2:3" x14ac:dyDescent="0.2">
      <c r="B1245" s="27"/>
      <c r="C1245" s="28"/>
    </row>
    <row r="1246" spans="2:3" x14ac:dyDescent="0.2">
      <c r="B1246" s="27"/>
      <c r="C1246" s="28"/>
    </row>
    <row r="1247" spans="2:3" x14ac:dyDescent="0.2">
      <c r="B1247" s="27"/>
      <c r="C1247" s="28"/>
    </row>
    <row r="1248" spans="2:3" x14ac:dyDescent="0.2">
      <c r="B1248" s="27"/>
      <c r="C1248" s="28"/>
    </row>
    <row r="1249" spans="2:3" x14ac:dyDescent="0.2">
      <c r="B1249" s="27"/>
      <c r="C1249" s="28"/>
    </row>
    <row r="1250" spans="2:3" x14ac:dyDescent="0.2">
      <c r="B1250" s="27"/>
      <c r="C1250" s="28"/>
    </row>
    <row r="1251" spans="2:3" x14ac:dyDescent="0.2">
      <c r="B1251" s="27"/>
      <c r="C1251" s="28"/>
    </row>
    <row r="1252" spans="2:3" x14ac:dyDescent="0.2">
      <c r="B1252" s="27"/>
      <c r="C1252" s="28"/>
    </row>
    <row r="1253" spans="2:3" x14ac:dyDescent="0.2">
      <c r="B1253" s="27"/>
      <c r="C1253" s="28"/>
    </row>
    <row r="1254" spans="2:3" x14ac:dyDescent="0.2">
      <c r="B1254" s="27"/>
      <c r="C1254" s="28"/>
    </row>
    <row r="1255" spans="2:3" x14ac:dyDescent="0.2">
      <c r="B1255" s="27"/>
      <c r="C1255" s="28"/>
    </row>
    <row r="1256" spans="2:3" x14ac:dyDescent="0.2">
      <c r="B1256" s="27"/>
      <c r="C1256" s="28"/>
    </row>
    <row r="1257" spans="2:3" x14ac:dyDescent="0.2">
      <c r="B1257" s="27"/>
      <c r="C1257" s="28"/>
    </row>
    <row r="1258" spans="2:3" x14ac:dyDescent="0.2">
      <c r="B1258" s="27"/>
      <c r="C1258" s="28"/>
    </row>
    <row r="1259" spans="2:3" x14ac:dyDescent="0.2">
      <c r="B1259" s="27"/>
      <c r="C1259" s="28"/>
    </row>
    <row r="1260" spans="2:3" x14ac:dyDescent="0.2">
      <c r="B1260" s="27"/>
      <c r="C1260" s="28"/>
    </row>
    <row r="1261" spans="2:3" x14ac:dyDescent="0.2">
      <c r="B1261" s="27"/>
      <c r="C1261" s="28"/>
    </row>
    <row r="1262" spans="2:3" x14ac:dyDescent="0.2">
      <c r="B1262" s="27"/>
      <c r="C1262" s="28"/>
    </row>
    <row r="1263" spans="2:3" x14ac:dyDescent="0.2">
      <c r="B1263" s="27"/>
      <c r="C1263" s="28"/>
    </row>
    <row r="1264" spans="2:3" x14ac:dyDescent="0.2">
      <c r="B1264" s="27"/>
      <c r="C1264" s="28"/>
    </row>
    <row r="1265" spans="2:3" x14ac:dyDescent="0.2">
      <c r="B1265" s="27"/>
      <c r="C1265" s="28"/>
    </row>
    <row r="1266" spans="2:3" x14ac:dyDescent="0.2">
      <c r="B1266" s="27"/>
      <c r="C1266" s="28"/>
    </row>
    <row r="1267" spans="2:3" x14ac:dyDescent="0.2">
      <c r="B1267" s="27"/>
      <c r="C1267" s="28"/>
    </row>
    <row r="1268" spans="2:3" x14ac:dyDescent="0.2">
      <c r="B1268" s="27"/>
      <c r="C1268" s="28"/>
    </row>
    <row r="1269" spans="2:3" x14ac:dyDescent="0.2">
      <c r="B1269" s="27"/>
      <c r="C1269" s="28"/>
    </row>
    <row r="1270" spans="2:3" x14ac:dyDescent="0.2">
      <c r="B1270" s="27"/>
      <c r="C1270" s="28"/>
    </row>
    <row r="1271" spans="2:3" x14ac:dyDescent="0.2">
      <c r="B1271" s="27"/>
      <c r="C1271" s="28"/>
    </row>
    <row r="1272" spans="2:3" x14ac:dyDescent="0.2">
      <c r="B1272" s="27"/>
      <c r="C1272" s="28"/>
    </row>
    <row r="1273" spans="2:3" x14ac:dyDescent="0.2">
      <c r="B1273" s="27"/>
      <c r="C1273" s="28"/>
    </row>
    <row r="1274" spans="2:3" x14ac:dyDescent="0.2">
      <c r="B1274" s="27"/>
      <c r="C1274" s="28"/>
    </row>
    <row r="1275" spans="2:3" x14ac:dyDescent="0.2">
      <c r="B1275" s="27"/>
      <c r="C1275" s="28"/>
    </row>
    <row r="1276" spans="2:3" x14ac:dyDescent="0.2">
      <c r="B1276" s="27"/>
      <c r="C1276" s="28"/>
    </row>
    <row r="1277" spans="2:3" x14ac:dyDescent="0.2">
      <c r="B1277" s="27"/>
      <c r="C1277" s="28"/>
    </row>
    <row r="1278" spans="2:3" x14ac:dyDescent="0.2">
      <c r="B1278" s="27"/>
      <c r="C1278" s="28"/>
    </row>
    <row r="1279" spans="2:3" x14ac:dyDescent="0.2">
      <c r="B1279" s="27"/>
      <c r="C1279" s="28"/>
    </row>
    <row r="1280" spans="2:3" x14ac:dyDescent="0.2">
      <c r="B1280" s="27"/>
      <c r="C1280" s="28"/>
    </row>
    <row r="1281" spans="2:3" x14ac:dyDescent="0.2">
      <c r="B1281" s="27"/>
      <c r="C1281" s="28"/>
    </row>
    <row r="1282" spans="2:3" x14ac:dyDescent="0.2">
      <c r="B1282" s="27"/>
      <c r="C1282" s="28"/>
    </row>
    <row r="1283" spans="2:3" x14ac:dyDescent="0.2">
      <c r="B1283" s="27"/>
      <c r="C1283" s="28"/>
    </row>
    <row r="1284" spans="2:3" x14ac:dyDescent="0.2">
      <c r="B1284" s="27"/>
      <c r="C1284" s="28"/>
    </row>
    <row r="1285" spans="2:3" x14ac:dyDescent="0.2">
      <c r="B1285" s="27"/>
      <c r="C1285" s="28"/>
    </row>
    <row r="1286" spans="2:3" x14ac:dyDescent="0.2">
      <c r="B1286" s="27"/>
      <c r="C1286" s="28"/>
    </row>
    <row r="1287" spans="2:3" x14ac:dyDescent="0.2">
      <c r="B1287" s="27"/>
      <c r="C1287" s="28"/>
    </row>
    <row r="1288" spans="2:3" x14ac:dyDescent="0.2">
      <c r="B1288" s="27"/>
      <c r="C1288" s="28"/>
    </row>
    <row r="1289" spans="2:3" x14ac:dyDescent="0.2">
      <c r="B1289" s="27"/>
      <c r="C1289" s="28"/>
    </row>
    <row r="1290" spans="2:3" x14ac:dyDescent="0.2">
      <c r="B1290" s="27"/>
      <c r="C1290" s="28"/>
    </row>
    <row r="1291" spans="2:3" x14ac:dyDescent="0.2">
      <c r="B1291" s="27"/>
      <c r="C1291" s="28"/>
    </row>
    <row r="1292" spans="2:3" x14ac:dyDescent="0.2">
      <c r="B1292" s="27"/>
      <c r="C1292" s="28"/>
    </row>
    <row r="1293" spans="2:3" x14ac:dyDescent="0.2">
      <c r="B1293" s="27"/>
      <c r="C1293" s="28"/>
    </row>
    <row r="1294" spans="2:3" x14ac:dyDescent="0.2">
      <c r="B1294" s="27"/>
      <c r="C1294" s="28"/>
    </row>
    <row r="1295" spans="2:3" x14ac:dyDescent="0.2">
      <c r="B1295" s="27"/>
      <c r="C1295" s="28"/>
    </row>
    <row r="1296" spans="2:3" x14ac:dyDescent="0.2">
      <c r="B1296" s="27"/>
      <c r="C1296" s="28"/>
    </row>
    <row r="1297" spans="2:3" x14ac:dyDescent="0.2">
      <c r="B1297" s="27"/>
      <c r="C1297" s="28"/>
    </row>
    <row r="1298" spans="2:3" x14ac:dyDescent="0.2">
      <c r="B1298" s="27"/>
      <c r="C1298" s="28"/>
    </row>
    <row r="1299" spans="2:3" x14ac:dyDescent="0.2">
      <c r="B1299" s="27"/>
      <c r="C1299" s="28"/>
    </row>
    <row r="1300" spans="2:3" x14ac:dyDescent="0.2">
      <c r="B1300" s="27"/>
      <c r="C1300" s="28"/>
    </row>
    <row r="1301" spans="2:3" x14ac:dyDescent="0.2">
      <c r="B1301" s="27"/>
      <c r="C1301" s="28"/>
    </row>
    <row r="1302" spans="2:3" x14ac:dyDescent="0.2">
      <c r="B1302" s="27"/>
      <c r="C1302" s="28"/>
    </row>
    <row r="1303" spans="2:3" x14ac:dyDescent="0.2">
      <c r="B1303" s="27"/>
      <c r="C1303" s="28"/>
    </row>
    <row r="1304" spans="2:3" x14ac:dyDescent="0.2">
      <c r="B1304" s="27"/>
      <c r="C1304" s="28"/>
    </row>
    <row r="1305" spans="2:3" x14ac:dyDescent="0.2">
      <c r="B1305" s="27"/>
      <c r="C1305" s="28"/>
    </row>
    <row r="1306" spans="2:3" x14ac:dyDescent="0.2">
      <c r="B1306" s="27"/>
      <c r="C1306" s="28"/>
    </row>
    <row r="1307" spans="2:3" x14ac:dyDescent="0.2">
      <c r="B1307" s="27"/>
      <c r="C1307" s="28"/>
    </row>
    <row r="1308" spans="2:3" x14ac:dyDescent="0.2">
      <c r="B1308" s="27"/>
      <c r="C1308" s="28"/>
    </row>
    <row r="1309" spans="2:3" x14ac:dyDescent="0.2">
      <c r="B1309" s="27"/>
      <c r="C1309" s="28"/>
    </row>
    <row r="1310" spans="2:3" x14ac:dyDescent="0.2">
      <c r="B1310" s="27"/>
      <c r="C1310" s="28"/>
    </row>
    <row r="1311" spans="2:3" x14ac:dyDescent="0.2">
      <c r="B1311" s="27"/>
      <c r="C1311" s="28"/>
    </row>
    <row r="1312" spans="2:3" x14ac:dyDescent="0.2">
      <c r="B1312" s="27"/>
      <c r="C1312" s="28"/>
    </row>
    <row r="1313" spans="2:3" x14ac:dyDescent="0.2">
      <c r="B1313" s="27"/>
      <c r="C1313" s="28"/>
    </row>
    <row r="1314" spans="2:3" x14ac:dyDescent="0.2">
      <c r="B1314" s="27"/>
      <c r="C1314" s="28"/>
    </row>
    <row r="1315" spans="2:3" x14ac:dyDescent="0.2">
      <c r="B1315" s="27"/>
      <c r="C1315" s="28"/>
    </row>
    <row r="1316" spans="2:3" x14ac:dyDescent="0.2">
      <c r="B1316" s="27"/>
      <c r="C1316" s="28"/>
    </row>
    <row r="1317" spans="2:3" x14ac:dyDescent="0.2">
      <c r="B1317" s="27"/>
      <c r="C1317" s="28"/>
    </row>
    <row r="1318" spans="2:3" x14ac:dyDescent="0.2">
      <c r="B1318" s="27"/>
      <c r="C1318" s="28"/>
    </row>
    <row r="1319" spans="2:3" x14ac:dyDescent="0.2">
      <c r="B1319" s="27"/>
      <c r="C1319" s="28"/>
    </row>
    <row r="1320" spans="2:3" x14ac:dyDescent="0.2">
      <c r="B1320" s="27"/>
      <c r="C1320" s="28"/>
    </row>
    <row r="1321" spans="2:3" x14ac:dyDescent="0.2">
      <c r="B1321" s="27"/>
      <c r="C1321" s="28"/>
    </row>
    <row r="1322" spans="2:3" x14ac:dyDescent="0.2">
      <c r="B1322" s="27"/>
      <c r="C1322" s="28"/>
    </row>
    <row r="1323" spans="2:3" x14ac:dyDescent="0.2">
      <c r="B1323" s="27"/>
      <c r="C1323" s="28"/>
    </row>
    <row r="1324" spans="2:3" x14ac:dyDescent="0.2">
      <c r="B1324" s="27"/>
      <c r="C1324" s="28"/>
    </row>
    <row r="1325" spans="2:3" x14ac:dyDescent="0.2">
      <c r="B1325" s="27"/>
      <c r="C1325" s="28"/>
    </row>
    <row r="1326" spans="2:3" x14ac:dyDescent="0.2">
      <c r="B1326" s="27"/>
      <c r="C1326" s="28"/>
    </row>
    <row r="1327" spans="2:3" x14ac:dyDescent="0.2">
      <c r="B1327" s="27"/>
      <c r="C1327" s="28"/>
    </row>
    <row r="1328" spans="2:3" x14ac:dyDescent="0.2">
      <c r="B1328" s="27"/>
      <c r="C1328" s="28"/>
    </row>
    <row r="1329" spans="2:3" x14ac:dyDescent="0.2">
      <c r="B1329" s="27"/>
      <c r="C1329" s="28"/>
    </row>
    <row r="1330" spans="2:3" x14ac:dyDescent="0.2">
      <c r="B1330" s="27"/>
      <c r="C1330" s="28"/>
    </row>
    <row r="1331" spans="2:3" x14ac:dyDescent="0.2">
      <c r="B1331" s="27"/>
      <c r="C1331" s="28"/>
    </row>
    <row r="1332" spans="2:3" x14ac:dyDescent="0.2">
      <c r="B1332" s="27"/>
      <c r="C1332" s="28"/>
    </row>
    <row r="1333" spans="2:3" x14ac:dyDescent="0.2">
      <c r="B1333" s="27"/>
      <c r="C1333" s="28"/>
    </row>
    <row r="1334" spans="2:3" x14ac:dyDescent="0.2">
      <c r="B1334" s="27"/>
      <c r="C1334" s="28"/>
    </row>
    <row r="1335" spans="2:3" x14ac:dyDescent="0.2">
      <c r="B1335" s="27"/>
      <c r="C1335" s="28"/>
    </row>
    <row r="1336" spans="2:3" x14ac:dyDescent="0.2">
      <c r="B1336" s="27"/>
      <c r="C1336" s="28"/>
    </row>
    <row r="1337" spans="2:3" x14ac:dyDescent="0.2">
      <c r="B1337" s="27"/>
      <c r="C1337" s="28"/>
    </row>
    <row r="1338" spans="2:3" x14ac:dyDescent="0.2">
      <c r="B1338" s="27"/>
      <c r="C1338" s="28"/>
    </row>
    <row r="1339" spans="2:3" x14ac:dyDescent="0.2">
      <c r="B1339" s="27"/>
      <c r="C1339" s="28"/>
    </row>
    <row r="1340" spans="2:3" x14ac:dyDescent="0.2">
      <c r="B1340" s="27"/>
      <c r="C1340" s="28"/>
    </row>
    <row r="1341" spans="2:3" x14ac:dyDescent="0.2">
      <c r="B1341" s="27"/>
      <c r="C1341" s="28"/>
    </row>
    <row r="1342" spans="2:3" x14ac:dyDescent="0.2">
      <c r="B1342" s="27"/>
      <c r="C1342" s="28"/>
    </row>
    <row r="1343" spans="2:3" x14ac:dyDescent="0.2">
      <c r="B1343" s="27"/>
      <c r="C1343" s="28"/>
    </row>
    <row r="1344" spans="2:3" x14ac:dyDescent="0.2">
      <c r="B1344" s="27"/>
      <c r="C1344" s="28"/>
    </row>
    <row r="1345" spans="2:3" x14ac:dyDescent="0.2">
      <c r="B1345" s="27"/>
      <c r="C1345" s="28"/>
    </row>
    <row r="1346" spans="2:3" x14ac:dyDescent="0.2">
      <c r="B1346" s="27"/>
      <c r="C1346" s="28"/>
    </row>
    <row r="1347" spans="2:3" x14ac:dyDescent="0.2">
      <c r="B1347" s="27"/>
      <c r="C1347" s="28"/>
    </row>
    <row r="1348" spans="2:3" x14ac:dyDescent="0.2">
      <c r="B1348" s="27"/>
      <c r="C1348" s="28"/>
    </row>
    <row r="1349" spans="2:3" x14ac:dyDescent="0.2">
      <c r="B1349" s="27"/>
      <c r="C1349" s="28"/>
    </row>
    <row r="1350" spans="2:3" x14ac:dyDescent="0.2">
      <c r="B1350" s="27"/>
      <c r="C1350" s="28"/>
    </row>
    <row r="1351" spans="2:3" x14ac:dyDescent="0.2">
      <c r="B1351" s="27"/>
      <c r="C1351" s="28"/>
    </row>
    <row r="1352" spans="2:3" x14ac:dyDescent="0.2">
      <c r="B1352" s="27"/>
      <c r="C1352" s="28"/>
    </row>
    <row r="1353" spans="2:3" x14ac:dyDescent="0.2">
      <c r="B1353" s="27"/>
      <c r="C1353" s="28"/>
    </row>
    <row r="1354" spans="2:3" x14ac:dyDescent="0.2">
      <c r="B1354" s="27"/>
      <c r="C1354" s="28"/>
    </row>
    <row r="1355" spans="2:3" x14ac:dyDescent="0.2">
      <c r="B1355" s="27"/>
      <c r="C1355" s="28"/>
    </row>
    <row r="1356" spans="2:3" x14ac:dyDescent="0.2">
      <c r="B1356" s="27"/>
      <c r="C1356" s="28"/>
    </row>
    <row r="1357" spans="2:3" x14ac:dyDescent="0.2">
      <c r="B1357" s="27"/>
      <c r="C1357" s="28"/>
    </row>
    <row r="1358" spans="2:3" x14ac:dyDescent="0.2">
      <c r="B1358" s="27"/>
      <c r="C1358" s="28"/>
    </row>
    <row r="1359" spans="2:3" x14ac:dyDescent="0.2">
      <c r="B1359" s="27"/>
      <c r="C1359" s="28"/>
    </row>
    <row r="1360" spans="2:3" x14ac:dyDescent="0.2">
      <c r="B1360" s="27"/>
      <c r="C1360" s="28"/>
    </row>
    <row r="1361" spans="2:3" x14ac:dyDescent="0.2">
      <c r="B1361" s="27"/>
      <c r="C1361" s="28"/>
    </row>
    <row r="1362" spans="2:3" x14ac:dyDescent="0.2">
      <c r="B1362" s="27"/>
      <c r="C1362" s="28"/>
    </row>
    <row r="1363" spans="2:3" x14ac:dyDescent="0.2">
      <c r="B1363" s="27"/>
      <c r="C1363" s="28"/>
    </row>
    <row r="1364" spans="2:3" x14ac:dyDescent="0.2">
      <c r="B1364" s="27"/>
      <c r="C1364" s="28"/>
    </row>
    <row r="1365" spans="2:3" x14ac:dyDescent="0.2">
      <c r="B1365" s="27"/>
      <c r="C1365" s="28"/>
    </row>
    <row r="1366" spans="2:3" x14ac:dyDescent="0.2">
      <c r="B1366" s="27"/>
      <c r="C1366" s="28"/>
    </row>
    <row r="1367" spans="2:3" x14ac:dyDescent="0.2">
      <c r="B1367" s="27"/>
      <c r="C1367" s="28"/>
    </row>
    <row r="1368" spans="2:3" x14ac:dyDescent="0.2">
      <c r="B1368" s="27"/>
      <c r="C1368" s="28"/>
    </row>
    <row r="1369" spans="2:3" x14ac:dyDescent="0.2">
      <c r="B1369" s="27"/>
      <c r="C1369" s="28"/>
    </row>
    <row r="1370" spans="2:3" x14ac:dyDescent="0.2">
      <c r="B1370" s="27"/>
      <c r="C1370" s="28"/>
    </row>
    <row r="1371" spans="2:3" x14ac:dyDescent="0.2">
      <c r="B1371" s="27"/>
      <c r="C1371" s="28"/>
    </row>
    <row r="1372" spans="2:3" x14ac:dyDescent="0.2">
      <c r="B1372" s="27"/>
      <c r="C1372" s="28"/>
    </row>
    <row r="1373" spans="2:3" x14ac:dyDescent="0.2">
      <c r="B1373" s="27"/>
      <c r="C1373" s="28"/>
    </row>
    <row r="1374" spans="2:3" x14ac:dyDescent="0.2">
      <c r="B1374" s="27"/>
      <c r="C1374" s="28"/>
    </row>
    <row r="1375" spans="2:3" x14ac:dyDescent="0.2">
      <c r="B1375" s="27"/>
      <c r="C1375" s="28"/>
    </row>
    <row r="1376" spans="2:3" x14ac:dyDescent="0.2">
      <c r="B1376" s="27"/>
      <c r="C1376" s="28"/>
    </row>
    <row r="1377" spans="2:3" x14ac:dyDescent="0.2">
      <c r="B1377" s="27"/>
      <c r="C1377" s="28"/>
    </row>
    <row r="1378" spans="2:3" x14ac:dyDescent="0.2">
      <c r="B1378" s="27"/>
      <c r="C1378" s="28"/>
    </row>
    <row r="1379" spans="2:3" x14ac:dyDescent="0.2">
      <c r="B1379" s="27"/>
      <c r="C1379" s="28"/>
    </row>
    <row r="1380" spans="2:3" x14ac:dyDescent="0.2">
      <c r="B1380" s="27"/>
      <c r="C1380" s="28"/>
    </row>
    <row r="1381" spans="2:3" x14ac:dyDescent="0.2">
      <c r="B1381" s="27"/>
      <c r="C1381" s="28"/>
    </row>
    <row r="1382" spans="2:3" x14ac:dyDescent="0.2">
      <c r="B1382" s="27"/>
      <c r="C1382" s="28"/>
    </row>
    <row r="1383" spans="2:3" x14ac:dyDescent="0.2">
      <c r="B1383" s="27"/>
      <c r="C1383" s="28"/>
    </row>
    <row r="1384" spans="2:3" x14ac:dyDescent="0.2">
      <c r="B1384" s="27"/>
      <c r="C1384" s="28"/>
    </row>
    <row r="1385" spans="2:3" x14ac:dyDescent="0.2">
      <c r="B1385" s="27"/>
      <c r="C1385" s="28"/>
    </row>
    <row r="1386" spans="2:3" x14ac:dyDescent="0.2">
      <c r="B1386" s="27"/>
      <c r="C1386" s="28"/>
    </row>
    <row r="1387" spans="2:3" x14ac:dyDescent="0.2">
      <c r="B1387" s="27"/>
      <c r="C1387" s="28"/>
    </row>
    <row r="1388" spans="2:3" x14ac:dyDescent="0.2">
      <c r="B1388" s="27"/>
      <c r="C1388" s="28"/>
    </row>
    <row r="1389" spans="2:3" x14ac:dyDescent="0.2">
      <c r="B1389" s="27"/>
      <c r="C1389" s="28"/>
    </row>
    <row r="1390" spans="2:3" x14ac:dyDescent="0.2">
      <c r="B1390" s="27"/>
      <c r="C1390" s="28"/>
    </row>
    <row r="1391" spans="2:3" x14ac:dyDescent="0.2">
      <c r="B1391" s="27"/>
      <c r="C1391" s="28"/>
    </row>
    <row r="1392" spans="2:3" x14ac:dyDescent="0.2">
      <c r="B1392" s="27"/>
      <c r="C1392" s="28"/>
    </row>
    <row r="1393" spans="2:3" x14ac:dyDescent="0.2">
      <c r="B1393" s="27"/>
      <c r="C1393" s="28"/>
    </row>
    <row r="1394" spans="2:3" x14ac:dyDescent="0.2">
      <c r="B1394" s="27"/>
      <c r="C1394" s="28"/>
    </row>
    <row r="1395" spans="2:3" x14ac:dyDescent="0.2">
      <c r="B1395" s="27"/>
      <c r="C1395" s="28"/>
    </row>
    <row r="1396" spans="2:3" x14ac:dyDescent="0.2">
      <c r="B1396" s="27"/>
      <c r="C1396" s="28"/>
    </row>
    <row r="1397" spans="2:3" x14ac:dyDescent="0.2">
      <c r="B1397" s="27"/>
      <c r="C1397" s="28"/>
    </row>
    <row r="1398" spans="2:3" x14ac:dyDescent="0.2">
      <c r="B1398" s="27"/>
      <c r="C1398" s="28"/>
    </row>
    <row r="1399" spans="2:3" x14ac:dyDescent="0.2">
      <c r="B1399" s="27"/>
      <c r="C1399" s="28"/>
    </row>
    <row r="1400" spans="2:3" x14ac:dyDescent="0.2">
      <c r="B1400" s="27"/>
      <c r="C1400" s="28"/>
    </row>
    <row r="1401" spans="2:3" x14ac:dyDescent="0.2">
      <c r="B1401" s="27"/>
      <c r="C1401" s="28"/>
    </row>
    <row r="1402" spans="2:3" x14ac:dyDescent="0.2">
      <c r="B1402" s="27"/>
      <c r="C1402" s="28"/>
    </row>
    <row r="1403" spans="2:3" x14ac:dyDescent="0.2">
      <c r="B1403" s="27"/>
      <c r="C1403" s="28"/>
    </row>
    <row r="1404" spans="2:3" x14ac:dyDescent="0.2">
      <c r="B1404" s="27"/>
      <c r="C1404" s="28"/>
    </row>
    <row r="1405" spans="2:3" x14ac:dyDescent="0.2">
      <c r="B1405" s="27"/>
      <c r="C1405" s="28"/>
    </row>
    <row r="1406" spans="2:3" x14ac:dyDescent="0.2">
      <c r="B1406" s="27"/>
      <c r="C1406" s="28"/>
    </row>
    <row r="1407" spans="2:3" x14ac:dyDescent="0.2">
      <c r="B1407" s="27"/>
      <c r="C1407" s="28"/>
    </row>
    <row r="1408" spans="2:3" x14ac:dyDescent="0.2">
      <c r="B1408" s="27"/>
      <c r="C1408" s="28"/>
    </row>
    <row r="1409" spans="2:3" x14ac:dyDescent="0.2">
      <c r="B1409" s="27"/>
      <c r="C1409" s="28"/>
    </row>
    <row r="1410" spans="2:3" x14ac:dyDescent="0.2">
      <c r="B1410" s="27"/>
      <c r="C1410" s="28"/>
    </row>
    <row r="1411" spans="2:3" x14ac:dyDescent="0.2">
      <c r="B1411" s="27"/>
      <c r="C1411" s="28"/>
    </row>
    <row r="1412" spans="2:3" x14ac:dyDescent="0.2">
      <c r="B1412" s="27"/>
      <c r="C1412" s="28"/>
    </row>
    <row r="1413" spans="2:3" x14ac:dyDescent="0.2">
      <c r="B1413" s="27"/>
      <c r="C1413" s="28"/>
    </row>
    <row r="1414" spans="2:3" x14ac:dyDescent="0.2">
      <c r="B1414" s="27"/>
      <c r="C1414" s="28"/>
    </row>
    <row r="1415" spans="2:3" x14ac:dyDescent="0.2">
      <c r="B1415" s="27"/>
      <c r="C1415" s="28"/>
    </row>
    <row r="1416" spans="2:3" x14ac:dyDescent="0.2">
      <c r="B1416" s="27"/>
      <c r="C1416" s="28"/>
    </row>
    <row r="1417" spans="2:3" x14ac:dyDescent="0.2">
      <c r="B1417" s="27"/>
      <c r="C1417" s="28"/>
    </row>
    <row r="1418" spans="2:3" x14ac:dyDescent="0.2">
      <c r="B1418" s="27"/>
      <c r="C1418" s="28"/>
    </row>
    <row r="1419" spans="2:3" x14ac:dyDescent="0.2">
      <c r="B1419" s="27"/>
      <c r="C1419" s="28"/>
    </row>
    <row r="1420" spans="2:3" x14ac:dyDescent="0.2">
      <c r="B1420" s="27"/>
      <c r="C1420" s="28"/>
    </row>
    <row r="1421" spans="2:3" x14ac:dyDescent="0.2">
      <c r="B1421" s="27"/>
      <c r="C1421" s="28"/>
    </row>
    <row r="1422" spans="2:3" x14ac:dyDescent="0.2">
      <c r="B1422" s="27"/>
      <c r="C1422" s="28"/>
    </row>
    <row r="1423" spans="2:3" x14ac:dyDescent="0.2">
      <c r="B1423" s="27"/>
      <c r="C1423" s="28"/>
    </row>
    <row r="1424" spans="2:3" x14ac:dyDescent="0.2">
      <c r="B1424" s="27"/>
      <c r="C1424" s="28"/>
    </row>
    <row r="1425" spans="2:3" x14ac:dyDescent="0.2">
      <c r="B1425" s="27"/>
      <c r="C1425" s="28"/>
    </row>
    <row r="1426" spans="2:3" x14ac:dyDescent="0.2">
      <c r="B1426" s="27"/>
      <c r="C1426" s="28"/>
    </row>
    <row r="1427" spans="2:3" x14ac:dyDescent="0.2">
      <c r="B1427" s="27"/>
      <c r="C1427" s="28"/>
    </row>
    <row r="1428" spans="2:3" x14ac:dyDescent="0.2">
      <c r="B1428" s="27"/>
      <c r="C1428" s="28"/>
    </row>
    <row r="1429" spans="2:3" x14ac:dyDescent="0.2">
      <c r="B1429" s="27"/>
      <c r="C1429" s="28"/>
    </row>
    <row r="1430" spans="2:3" x14ac:dyDescent="0.2">
      <c r="B1430" s="27"/>
      <c r="C1430" s="28"/>
    </row>
    <row r="1431" spans="2:3" x14ac:dyDescent="0.2">
      <c r="B1431" s="27"/>
      <c r="C1431" s="28"/>
    </row>
    <row r="1432" spans="2:3" x14ac:dyDescent="0.2">
      <c r="B1432" s="27"/>
      <c r="C1432" s="28"/>
    </row>
    <row r="1433" spans="2:3" x14ac:dyDescent="0.2">
      <c r="B1433" s="27"/>
      <c r="C1433" s="28"/>
    </row>
    <row r="1434" spans="2:3" x14ac:dyDescent="0.2">
      <c r="B1434" s="27"/>
      <c r="C1434" s="28"/>
    </row>
    <row r="1435" spans="2:3" x14ac:dyDescent="0.2">
      <c r="B1435" s="27"/>
      <c r="C1435" s="28"/>
    </row>
    <row r="1436" spans="2:3" x14ac:dyDescent="0.2">
      <c r="B1436" s="27"/>
      <c r="C1436" s="28"/>
    </row>
    <row r="1437" spans="2:3" x14ac:dyDescent="0.2">
      <c r="B1437" s="27"/>
      <c r="C1437" s="28"/>
    </row>
    <row r="1438" spans="2:3" x14ac:dyDescent="0.2">
      <c r="B1438" s="27"/>
      <c r="C1438" s="28"/>
    </row>
    <row r="1439" spans="2:3" x14ac:dyDescent="0.2">
      <c r="B1439" s="27"/>
      <c r="C1439" s="28"/>
    </row>
    <row r="1440" spans="2:3" x14ac:dyDescent="0.2">
      <c r="B1440" s="27"/>
      <c r="C1440" s="28"/>
    </row>
    <row r="1441" spans="2:3" x14ac:dyDescent="0.2">
      <c r="B1441" s="27"/>
      <c r="C1441" s="28"/>
    </row>
    <row r="1442" spans="2:3" x14ac:dyDescent="0.2">
      <c r="B1442" s="27"/>
      <c r="C1442" s="28"/>
    </row>
    <row r="1443" spans="2:3" x14ac:dyDescent="0.2">
      <c r="B1443" s="27"/>
      <c r="C1443" s="28"/>
    </row>
    <row r="1444" spans="2:3" x14ac:dyDescent="0.2">
      <c r="B1444" s="27"/>
      <c r="C1444" s="28"/>
    </row>
    <row r="1445" spans="2:3" x14ac:dyDescent="0.2">
      <c r="B1445" s="27"/>
      <c r="C1445" s="28"/>
    </row>
    <row r="1446" spans="2:3" x14ac:dyDescent="0.2">
      <c r="B1446" s="27"/>
      <c r="C1446" s="28"/>
    </row>
    <row r="1447" spans="2:3" x14ac:dyDescent="0.2">
      <c r="B1447" s="27"/>
      <c r="C1447" s="28"/>
    </row>
    <row r="1448" spans="2:3" x14ac:dyDescent="0.2">
      <c r="B1448" s="27"/>
      <c r="C1448" s="28"/>
    </row>
    <row r="1449" spans="2:3" x14ac:dyDescent="0.2">
      <c r="B1449" s="27"/>
      <c r="C1449" s="28"/>
    </row>
    <row r="1450" spans="2:3" x14ac:dyDescent="0.2">
      <c r="B1450" s="27"/>
      <c r="C1450" s="28"/>
    </row>
    <row r="1451" spans="2:3" x14ac:dyDescent="0.2">
      <c r="B1451" s="27"/>
      <c r="C1451" s="28"/>
    </row>
    <row r="1452" spans="2:3" x14ac:dyDescent="0.2">
      <c r="B1452" s="27"/>
      <c r="C1452" s="28"/>
    </row>
    <row r="1453" spans="2:3" x14ac:dyDescent="0.2">
      <c r="B1453" s="27"/>
      <c r="C1453" s="28"/>
    </row>
    <row r="1454" spans="2:3" x14ac:dyDescent="0.2">
      <c r="B1454" s="27"/>
      <c r="C1454" s="28"/>
    </row>
    <row r="1455" spans="2:3" x14ac:dyDescent="0.2">
      <c r="B1455" s="27"/>
      <c r="C1455" s="28"/>
    </row>
    <row r="1456" spans="2:3" x14ac:dyDescent="0.2">
      <c r="B1456" s="27"/>
      <c r="C1456" s="28"/>
    </row>
    <row r="1457" spans="2:3" x14ac:dyDescent="0.2">
      <c r="B1457" s="27"/>
      <c r="C1457" s="28"/>
    </row>
    <row r="1458" spans="2:3" x14ac:dyDescent="0.2">
      <c r="B1458" s="27"/>
      <c r="C1458" s="28"/>
    </row>
    <row r="1459" spans="2:3" x14ac:dyDescent="0.2">
      <c r="B1459" s="27"/>
      <c r="C1459" s="28"/>
    </row>
    <row r="1460" spans="2:3" x14ac:dyDescent="0.2">
      <c r="B1460" s="27"/>
      <c r="C1460" s="28"/>
    </row>
    <row r="1461" spans="2:3" x14ac:dyDescent="0.2">
      <c r="B1461" s="27"/>
      <c r="C1461" s="28"/>
    </row>
    <row r="1462" spans="2:3" x14ac:dyDescent="0.2">
      <c r="B1462" s="27"/>
      <c r="C1462" s="28"/>
    </row>
    <row r="1463" spans="2:3" x14ac:dyDescent="0.2">
      <c r="B1463" s="27"/>
      <c r="C1463" s="28"/>
    </row>
    <row r="1464" spans="2:3" x14ac:dyDescent="0.2">
      <c r="B1464" s="27"/>
      <c r="C1464" s="28"/>
    </row>
    <row r="1465" spans="2:3" x14ac:dyDescent="0.2">
      <c r="B1465" s="27"/>
      <c r="C1465" s="28"/>
    </row>
    <row r="1466" spans="2:3" x14ac:dyDescent="0.2">
      <c r="B1466" s="27"/>
      <c r="C1466" s="28"/>
    </row>
    <row r="1467" spans="2:3" x14ac:dyDescent="0.2">
      <c r="B1467" s="27"/>
      <c r="C1467" s="28"/>
    </row>
    <row r="1468" spans="2:3" x14ac:dyDescent="0.2">
      <c r="B1468" s="27"/>
      <c r="C1468" s="28"/>
    </row>
    <row r="1469" spans="2:3" x14ac:dyDescent="0.2">
      <c r="B1469" s="27"/>
      <c r="C1469" s="28"/>
    </row>
    <row r="1470" spans="2:3" x14ac:dyDescent="0.2">
      <c r="B1470" s="27"/>
      <c r="C1470" s="28"/>
    </row>
    <row r="1471" spans="2:3" x14ac:dyDescent="0.2">
      <c r="B1471" s="27"/>
      <c r="C1471" s="28"/>
    </row>
    <row r="1472" spans="2:3" x14ac:dyDescent="0.2">
      <c r="B1472" s="27"/>
      <c r="C1472" s="28"/>
    </row>
    <row r="1473" spans="2:3" x14ac:dyDescent="0.2">
      <c r="B1473" s="27"/>
      <c r="C1473" s="28"/>
    </row>
    <row r="1474" spans="2:3" x14ac:dyDescent="0.2">
      <c r="B1474" s="27"/>
      <c r="C1474" s="28"/>
    </row>
    <row r="1475" spans="2:3" x14ac:dyDescent="0.2">
      <c r="B1475" s="27"/>
      <c r="C1475" s="28"/>
    </row>
    <row r="1476" spans="2:3" x14ac:dyDescent="0.2">
      <c r="B1476" s="27"/>
      <c r="C1476" s="28"/>
    </row>
    <row r="1477" spans="2:3" x14ac:dyDescent="0.2">
      <c r="B1477" s="27"/>
      <c r="C1477" s="28"/>
    </row>
    <row r="1478" spans="2:3" x14ac:dyDescent="0.2">
      <c r="B1478" s="27"/>
      <c r="C1478" s="28"/>
    </row>
    <row r="1479" spans="2:3" x14ac:dyDescent="0.2">
      <c r="B1479" s="27"/>
      <c r="C1479" s="28"/>
    </row>
    <row r="1480" spans="2:3" x14ac:dyDescent="0.2">
      <c r="B1480" s="27"/>
      <c r="C1480" s="28"/>
    </row>
    <row r="1481" spans="2:3" x14ac:dyDescent="0.2">
      <c r="B1481" s="27"/>
      <c r="C1481" s="28"/>
    </row>
    <row r="1482" spans="2:3" x14ac:dyDescent="0.2">
      <c r="B1482" s="27"/>
      <c r="C1482" s="28"/>
    </row>
    <row r="1483" spans="2:3" x14ac:dyDescent="0.2">
      <c r="B1483" s="27"/>
      <c r="C1483" s="28"/>
    </row>
    <row r="1484" spans="2:3" x14ac:dyDescent="0.2">
      <c r="B1484" s="27"/>
      <c r="C1484" s="28"/>
    </row>
    <row r="1485" spans="2:3" x14ac:dyDescent="0.2">
      <c r="B1485" s="27"/>
      <c r="C1485" s="28"/>
    </row>
    <row r="1486" spans="2:3" x14ac:dyDescent="0.2">
      <c r="B1486" s="27"/>
      <c r="C1486" s="28"/>
    </row>
    <row r="1487" spans="2:3" x14ac:dyDescent="0.2">
      <c r="B1487" s="27"/>
      <c r="C1487" s="28"/>
    </row>
    <row r="1488" spans="2:3" x14ac:dyDescent="0.2">
      <c r="B1488" s="27"/>
      <c r="C1488" s="28"/>
    </row>
    <row r="1489" spans="2:3" x14ac:dyDescent="0.2">
      <c r="B1489" s="27"/>
      <c r="C1489" s="28"/>
    </row>
    <row r="1490" spans="2:3" x14ac:dyDescent="0.2">
      <c r="B1490" s="27"/>
      <c r="C1490" s="28"/>
    </row>
    <row r="1491" spans="2:3" x14ac:dyDescent="0.2">
      <c r="B1491" s="27"/>
      <c r="C1491" s="28"/>
    </row>
    <row r="1492" spans="2:3" x14ac:dyDescent="0.2">
      <c r="B1492" s="27"/>
      <c r="C1492" s="28"/>
    </row>
    <row r="1493" spans="2:3" x14ac:dyDescent="0.2">
      <c r="B1493" s="27"/>
      <c r="C1493" s="28"/>
    </row>
    <row r="1494" spans="2:3" x14ac:dyDescent="0.2">
      <c r="B1494" s="27"/>
      <c r="C1494" s="28"/>
    </row>
    <row r="1495" spans="2:3" x14ac:dyDescent="0.2">
      <c r="B1495" s="27"/>
      <c r="C1495" s="28"/>
    </row>
    <row r="1496" spans="2:3" x14ac:dyDescent="0.2">
      <c r="B1496" s="27"/>
      <c r="C1496" s="28"/>
    </row>
    <row r="1497" spans="2:3" x14ac:dyDescent="0.2">
      <c r="B1497" s="27"/>
      <c r="C1497" s="28"/>
    </row>
    <row r="1498" spans="2:3" x14ac:dyDescent="0.2">
      <c r="B1498" s="27"/>
      <c r="C1498" s="28"/>
    </row>
    <row r="1499" spans="2:3" x14ac:dyDescent="0.2">
      <c r="B1499" s="27"/>
      <c r="C1499" s="28"/>
    </row>
    <row r="1500" spans="2:3" x14ac:dyDescent="0.2">
      <c r="B1500" s="27"/>
      <c r="C1500" s="28"/>
    </row>
    <row r="1501" spans="2:3" x14ac:dyDescent="0.2">
      <c r="B1501" s="27"/>
      <c r="C1501" s="28"/>
    </row>
    <row r="1502" spans="2:3" x14ac:dyDescent="0.2">
      <c r="B1502" s="27"/>
      <c r="C1502" s="28"/>
    </row>
    <row r="1503" spans="2:3" x14ac:dyDescent="0.2">
      <c r="B1503" s="27"/>
      <c r="C1503" s="28"/>
    </row>
    <row r="1504" spans="2:3" x14ac:dyDescent="0.2">
      <c r="B1504" s="27"/>
      <c r="C1504" s="28"/>
    </row>
    <row r="1505" spans="2:3" x14ac:dyDescent="0.2">
      <c r="B1505" s="27"/>
      <c r="C1505" s="28"/>
    </row>
    <row r="1506" spans="2:3" x14ac:dyDescent="0.2">
      <c r="B1506" s="27"/>
      <c r="C1506" s="28"/>
    </row>
    <row r="1507" spans="2:3" x14ac:dyDescent="0.2">
      <c r="B1507" s="27"/>
      <c r="C1507" s="28"/>
    </row>
    <row r="1508" spans="2:3" x14ac:dyDescent="0.2">
      <c r="B1508" s="27"/>
      <c r="C1508" s="28"/>
    </row>
    <row r="1509" spans="2:3" x14ac:dyDescent="0.2">
      <c r="B1509" s="27"/>
      <c r="C1509" s="28"/>
    </row>
    <row r="1510" spans="2:3" x14ac:dyDescent="0.2">
      <c r="B1510" s="27"/>
      <c r="C1510" s="28"/>
    </row>
    <row r="1511" spans="2:3" x14ac:dyDescent="0.2">
      <c r="B1511" s="27"/>
      <c r="C1511" s="28"/>
    </row>
    <row r="1512" spans="2:3" x14ac:dyDescent="0.2">
      <c r="B1512" s="27"/>
      <c r="C1512" s="28"/>
    </row>
    <row r="1513" spans="2:3" x14ac:dyDescent="0.2">
      <c r="B1513" s="27"/>
      <c r="C1513" s="28"/>
    </row>
    <row r="1514" spans="2:3" x14ac:dyDescent="0.2">
      <c r="B1514" s="27"/>
      <c r="C1514" s="28"/>
    </row>
    <row r="1515" spans="2:3" x14ac:dyDescent="0.2">
      <c r="B1515" s="27"/>
      <c r="C1515" s="28"/>
    </row>
    <row r="1516" spans="2:3" x14ac:dyDescent="0.2">
      <c r="B1516" s="27"/>
      <c r="C1516" s="28"/>
    </row>
    <row r="1517" spans="2:3" x14ac:dyDescent="0.2">
      <c r="B1517" s="27"/>
      <c r="C1517" s="28"/>
    </row>
    <row r="1518" spans="2:3" x14ac:dyDescent="0.2">
      <c r="B1518" s="27"/>
      <c r="C1518" s="28"/>
    </row>
    <row r="1519" spans="2:3" x14ac:dyDescent="0.2">
      <c r="B1519" s="27"/>
      <c r="C1519" s="28"/>
    </row>
    <row r="1520" spans="2:3" x14ac:dyDescent="0.2">
      <c r="B1520" s="27"/>
      <c r="C1520" s="28"/>
    </row>
    <row r="1521" spans="2:3" x14ac:dyDescent="0.2">
      <c r="B1521" s="27"/>
      <c r="C1521" s="28"/>
    </row>
    <row r="1522" spans="2:3" x14ac:dyDescent="0.2">
      <c r="B1522" s="27"/>
      <c r="C1522" s="28"/>
    </row>
    <row r="1523" spans="2:3" x14ac:dyDescent="0.2">
      <c r="B1523" s="27"/>
      <c r="C1523" s="28"/>
    </row>
    <row r="1524" spans="2:3" x14ac:dyDescent="0.2">
      <c r="B1524" s="27"/>
      <c r="C1524" s="28"/>
    </row>
    <row r="1525" spans="2:3" x14ac:dyDescent="0.2">
      <c r="B1525" s="27"/>
      <c r="C1525" s="28"/>
    </row>
    <row r="1526" spans="2:3" x14ac:dyDescent="0.2">
      <c r="B1526" s="27"/>
      <c r="C1526" s="28"/>
    </row>
    <row r="1527" spans="2:3" x14ac:dyDescent="0.2">
      <c r="B1527" s="27"/>
      <c r="C1527" s="28"/>
    </row>
    <row r="1528" spans="2:3" x14ac:dyDescent="0.2">
      <c r="B1528" s="27"/>
      <c r="C1528" s="28"/>
    </row>
    <row r="1529" spans="2:3" x14ac:dyDescent="0.2">
      <c r="B1529" s="27"/>
      <c r="C1529" s="28"/>
    </row>
    <row r="1530" spans="2:3" x14ac:dyDescent="0.2">
      <c r="B1530" s="27"/>
      <c r="C1530" s="28"/>
    </row>
    <row r="1531" spans="2:3" x14ac:dyDescent="0.2">
      <c r="B1531" s="27"/>
      <c r="C1531" s="28"/>
    </row>
    <row r="1532" spans="2:3" x14ac:dyDescent="0.2">
      <c r="B1532" s="27"/>
      <c r="C1532" s="28"/>
    </row>
    <row r="1533" spans="2:3" x14ac:dyDescent="0.2">
      <c r="B1533" s="27"/>
      <c r="C1533" s="28"/>
    </row>
    <row r="1534" spans="2:3" x14ac:dyDescent="0.2">
      <c r="B1534" s="27"/>
      <c r="C1534" s="28"/>
    </row>
    <row r="1535" spans="2:3" x14ac:dyDescent="0.2">
      <c r="B1535" s="27"/>
      <c r="C1535" s="28"/>
    </row>
    <row r="1536" spans="2:3" x14ac:dyDescent="0.2">
      <c r="B1536" s="27"/>
      <c r="C1536" s="28"/>
    </row>
    <row r="1537" spans="2:3" x14ac:dyDescent="0.2">
      <c r="B1537" s="27"/>
      <c r="C1537" s="28"/>
    </row>
    <row r="1538" spans="2:3" x14ac:dyDescent="0.2">
      <c r="B1538" s="27"/>
      <c r="C1538" s="28"/>
    </row>
    <row r="1539" spans="2:3" x14ac:dyDescent="0.2">
      <c r="B1539" s="27"/>
      <c r="C1539" s="28"/>
    </row>
    <row r="1540" spans="2:3" x14ac:dyDescent="0.2">
      <c r="B1540" s="27"/>
      <c r="C1540" s="28"/>
    </row>
    <row r="1541" spans="2:3" x14ac:dyDescent="0.2">
      <c r="B1541" s="27"/>
      <c r="C1541" s="28"/>
    </row>
    <row r="1542" spans="2:3" x14ac:dyDescent="0.2">
      <c r="B1542" s="27"/>
      <c r="C1542" s="28"/>
    </row>
    <row r="1543" spans="2:3" x14ac:dyDescent="0.2">
      <c r="B1543" s="27"/>
      <c r="C1543" s="28"/>
    </row>
    <row r="1544" spans="2:3" x14ac:dyDescent="0.2">
      <c r="B1544" s="27"/>
      <c r="C1544" s="28"/>
    </row>
    <row r="1545" spans="2:3" x14ac:dyDescent="0.2">
      <c r="B1545" s="27"/>
      <c r="C1545" s="28"/>
    </row>
    <row r="1546" spans="2:3" x14ac:dyDescent="0.2">
      <c r="B1546" s="27"/>
      <c r="C1546" s="28"/>
    </row>
    <row r="1547" spans="2:3" x14ac:dyDescent="0.2">
      <c r="B1547" s="27"/>
      <c r="C1547" s="28"/>
    </row>
    <row r="1548" spans="2:3" x14ac:dyDescent="0.2">
      <c r="B1548" s="27"/>
      <c r="C1548" s="28"/>
    </row>
    <row r="1549" spans="2:3" x14ac:dyDescent="0.2">
      <c r="B1549" s="27"/>
      <c r="C1549" s="28"/>
    </row>
    <row r="1550" spans="2:3" x14ac:dyDescent="0.2">
      <c r="B1550" s="27"/>
      <c r="C1550" s="28"/>
    </row>
    <row r="1551" spans="2:3" x14ac:dyDescent="0.2">
      <c r="B1551" s="27"/>
      <c r="C1551" s="28"/>
    </row>
    <row r="1552" spans="2:3" x14ac:dyDescent="0.2">
      <c r="B1552" s="27"/>
      <c r="C1552" s="28"/>
    </row>
    <row r="1553" spans="2:3" x14ac:dyDescent="0.2">
      <c r="B1553" s="27"/>
      <c r="C1553" s="28"/>
    </row>
    <row r="1554" spans="2:3" x14ac:dyDescent="0.2">
      <c r="B1554" s="27"/>
      <c r="C1554" s="28"/>
    </row>
    <row r="1555" spans="2:3" x14ac:dyDescent="0.2">
      <c r="B1555" s="27"/>
      <c r="C1555" s="28"/>
    </row>
    <row r="1556" spans="2:3" x14ac:dyDescent="0.2">
      <c r="B1556" s="27"/>
      <c r="C1556" s="28"/>
    </row>
    <row r="1557" spans="2:3" x14ac:dyDescent="0.2">
      <c r="B1557" s="27"/>
      <c r="C1557" s="28"/>
    </row>
    <row r="1558" spans="2:3" x14ac:dyDescent="0.2">
      <c r="B1558" s="27"/>
      <c r="C1558" s="28"/>
    </row>
    <row r="1559" spans="2:3" x14ac:dyDescent="0.2">
      <c r="B1559" s="27"/>
      <c r="C1559" s="28"/>
    </row>
    <row r="1560" spans="2:3" x14ac:dyDescent="0.2">
      <c r="B1560" s="27"/>
      <c r="C1560" s="28"/>
    </row>
    <row r="1561" spans="2:3" x14ac:dyDescent="0.2">
      <c r="B1561" s="27"/>
      <c r="C1561" s="28"/>
    </row>
    <row r="1562" spans="2:3" x14ac:dyDescent="0.2">
      <c r="B1562" s="27"/>
      <c r="C1562" s="28"/>
    </row>
    <row r="1563" spans="2:3" x14ac:dyDescent="0.2">
      <c r="B1563" s="27"/>
      <c r="C1563" s="28"/>
    </row>
    <row r="1564" spans="2:3" x14ac:dyDescent="0.2">
      <c r="B1564" s="27"/>
      <c r="C1564" s="28"/>
    </row>
    <row r="1565" spans="2:3" x14ac:dyDescent="0.2">
      <c r="B1565" s="27"/>
      <c r="C1565" s="28"/>
    </row>
    <row r="1566" spans="2:3" x14ac:dyDescent="0.2">
      <c r="B1566" s="27"/>
      <c r="C1566" s="28"/>
    </row>
    <row r="1567" spans="2:3" x14ac:dyDescent="0.2">
      <c r="B1567" s="27"/>
      <c r="C1567" s="28"/>
    </row>
    <row r="1568" spans="2:3" x14ac:dyDescent="0.2">
      <c r="B1568" s="27"/>
      <c r="C1568" s="28"/>
    </row>
    <row r="1569" spans="2:3" x14ac:dyDescent="0.2">
      <c r="B1569" s="27"/>
      <c r="C1569" s="28"/>
    </row>
    <row r="1570" spans="2:3" x14ac:dyDescent="0.2">
      <c r="B1570" s="27"/>
      <c r="C1570" s="28"/>
    </row>
    <row r="1571" spans="2:3" x14ac:dyDescent="0.2">
      <c r="B1571" s="27"/>
      <c r="C1571" s="28"/>
    </row>
    <row r="1572" spans="2:3" x14ac:dyDescent="0.2">
      <c r="B1572" s="27"/>
      <c r="C1572" s="28"/>
    </row>
    <row r="1573" spans="2:3" x14ac:dyDescent="0.2">
      <c r="B1573" s="27"/>
      <c r="C1573" s="28"/>
    </row>
    <row r="1574" spans="2:3" x14ac:dyDescent="0.2">
      <c r="B1574" s="27"/>
      <c r="C1574" s="28"/>
    </row>
    <row r="1575" spans="2:3" x14ac:dyDescent="0.2">
      <c r="B1575" s="27"/>
      <c r="C1575" s="28"/>
    </row>
    <row r="1576" spans="2:3" x14ac:dyDescent="0.2">
      <c r="B1576" s="27"/>
      <c r="C1576" s="28"/>
    </row>
    <row r="1577" spans="2:3" x14ac:dyDescent="0.2">
      <c r="B1577" s="27"/>
      <c r="C1577" s="28"/>
    </row>
    <row r="1578" spans="2:3" x14ac:dyDescent="0.2">
      <c r="B1578" s="27"/>
      <c r="C1578" s="28"/>
    </row>
    <row r="1579" spans="2:3" x14ac:dyDescent="0.2">
      <c r="B1579" s="27"/>
      <c r="C1579" s="28"/>
    </row>
    <row r="1580" spans="2:3" x14ac:dyDescent="0.2">
      <c r="B1580" s="27"/>
      <c r="C1580" s="28"/>
    </row>
    <row r="1581" spans="2:3" x14ac:dyDescent="0.2">
      <c r="B1581" s="27"/>
      <c r="C1581" s="28"/>
    </row>
    <row r="1582" spans="2:3" x14ac:dyDescent="0.2">
      <c r="B1582" s="27"/>
      <c r="C1582" s="28"/>
    </row>
    <row r="1583" spans="2:3" x14ac:dyDescent="0.2">
      <c r="B1583" s="27"/>
      <c r="C1583" s="28"/>
    </row>
    <row r="1584" spans="2:3" x14ac:dyDescent="0.2">
      <c r="B1584" s="27"/>
      <c r="C1584" s="28"/>
    </row>
    <row r="1585" spans="2:3" x14ac:dyDescent="0.2">
      <c r="B1585" s="27"/>
      <c r="C1585" s="28"/>
    </row>
    <row r="1586" spans="2:3" x14ac:dyDescent="0.2">
      <c r="B1586" s="27"/>
      <c r="C1586" s="28"/>
    </row>
    <row r="1587" spans="2:3" x14ac:dyDescent="0.2">
      <c r="B1587" s="27"/>
      <c r="C1587" s="28"/>
    </row>
    <row r="1588" spans="2:3" x14ac:dyDescent="0.2">
      <c r="B1588" s="27"/>
      <c r="C1588" s="28"/>
    </row>
    <row r="1589" spans="2:3" x14ac:dyDescent="0.2">
      <c r="B1589" s="27"/>
      <c r="C1589" s="28"/>
    </row>
    <row r="1590" spans="2:3" x14ac:dyDescent="0.2">
      <c r="B1590" s="27"/>
      <c r="C1590" s="28"/>
    </row>
    <row r="1591" spans="2:3" x14ac:dyDescent="0.2">
      <c r="B1591" s="27"/>
      <c r="C1591" s="28"/>
    </row>
    <row r="1592" spans="2:3" x14ac:dyDescent="0.2">
      <c r="B1592" s="27"/>
      <c r="C1592" s="28"/>
    </row>
    <row r="1593" spans="2:3" x14ac:dyDescent="0.2">
      <c r="B1593" s="27"/>
      <c r="C1593" s="28"/>
    </row>
    <row r="1594" spans="2:3" x14ac:dyDescent="0.2">
      <c r="B1594" s="27"/>
      <c r="C1594" s="28"/>
    </row>
    <row r="1595" spans="2:3" x14ac:dyDescent="0.2">
      <c r="B1595" s="27"/>
      <c r="C1595" s="28"/>
    </row>
    <row r="1596" spans="2:3" x14ac:dyDescent="0.2">
      <c r="B1596" s="27"/>
      <c r="C1596" s="28"/>
    </row>
    <row r="1597" spans="2:3" x14ac:dyDescent="0.2">
      <c r="B1597" s="27"/>
      <c r="C1597" s="28"/>
    </row>
    <row r="1598" spans="2:3" x14ac:dyDescent="0.2">
      <c r="B1598" s="27"/>
      <c r="C1598" s="28"/>
    </row>
    <row r="1599" spans="2:3" x14ac:dyDescent="0.2">
      <c r="B1599" s="27"/>
      <c r="C1599" s="28"/>
    </row>
    <row r="1600" spans="2:3" x14ac:dyDescent="0.2">
      <c r="B1600" s="27"/>
      <c r="C1600" s="28"/>
    </row>
    <row r="1601" spans="2:3" x14ac:dyDescent="0.2">
      <c r="B1601" s="27"/>
      <c r="C1601" s="28"/>
    </row>
    <row r="1602" spans="2:3" x14ac:dyDescent="0.2">
      <c r="B1602" s="27"/>
      <c r="C1602" s="28"/>
    </row>
    <row r="1603" spans="2:3" x14ac:dyDescent="0.2">
      <c r="B1603" s="27"/>
      <c r="C1603" s="28"/>
    </row>
    <row r="1604" spans="2:3" x14ac:dyDescent="0.2">
      <c r="B1604" s="27"/>
      <c r="C1604" s="28"/>
    </row>
    <row r="1605" spans="2:3" x14ac:dyDescent="0.2">
      <c r="B1605" s="27"/>
      <c r="C1605" s="28"/>
    </row>
    <row r="1606" spans="2:3" x14ac:dyDescent="0.2">
      <c r="B1606" s="27"/>
      <c r="C1606" s="28"/>
    </row>
    <row r="1607" spans="2:3" x14ac:dyDescent="0.2">
      <c r="B1607" s="27"/>
      <c r="C1607" s="28"/>
    </row>
    <row r="1608" spans="2:3" x14ac:dyDescent="0.2">
      <c r="B1608" s="27"/>
      <c r="C1608" s="28"/>
    </row>
    <row r="1609" spans="2:3" x14ac:dyDescent="0.2">
      <c r="B1609" s="27"/>
      <c r="C1609" s="28"/>
    </row>
    <row r="1610" spans="2:3" x14ac:dyDescent="0.2">
      <c r="B1610" s="27"/>
      <c r="C1610" s="28"/>
    </row>
    <row r="1611" spans="2:3" x14ac:dyDescent="0.2">
      <c r="B1611" s="27"/>
      <c r="C1611" s="28"/>
    </row>
    <row r="1612" spans="2:3" x14ac:dyDescent="0.2">
      <c r="B1612" s="27"/>
      <c r="C1612" s="28"/>
    </row>
    <row r="1613" spans="2:3" x14ac:dyDescent="0.2">
      <c r="B1613" s="27"/>
      <c r="C1613" s="28"/>
    </row>
    <row r="1614" spans="2:3" x14ac:dyDescent="0.2">
      <c r="B1614" s="27"/>
      <c r="C1614" s="28"/>
    </row>
    <row r="1615" spans="2:3" x14ac:dyDescent="0.2">
      <c r="B1615" s="27"/>
      <c r="C1615" s="28"/>
    </row>
    <row r="1616" spans="2:3" x14ac:dyDescent="0.2">
      <c r="B1616" s="27"/>
      <c r="C1616" s="28"/>
    </row>
    <row r="1617" spans="2:3" x14ac:dyDescent="0.2">
      <c r="B1617" s="27"/>
      <c r="C1617" s="28"/>
    </row>
    <row r="1618" spans="2:3" x14ac:dyDescent="0.2">
      <c r="B1618" s="27"/>
      <c r="C1618" s="28"/>
    </row>
    <row r="1619" spans="2:3" x14ac:dyDescent="0.2">
      <c r="B1619" s="27"/>
      <c r="C1619" s="28"/>
    </row>
    <row r="1620" spans="2:3" x14ac:dyDescent="0.2">
      <c r="B1620" s="27"/>
      <c r="C1620" s="28"/>
    </row>
    <row r="1621" spans="2:3" x14ac:dyDescent="0.2">
      <c r="B1621" s="27"/>
      <c r="C1621" s="28"/>
    </row>
    <row r="1622" spans="2:3" x14ac:dyDescent="0.2">
      <c r="B1622" s="27"/>
      <c r="C1622" s="28"/>
    </row>
    <row r="1623" spans="2:3" x14ac:dyDescent="0.2">
      <c r="B1623" s="27"/>
      <c r="C1623" s="28"/>
    </row>
    <row r="1624" spans="2:3" x14ac:dyDescent="0.2">
      <c r="B1624" s="27"/>
      <c r="C1624" s="28"/>
    </row>
    <row r="1625" spans="2:3" x14ac:dyDescent="0.2">
      <c r="B1625" s="27"/>
      <c r="C1625" s="28"/>
    </row>
    <row r="1626" spans="2:3" x14ac:dyDescent="0.2">
      <c r="B1626" s="27"/>
      <c r="C1626" s="28"/>
    </row>
    <row r="1627" spans="2:3" x14ac:dyDescent="0.2">
      <c r="B1627" s="27"/>
      <c r="C1627" s="28"/>
    </row>
    <row r="1628" spans="2:3" x14ac:dyDescent="0.2">
      <c r="B1628" s="27"/>
      <c r="C1628" s="28"/>
    </row>
    <row r="1629" spans="2:3" x14ac:dyDescent="0.2">
      <c r="B1629" s="27"/>
      <c r="C1629" s="28"/>
    </row>
    <row r="1630" spans="2:3" x14ac:dyDescent="0.2">
      <c r="B1630" s="27"/>
      <c r="C1630" s="28"/>
    </row>
    <row r="1631" spans="2:3" x14ac:dyDescent="0.2">
      <c r="B1631" s="27"/>
      <c r="C1631" s="28"/>
    </row>
    <row r="1632" spans="2:3" x14ac:dyDescent="0.2">
      <c r="B1632" s="27"/>
      <c r="C1632" s="28"/>
    </row>
    <row r="1633" spans="2:3" x14ac:dyDescent="0.2">
      <c r="B1633" s="27"/>
      <c r="C1633" s="28"/>
    </row>
    <row r="1634" spans="2:3" x14ac:dyDescent="0.2">
      <c r="B1634" s="27"/>
      <c r="C1634" s="28"/>
    </row>
    <row r="1635" spans="2:3" x14ac:dyDescent="0.2">
      <c r="B1635" s="27"/>
      <c r="C1635" s="28"/>
    </row>
    <row r="1636" spans="2:3" x14ac:dyDescent="0.2">
      <c r="B1636" s="27"/>
      <c r="C1636" s="28"/>
    </row>
    <row r="1637" spans="2:3" x14ac:dyDescent="0.2">
      <c r="B1637" s="27"/>
      <c r="C1637" s="28"/>
    </row>
    <row r="1638" spans="2:3" x14ac:dyDescent="0.2">
      <c r="B1638" s="27"/>
      <c r="C1638" s="28"/>
    </row>
    <row r="1639" spans="2:3" x14ac:dyDescent="0.2">
      <c r="B1639" s="27"/>
      <c r="C1639" s="28"/>
    </row>
    <row r="1640" spans="2:3" x14ac:dyDescent="0.2">
      <c r="B1640" s="27"/>
      <c r="C1640" s="28"/>
    </row>
    <row r="1641" spans="2:3" x14ac:dyDescent="0.2">
      <c r="B1641" s="27"/>
      <c r="C1641" s="28"/>
    </row>
    <row r="1642" spans="2:3" x14ac:dyDescent="0.2">
      <c r="B1642" s="27"/>
      <c r="C1642" s="28"/>
    </row>
    <row r="1643" spans="2:3" x14ac:dyDescent="0.2">
      <c r="B1643" s="27"/>
      <c r="C1643" s="28"/>
    </row>
    <row r="1644" spans="2:3" x14ac:dyDescent="0.2">
      <c r="B1644" s="27"/>
      <c r="C1644" s="28"/>
    </row>
    <row r="1645" spans="2:3" x14ac:dyDescent="0.2">
      <c r="B1645" s="27"/>
      <c r="C1645" s="28"/>
    </row>
    <row r="1646" spans="2:3" x14ac:dyDescent="0.2">
      <c r="B1646" s="27"/>
      <c r="C1646" s="28"/>
    </row>
    <row r="1647" spans="2:3" x14ac:dyDescent="0.2">
      <c r="B1647" s="27"/>
      <c r="C1647" s="28"/>
    </row>
    <row r="1648" spans="2:3" x14ac:dyDescent="0.2">
      <c r="B1648" s="27"/>
      <c r="C1648" s="28"/>
    </row>
    <row r="1649" spans="2:3" x14ac:dyDescent="0.2">
      <c r="B1649" s="27"/>
      <c r="C1649" s="28"/>
    </row>
    <row r="1650" spans="2:3" x14ac:dyDescent="0.2">
      <c r="B1650" s="27"/>
      <c r="C1650" s="28"/>
    </row>
    <row r="1651" spans="2:3" x14ac:dyDescent="0.2">
      <c r="B1651" s="27"/>
      <c r="C1651" s="28"/>
    </row>
    <row r="1652" spans="2:3" x14ac:dyDescent="0.2">
      <c r="B1652" s="27"/>
      <c r="C1652" s="28"/>
    </row>
    <row r="1653" spans="2:3" x14ac:dyDescent="0.2">
      <c r="B1653" s="27"/>
      <c r="C1653" s="28"/>
    </row>
    <row r="1654" spans="2:3" x14ac:dyDescent="0.2">
      <c r="B1654" s="27"/>
      <c r="C1654" s="28"/>
    </row>
    <row r="1655" spans="2:3" x14ac:dyDescent="0.2">
      <c r="B1655" s="27"/>
      <c r="C1655" s="28"/>
    </row>
    <row r="1656" spans="2:3" x14ac:dyDescent="0.2">
      <c r="B1656" s="27"/>
      <c r="C1656" s="28"/>
    </row>
    <row r="1657" spans="2:3" x14ac:dyDescent="0.2">
      <c r="B1657" s="27"/>
      <c r="C1657" s="28"/>
    </row>
    <row r="1658" spans="2:3" x14ac:dyDescent="0.2">
      <c r="B1658" s="27"/>
      <c r="C1658" s="28"/>
    </row>
    <row r="1659" spans="2:3" x14ac:dyDescent="0.2">
      <c r="B1659" s="27"/>
      <c r="C1659" s="28"/>
    </row>
    <row r="1660" spans="2:3" x14ac:dyDescent="0.2">
      <c r="B1660" s="27"/>
      <c r="C1660" s="28"/>
    </row>
    <row r="1661" spans="2:3" x14ac:dyDescent="0.2">
      <c r="B1661" s="27"/>
      <c r="C1661" s="28"/>
    </row>
    <row r="1662" spans="2:3" x14ac:dyDescent="0.2">
      <c r="B1662" s="27"/>
      <c r="C1662" s="28"/>
    </row>
    <row r="1663" spans="2:3" x14ac:dyDescent="0.2">
      <c r="B1663" s="27"/>
      <c r="C1663" s="28"/>
    </row>
    <row r="1664" spans="2:3" x14ac:dyDescent="0.2">
      <c r="B1664" s="27"/>
      <c r="C1664" s="28"/>
    </row>
    <row r="1665" spans="2:3" x14ac:dyDescent="0.2">
      <c r="B1665" s="27"/>
      <c r="C1665" s="28"/>
    </row>
    <row r="1666" spans="2:3" x14ac:dyDescent="0.2">
      <c r="B1666" s="27"/>
      <c r="C1666" s="28"/>
    </row>
    <row r="1667" spans="2:3" x14ac:dyDescent="0.2">
      <c r="B1667" s="27"/>
      <c r="C1667" s="28"/>
    </row>
    <row r="1668" spans="2:3" x14ac:dyDescent="0.2">
      <c r="B1668" s="27"/>
      <c r="C1668" s="28"/>
    </row>
    <row r="1669" spans="2:3" x14ac:dyDescent="0.2">
      <c r="B1669" s="27"/>
      <c r="C1669" s="28"/>
    </row>
    <row r="1670" spans="2:3" x14ac:dyDescent="0.2">
      <c r="B1670" s="27"/>
      <c r="C1670" s="28"/>
    </row>
    <row r="1671" spans="2:3" x14ac:dyDescent="0.2">
      <c r="B1671" s="27"/>
      <c r="C167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C75E-5067-664C-8708-36BCA93C9129}">
  <dimension ref="A1:K39"/>
  <sheetViews>
    <sheetView showGridLines="0" zoomScale="115" zoomScaleNormal="130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3" max="3" width="15.33203125" style="4" customWidth="1"/>
    <col min="4" max="4" width="35.1640625" style="4" customWidth="1"/>
    <col min="5" max="5" width="16.1640625" customWidth="1"/>
    <col min="6" max="6" width="7" customWidth="1"/>
    <col min="7" max="7" width="9.5" customWidth="1"/>
    <col min="8" max="8" width="7.1640625" bestFit="1" customWidth="1"/>
    <col min="9" max="10" width="13.83203125" style="4" customWidth="1"/>
    <col min="11" max="11" width="12.5" bestFit="1" customWidth="1"/>
  </cols>
  <sheetData>
    <row r="1" spans="1:11" x14ac:dyDescent="0.2">
      <c r="B1" s="1" t="s">
        <v>35</v>
      </c>
      <c r="C1" s="16" t="s">
        <v>59</v>
      </c>
      <c r="D1" s="2" t="s">
        <v>107</v>
      </c>
      <c r="E1" s="2" t="s">
        <v>33</v>
      </c>
      <c r="F1" s="2" t="s">
        <v>34</v>
      </c>
      <c r="G1" s="2"/>
      <c r="H1" s="2" t="s">
        <v>37</v>
      </c>
      <c r="I1" s="2" t="s">
        <v>58</v>
      </c>
      <c r="J1" s="2" t="s">
        <v>57</v>
      </c>
      <c r="K1" s="2" t="s">
        <v>99</v>
      </c>
    </row>
    <row r="2" spans="1:11" x14ac:dyDescent="0.2">
      <c r="A2" s="15">
        <f>IF(B2&lt;&gt;"",A1+1)</f>
        <v>1</v>
      </c>
      <c r="B2" t="s">
        <v>36</v>
      </c>
      <c r="C2" s="4" t="str">
        <f>_xlfn.CONCAT("Item_",A2)</f>
        <v>Item_1</v>
      </c>
      <c r="D2" s="3" t="s">
        <v>0</v>
      </c>
      <c r="E2" s="5">
        <v>6.5</v>
      </c>
      <c r="F2" s="5">
        <v>2</v>
      </c>
      <c r="G2" s="5"/>
      <c r="H2" s="7">
        <f>(E2-F2)/E2</f>
        <v>0.69230769230769229</v>
      </c>
      <c r="I2" s="4">
        <f>E2*Points!$D$6</f>
        <v>65</v>
      </c>
      <c r="J2" s="4">
        <f>F2*Points!$D$7</f>
        <v>400</v>
      </c>
      <c r="K2" s="6">
        <f>(J2-I2)/J2</f>
        <v>0.83750000000000002</v>
      </c>
    </row>
    <row r="3" spans="1:11" x14ac:dyDescent="0.2">
      <c r="A3" s="15">
        <f t="shared" ref="A3:A39" si="0">IF(B3&lt;&gt;"",A2+1)</f>
        <v>2</v>
      </c>
      <c r="B3" t="s">
        <v>36</v>
      </c>
      <c r="C3" s="4" t="str">
        <f t="shared" ref="C3:C39" si="1">_xlfn.CONCAT("Item_",A3)</f>
        <v>Item_2</v>
      </c>
      <c r="D3" s="3" t="s">
        <v>1</v>
      </c>
      <c r="E3" s="5">
        <v>8</v>
      </c>
      <c r="F3" s="5">
        <v>2.5</v>
      </c>
      <c r="G3" s="5"/>
      <c r="H3" s="7">
        <f t="shared" ref="H3:H9" si="2">(E3-F3)/E3</f>
        <v>0.6875</v>
      </c>
      <c r="I3" s="4">
        <f>E3*Points!$D$6</f>
        <v>80</v>
      </c>
      <c r="J3" s="4">
        <f>F3*Points!$D$7</f>
        <v>500</v>
      </c>
      <c r="K3" s="6">
        <f t="shared" ref="K3:K9" si="3">(J3-I3)/J3</f>
        <v>0.84</v>
      </c>
    </row>
    <row r="4" spans="1:11" x14ac:dyDescent="0.2">
      <c r="A4" s="15">
        <f t="shared" si="0"/>
        <v>3</v>
      </c>
      <c r="B4" t="s">
        <v>36</v>
      </c>
      <c r="C4" s="4" t="str">
        <f t="shared" si="1"/>
        <v>Item_3</v>
      </c>
      <c r="D4" s="3" t="s">
        <v>2</v>
      </c>
      <c r="E4" s="5">
        <v>7.5</v>
      </c>
      <c r="F4" s="5">
        <v>3</v>
      </c>
      <c r="G4" s="5"/>
      <c r="H4" s="7">
        <f t="shared" si="2"/>
        <v>0.6</v>
      </c>
      <c r="I4" s="4">
        <f>E4*Points!$D$6</f>
        <v>75</v>
      </c>
      <c r="J4" s="4">
        <f>F4*Points!$D$7</f>
        <v>600</v>
      </c>
      <c r="K4" s="6">
        <f t="shared" si="3"/>
        <v>0.875</v>
      </c>
    </row>
    <row r="5" spans="1:11" x14ac:dyDescent="0.2">
      <c r="A5" s="15">
        <f t="shared" si="0"/>
        <v>4</v>
      </c>
      <c r="B5" t="s">
        <v>36</v>
      </c>
      <c r="C5" s="4" t="str">
        <f t="shared" si="1"/>
        <v>Item_4</v>
      </c>
      <c r="D5" s="3" t="s">
        <v>8</v>
      </c>
      <c r="E5" s="5">
        <v>5.5</v>
      </c>
      <c r="F5" s="5">
        <v>1</v>
      </c>
      <c r="G5" s="5"/>
      <c r="H5" s="7">
        <f t="shared" si="2"/>
        <v>0.81818181818181823</v>
      </c>
      <c r="I5" s="4">
        <f>E5*Points!$D$6</f>
        <v>55</v>
      </c>
      <c r="J5" s="4">
        <f>F5*Points!$D$7</f>
        <v>200</v>
      </c>
      <c r="K5" s="6">
        <f t="shared" si="3"/>
        <v>0.72499999999999998</v>
      </c>
    </row>
    <row r="6" spans="1:11" x14ac:dyDescent="0.2">
      <c r="A6" s="15">
        <f t="shared" si="0"/>
        <v>5</v>
      </c>
      <c r="B6" t="s">
        <v>36</v>
      </c>
      <c r="C6" s="4" t="str">
        <f t="shared" si="1"/>
        <v>Item_5</v>
      </c>
      <c r="D6" s="3" t="s">
        <v>9</v>
      </c>
      <c r="E6" s="5">
        <v>4.5</v>
      </c>
      <c r="F6" s="5">
        <v>0.5</v>
      </c>
      <c r="G6" s="5"/>
      <c r="H6" s="7">
        <f t="shared" si="2"/>
        <v>0.88888888888888884</v>
      </c>
      <c r="I6" s="4">
        <f>E6*Points!$D$6</f>
        <v>45</v>
      </c>
      <c r="J6" s="4">
        <f>F6*Points!$D$7</f>
        <v>100</v>
      </c>
      <c r="K6" s="6">
        <f t="shared" si="3"/>
        <v>0.55000000000000004</v>
      </c>
    </row>
    <row r="7" spans="1:11" x14ac:dyDescent="0.2">
      <c r="A7" s="15">
        <f t="shared" si="0"/>
        <v>6</v>
      </c>
      <c r="B7" t="s">
        <v>36</v>
      </c>
      <c r="C7" s="4" t="str">
        <f t="shared" si="1"/>
        <v>Item_6</v>
      </c>
      <c r="D7" s="3" t="s">
        <v>10</v>
      </c>
      <c r="E7" s="5">
        <v>5</v>
      </c>
      <c r="F7" s="5">
        <v>0.75</v>
      </c>
      <c r="G7" s="5"/>
      <c r="H7" s="7">
        <f t="shared" si="2"/>
        <v>0.85</v>
      </c>
      <c r="I7" s="4">
        <f>E7*Points!$D$6</f>
        <v>50</v>
      </c>
      <c r="J7" s="4">
        <f>F7*Points!$D$7</f>
        <v>150</v>
      </c>
      <c r="K7" s="6">
        <f t="shared" si="3"/>
        <v>0.66666666666666663</v>
      </c>
    </row>
    <row r="8" spans="1:11" x14ac:dyDescent="0.2">
      <c r="A8" s="15">
        <f t="shared" si="0"/>
        <v>7</v>
      </c>
      <c r="B8" t="s">
        <v>36</v>
      </c>
      <c r="C8" s="4" t="str">
        <f t="shared" si="1"/>
        <v>Item_7</v>
      </c>
      <c r="D8" s="3" t="s">
        <v>3</v>
      </c>
      <c r="E8" s="5">
        <v>5</v>
      </c>
      <c r="F8" s="5">
        <v>0.75</v>
      </c>
      <c r="G8" s="5"/>
      <c r="H8" s="7">
        <f t="shared" si="2"/>
        <v>0.85</v>
      </c>
      <c r="I8" s="4">
        <f>E8*Points!$D$6</f>
        <v>50</v>
      </c>
      <c r="J8" s="4">
        <f>F8*Points!$D$7</f>
        <v>150</v>
      </c>
      <c r="K8" s="6">
        <f t="shared" si="3"/>
        <v>0.66666666666666663</v>
      </c>
    </row>
    <row r="9" spans="1:11" x14ac:dyDescent="0.2">
      <c r="A9" s="15">
        <f t="shared" si="0"/>
        <v>8</v>
      </c>
      <c r="B9" t="s">
        <v>36</v>
      </c>
      <c r="C9" s="4" t="str">
        <f t="shared" si="1"/>
        <v>Item_8</v>
      </c>
      <c r="D9" s="3" t="s">
        <v>22</v>
      </c>
      <c r="E9" s="5">
        <v>4.5</v>
      </c>
      <c r="F9" s="5">
        <v>0.5</v>
      </c>
      <c r="G9" s="5"/>
      <c r="H9" s="7">
        <f t="shared" si="2"/>
        <v>0.88888888888888884</v>
      </c>
      <c r="I9" s="4">
        <f>E9*Points!$D$6</f>
        <v>45</v>
      </c>
      <c r="J9" s="4">
        <f>F9*Points!$D$7</f>
        <v>100</v>
      </c>
      <c r="K9" s="6">
        <f t="shared" si="3"/>
        <v>0.55000000000000004</v>
      </c>
    </row>
    <row r="10" spans="1:11" x14ac:dyDescent="0.2">
      <c r="A10" s="15">
        <f t="shared" si="0"/>
        <v>9</v>
      </c>
      <c r="B10" t="s">
        <v>38</v>
      </c>
      <c r="C10" s="4" t="str">
        <f t="shared" si="1"/>
        <v>Item_9</v>
      </c>
      <c r="D10" s="4" t="s">
        <v>24</v>
      </c>
      <c r="F10" s="8">
        <v>1.5</v>
      </c>
      <c r="G10" s="5" t="s">
        <v>40</v>
      </c>
    </row>
    <row r="11" spans="1:11" x14ac:dyDescent="0.2">
      <c r="A11" s="15">
        <f t="shared" si="0"/>
        <v>10</v>
      </c>
      <c r="B11" t="s">
        <v>38</v>
      </c>
      <c r="C11" s="4" t="str">
        <f t="shared" si="1"/>
        <v>Item_10</v>
      </c>
      <c r="D11" s="4" t="s">
        <v>25</v>
      </c>
      <c r="F11" s="10">
        <v>0.75</v>
      </c>
      <c r="G11" s="4" t="s">
        <v>43</v>
      </c>
    </row>
    <row r="12" spans="1:11" x14ac:dyDescent="0.2">
      <c r="A12" s="15">
        <f t="shared" si="0"/>
        <v>11</v>
      </c>
      <c r="B12" t="s">
        <v>38</v>
      </c>
      <c r="C12" s="4" t="str">
        <f t="shared" si="1"/>
        <v>Item_11</v>
      </c>
      <c r="D12" s="4" t="s">
        <v>26</v>
      </c>
      <c r="F12" s="10">
        <v>0.75</v>
      </c>
      <c r="G12" s="4" t="s">
        <v>43</v>
      </c>
    </row>
    <row r="13" spans="1:11" x14ac:dyDescent="0.2">
      <c r="A13" s="15">
        <f t="shared" si="0"/>
        <v>12</v>
      </c>
      <c r="B13" t="s">
        <v>38</v>
      </c>
      <c r="C13" s="4" t="str">
        <f t="shared" si="1"/>
        <v>Item_12</v>
      </c>
      <c r="D13" s="4" t="s">
        <v>27</v>
      </c>
      <c r="F13" s="9">
        <v>1</v>
      </c>
      <c r="G13" s="4" t="s">
        <v>42</v>
      </c>
    </row>
    <row r="14" spans="1:11" x14ac:dyDescent="0.2">
      <c r="A14" s="15">
        <f t="shared" si="0"/>
        <v>13</v>
      </c>
      <c r="B14" t="s">
        <v>38</v>
      </c>
      <c r="C14" s="4" t="str">
        <f t="shared" si="1"/>
        <v>Item_13</v>
      </c>
      <c r="D14" s="4" t="s">
        <v>28</v>
      </c>
      <c r="F14" s="9">
        <v>1</v>
      </c>
      <c r="G14" s="4" t="s">
        <v>42</v>
      </c>
    </row>
    <row r="15" spans="1:11" x14ac:dyDescent="0.2">
      <c r="A15" s="15">
        <f t="shared" si="0"/>
        <v>14</v>
      </c>
      <c r="B15" t="s">
        <v>38</v>
      </c>
      <c r="C15" s="4" t="str">
        <f t="shared" si="1"/>
        <v>Item_14</v>
      </c>
      <c r="D15" s="4" t="s">
        <v>29</v>
      </c>
      <c r="F15" s="9">
        <v>1</v>
      </c>
      <c r="G15" s="4" t="s">
        <v>42</v>
      </c>
    </row>
    <row r="16" spans="1:11" x14ac:dyDescent="0.2">
      <c r="A16" s="15">
        <f t="shared" si="0"/>
        <v>15</v>
      </c>
      <c r="B16" t="s">
        <v>38</v>
      </c>
      <c r="C16" s="4" t="str">
        <f t="shared" si="1"/>
        <v>Item_15</v>
      </c>
      <c r="D16" s="4" t="s">
        <v>30</v>
      </c>
      <c r="F16" s="9">
        <v>1</v>
      </c>
      <c r="G16" s="4" t="s">
        <v>42</v>
      </c>
    </row>
    <row r="17" spans="1:7" x14ac:dyDescent="0.2">
      <c r="A17" s="15">
        <f t="shared" si="0"/>
        <v>16</v>
      </c>
      <c r="B17" t="s">
        <v>38</v>
      </c>
      <c r="C17" s="4" t="str">
        <f t="shared" si="1"/>
        <v>Item_16</v>
      </c>
      <c r="D17" s="4" t="s">
        <v>31</v>
      </c>
      <c r="F17" s="9">
        <v>1</v>
      </c>
      <c r="G17" s="4" t="s">
        <v>42</v>
      </c>
    </row>
    <row r="18" spans="1:7" x14ac:dyDescent="0.2">
      <c r="A18" s="15">
        <f t="shared" si="0"/>
        <v>17</v>
      </c>
      <c r="B18" t="s">
        <v>38</v>
      </c>
      <c r="C18" s="4" t="str">
        <f t="shared" si="1"/>
        <v>Item_17</v>
      </c>
      <c r="D18" s="4" t="s">
        <v>32</v>
      </c>
      <c r="F18" s="8">
        <v>1.5</v>
      </c>
      <c r="G18" s="5" t="s">
        <v>40</v>
      </c>
    </row>
    <row r="19" spans="1:7" x14ac:dyDescent="0.2">
      <c r="A19" s="15">
        <f t="shared" si="0"/>
        <v>18</v>
      </c>
      <c r="B19" t="s">
        <v>38</v>
      </c>
      <c r="C19" s="4" t="str">
        <f t="shared" si="1"/>
        <v>Item_18</v>
      </c>
      <c r="D19" s="4" t="s">
        <v>41</v>
      </c>
      <c r="F19" s="8">
        <v>1.5</v>
      </c>
      <c r="G19" s="5" t="s">
        <v>40</v>
      </c>
    </row>
    <row r="20" spans="1:7" x14ac:dyDescent="0.2">
      <c r="A20" s="15">
        <f t="shared" si="0"/>
        <v>19</v>
      </c>
      <c r="B20" t="s">
        <v>38</v>
      </c>
      <c r="C20" s="4" t="str">
        <f t="shared" si="1"/>
        <v>Item_19</v>
      </c>
      <c r="D20" s="4" t="s">
        <v>23</v>
      </c>
      <c r="F20" s="10">
        <v>0.75</v>
      </c>
      <c r="G20" s="4" t="s">
        <v>43</v>
      </c>
    </row>
    <row r="21" spans="1:7" x14ac:dyDescent="0.2">
      <c r="A21" s="15">
        <f t="shared" si="0"/>
        <v>20</v>
      </c>
      <c r="B21" t="s">
        <v>39</v>
      </c>
      <c r="C21" s="4" t="str">
        <f t="shared" si="1"/>
        <v>Item_20</v>
      </c>
      <c r="D21" s="4" t="s">
        <v>4</v>
      </c>
      <c r="F21" s="11">
        <v>0.5</v>
      </c>
      <c r="G21" s="4" t="s">
        <v>44</v>
      </c>
    </row>
    <row r="22" spans="1:7" x14ac:dyDescent="0.2">
      <c r="A22" s="15">
        <f t="shared" si="0"/>
        <v>21</v>
      </c>
      <c r="B22" t="s">
        <v>39</v>
      </c>
      <c r="C22" s="4" t="str">
        <f t="shared" si="1"/>
        <v>Item_21</v>
      </c>
      <c r="D22" s="4" t="s">
        <v>5</v>
      </c>
      <c r="F22" s="11">
        <v>0.5</v>
      </c>
      <c r="G22" s="4" t="s">
        <v>44</v>
      </c>
    </row>
    <row r="23" spans="1:7" x14ac:dyDescent="0.2">
      <c r="A23" s="15">
        <f t="shared" si="0"/>
        <v>22</v>
      </c>
      <c r="B23" t="s">
        <v>39</v>
      </c>
      <c r="C23" s="4" t="str">
        <f t="shared" si="1"/>
        <v>Item_22</v>
      </c>
      <c r="D23" s="4" t="s">
        <v>6</v>
      </c>
      <c r="F23" s="11">
        <v>0.5</v>
      </c>
      <c r="G23" s="4" t="s">
        <v>44</v>
      </c>
    </row>
    <row r="24" spans="1:7" x14ac:dyDescent="0.2">
      <c r="A24" s="15">
        <f t="shared" si="0"/>
        <v>23</v>
      </c>
      <c r="B24" t="s">
        <v>39</v>
      </c>
      <c r="C24" s="4" t="str">
        <f t="shared" si="1"/>
        <v>Item_23</v>
      </c>
      <c r="D24" s="4" t="s">
        <v>7</v>
      </c>
      <c r="F24" s="9">
        <v>1</v>
      </c>
      <c r="G24" s="4" t="s">
        <v>42</v>
      </c>
    </row>
    <row r="25" spans="1:7" x14ac:dyDescent="0.2">
      <c r="A25" s="15">
        <f t="shared" si="0"/>
        <v>24</v>
      </c>
      <c r="B25" t="s">
        <v>45</v>
      </c>
      <c r="C25" s="4" t="str">
        <f t="shared" si="1"/>
        <v>Item_24</v>
      </c>
      <c r="D25" s="4" t="s">
        <v>11</v>
      </c>
      <c r="F25" s="12">
        <v>0.4</v>
      </c>
    </row>
    <row r="26" spans="1:7" x14ac:dyDescent="0.2">
      <c r="A26" s="15">
        <f t="shared" si="0"/>
        <v>25</v>
      </c>
      <c r="B26" t="s">
        <v>45</v>
      </c>
      <c r="C26" s="4" t="str">
        <f t="shared" si="1"/>
        <v>Item_25</v>
      </c>
      <c r="D26" s="4" t="s">
        <v>12</v>
      </c>
      <c r="F26" s="12">
        <v>0.5</v>
      </c>
    </row>
    <row r="27" spans="1:7" x14ac:dyDescent="0.2">
      <c r="A27" s="15">
        <f t="shared" si="0"/>
        <v>26</v>
      </c>
      <c r="B27" t="s">
        <v>45</v>
      </c>
      <c r="C27" s="4" t="str">
        <f t="shared" si="1"/>
        <v>Item_26</v>
      </c>
      <c r="D27" s="4" t="s">
        <v>13</v>
      </c>
      <c r="F27" s="12">
        <v>0.3</v>
      </c>
    </row>
    <row r="28" spans="1:7" x14ac:dyDescent="0.2">
      <c r="A28" s="15">
        <f t="shared" si="0"/>
        <v>27</v>
      </c>
      <c r="B28" t="s">
        <v>45</v>
      </c>
      <c r="C28" s="4" t="str">
        <f t="shared" si="1"/>
        <v>Item_27</v>
      </c>
      <c r="D28" s="4" t="s">
        <v>14</v>
      </c>
      <c r="F28" s="12">
        <v>0.35</v>
      </c>
    </row>
    <row r="29" spans="1:7" x14ac:dyDescent="0.2">
      <c r="A29" s="15">
        <f t="shared" si="0"/>
        <v>28</v>
      </c>
      <c r="B29" t="s">
        <v>45</v>
      </c>
      <c r="C29" s="4" t="str">
        <f t="shared" si="1"/>
        <v>Item_28</v>
      </c>
      <c r="D29" s="4" t="s">
        <v>15</v>
      </c>
      <c r="F29" s="12">
        <v>0.2</v>
      </c>
    </row>
    <row r="30" spans="1:7" x14ac:dyDescent="0.2">
      <c r="A30" s="15">
        <f t="shared" si="0"/>
        <v>29</v>
      </c>
      <c r="B30" t="s">
        <v>45</v>
      </c>
      <c r="C30" s="4" t="str">
        <f t="shared" si="1"/>
        <v>Item_29</v>
      </c>
      <c r="D30" s="4" t="s">
        <v>16</v>
      </c>
      <c r="F30" s="12">
        <v>0.45</v>
      </c>
    </row>
    <row r="31" spans="1:7" x14ac:dyDescent="0.2">
      <c r="A31" s="15">
        <f t="shared" si="0"/>
        <v>30</v>
      </c>
      <c r="B31" t="s">
        <v>45</v>
      </c>
      <c r="C31" s="4" t="str">
        <f t="shared" si="1"/>
        <v>Item_30</v>
      </c>
      <c r="D31" s="4" t="s">
        <v>17</v>
      </c>
      <c r="F31" s="12">
        <v>0.35</v>
      </c>
    </row>
    <row r="32" spans="1:7" x14ac:dyDescent="0.2">
      <c r="A32" s="15">
        <f t="shared" si="0"/>
        <v>31</v>
      </c>
      <c r="B32" t="s">
        <v>45</v>
      </c>
      <c r="C32" s="4" t="str">
        <f t="shared" si="1"/>
        <v>Item_31</v>
      </c>
      <c r="D32" s="4" t="s">
        <v>18</v>
      </c>
      <c r="F32" s="12">
        <v>0.4</v>
      </c>
    </row>
    <row r="33" spans="1:11" x14ac:dyDescent="0.2">
      <c r="A33" s="15">
        <f t="shared" si="0"/>
        <v>32</v>
      </c>
      <c r="B33" t="s">
        <v>45</v>
      </c>
      <c r="C33" s="4" t="str">
        <f t="shared" si="1"/>
        <v>Item_32</v>
      </c>
      <c r="D33" s="4" t="s">
        <v>19</v>
      </c>
      <c r="F33" s="12">
        <v>0.4</v>
      </c>
    </row>
    <row r="34" spans="1:11" x14ac:dyDescent="0.2">
      <c r="A34" s="15">
        <f t="shared" si="0"/>
        <v>33</v>
      </c>
      <c r="B34" t="s">
        <v>45</v>
      </c>
      <c r="C34" s="4" t="str">
        <f t="shared" si="1"/>
        <v>Item_33</v>
      </c>
      <c r="D34" s="4" t="s">
        <v>20</v>
      </c>
      <c r="F34" s="12">
        <v>0.5</v>
      </c>
    </row>
    <row r="35" spans="1:11" x14ac:dyDescent="0.2">
      <c r="A35" s="15">
        <f t="shared" si="0"/>
        <v>34</v>
      </c>
      <c r="B35" t="s">
        <v>45</v>
      </c>
      <c r="C35" s="4" t="str">
        <f t="shared" si="1"/>
        <v>Item_34</v>
      </c>
      <c r="D35" s="4" t="s">
        <v>21</v>
      </c>
      <c r="F35" s="12">
        <v>0.3</v>
      </c>
    </row>
    <row r="36" spans="1:11" x14ac:dyDescent="0.2">
      <c r="A36" s="15">
        <f t="shared" si="0"/>
        <v>35</v>
      </c>
      <c r="B36" t="s">
        <v>50</v>
      </c>
      <c r="C36" s="4" t="str">
        <f t="shared" si="1"/>
        <v>Item_35</v>
      </c>
      <c r="D36" s="4" t="s">
        <v>46</v>
      </c>
      <c r="E36" s="5">
        <v>3.5</v>
      </c>
      <c r="F36" s="14">
        <v>0.35</v>
      </c>
      <c r="H36" s="7">
        <f t="shared" ref="H36:H39" si="4">(E36-F36)/E36</f>
        <v>0.9</v>
      </c>
      <c r="I36" s="4">
        <f>E36*Points!$D$6</f>
        <v>35</v>
      </c>
      <c r="J36" s="4">
        <f>F36*Points!$D$7</f>
        <v>70</v>
      </c>
      <c r="K36" s="6">
        <f t="shared" ref="K36" si="5">(J36-I36)/J36</f>
        <v>0.5</v>
      </c>
    </row>
    <row r="37" spans="1:11" x14ac:dyDescent="0.2">
      <c r="A37" s="15">
        <f t="shared" si="0"/>
        <v>36</v>
      </c>
      <c r="B37" t="s">
        <v>50</v>
      </c>
      <c r="C37" s="4" t="str">
        <f t="shared" si="1"/>
        <v>Item_36</v>
      </c>
      <c r="D37" s="4" t="s">
        <v>47</v>
      </c>
      <c r="E37" s="5">
        <v>3</v>
      </c>
      <c r="F37" s="14">
        <v>0.3</v>
      </c>
      <c r="H37" s="7">
        <f t="shared" si="4"/>
        <v>0.9</v>
      </c>
      <c r="I37" s="4">
        <f>E37*Points!$D$6</f>
        <v>30</v>
      </c>
      <c r="J37" s="4">
        <f>F37*Points!$D$7</f>
        <v>60</v>
      </c>
      <c r="K37" s="6">
        <f t="shared" ref="K37:K39" si="6">(J37-I37)/J37</f>
        <v>0.5</v>
      </c>
    </row>
    <row r="38" spans="1:11" x14ac:dyDescent="0.2">
      <c r="A38" s="15">
        <f t="shared" si="0"/>
        <v>37</v>
      </c>
      <c r="B38" t="s">
        <v>50</v>
      </c>
      <c r="C38" s="4" t="str">
        <f t="shared" si="1"/>
        <v>Item_37</v>
      </c>
      <c r="D38" s="4" t="s">
        <v>48</v>
      </c>
      <c r="E38" s="5">
        <v>2.5</v>
      </c>
      <c r="F38" s="14">
        <v>0.25</v>
      </c>
      <c r="H38" s="7">
        <f t="shared" si="4"/>
        <v>0.9</v>
      </c>
      <c r="I38" s="4">
        <f>E38*Points!$D$6</f>
        <v>25</v>
      </c>
      <c r="J38" s="4">
        <f>F38*Points!$D$7</f>
        <v>50</v>
      </c>
      <c r="K38" s="6">
        <f t="shared" si="6"/>
        <v>0.5</v>
      </c>
    </row>
    <row r="39" spans="1:11" x14ac:dyDescent="0.2">
      <c r="A39" s="15">
        <f t="shared" si="0"/>
        <v>38</v>
      </c>
      <c r="B39" t="s">
        <v>50</v>
      </c>
      <c r="C39" s="4" t="str">
        <f t="shared" si="1"/>
        <v>Item_38</v>
      </c>
      <c r="D39" s="4" t="s">
        <v>49</v>
      </c>
      <c r="E39" s="5">
        <v>2</v>
      </c>
      <c r="F39" s="14">
        <v>0.2</v>
      </c>
      <c r="H39" s="7">
        <f t="shared" si="4"/>
        <v>0.9</v>
      </c>
      <c r="I39" s="4">
        <f>E39*Points!$D$6</f>
        <v>20</v>
      </c>
      <c r="J39" s="4">
        <f>F39*Points!$D$7</f>
        <v>40</v>
      </c>
      <c r="K39" s="6">
        <f t="shared" si="6"/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A1E1-A38C-1D4B-B67E-F59022B9E7A8}">
  <dimension ref="B2:S19"/>
  <sheetViews>
    <sheetView showGridLines="0" zoomScale="130" zoomScaleNormal="130" workbookViewId="0">
      <selection activeCell="I20" sqref="I20"/>
    </sheetView>
  </sheetViews>
  <sheetFormatPr baseColWidth="10" defaultRowHeight="16" x14ac:dyDescent="0.2"/>
  <cols>
    <col min="1" max="1" width="3.83203125" customWidth="1"/>
    <col min="2" max="2" width="14.33203125" bestFit="1" customWidth="1"/>
    <col min="3" max="3" width="12.1640625" bestFit="1" customWidth="1"/>
    <col min="4" max="4" width="11.5" bestFit="1" customWidth="1"/>
    <col min="5" max="5" width="11.5" customWidth="1"/>
    <col min="6" max="6" width="8.83203125" bestFit="1" customWidth="1"/>
    <col min="7" max="7" width="4.1640625" customWidth="1"/>
    <col min="8" max="8" width="22.33203125" bestFit="1" customWidth="1"/>
    <col min="9" max="9" width="13.83203125" customWidth="1"/>
    <col min="10" max="10" width="13.33203125" customWidth="1"/>
    <col min="11" max="14" width="10.83203125" style="18"/>
  </cols>
  <sheetData>
    <row r="2" spans="2:19" x14ac:dyDescent="0.2">
      <c r="D2" s="23">
        <f>SUM(D4:D21)</f>
        <v>1.0000000000000002</v>
      </c>
      <c r="E2" s="23"/>
      <c r="J2" s="23">
        <f>SUM(J4:J8)</f>
        <v>1.0000000000000002</v>
      </c>
      <c r="K2" s="18" t="s">
        <v>115</v>
      </c>
      <c r="O2" s="23">
        <f>SUM(O4:O8)</f>
        <v>1</v>
      </c>
      <c r="P2" s="18"/>
      <c r="Q2" s="18"/>
      <c r="R2" s="18"/>
      <c r="S2" s="18"/>
    </row>
    <row r="3" spans="2:19" x14ac:dyDescent="0.2">
      <c r="B3" s="1" t="s">
        <v>110</v>
      </c>
      <c r="C3" s="1" t="s">
        <v>107</v>
      </c>
      <c r="D3" s="1" t="s">
        <v>106</v>
      </c>
      <c r="E3" s="1"/>
      <c r="F3" s="1" t="s">
        <v>108</v>
      </c>
      <c r="H3" s="1" t="s">
        <v>114</v>
      </c>
      <c r="I3" s="1" t="s">
        <v>105</v>
      </c>
      <c r="J3" s="1" t="s">
        <v>103</v>
      </c>
      <c r="K3" s="26" t="s">
        <v>50</v>
      </c>
      <c r="L3" s="26" t="s">
        <v>102</v>
      </c>
      <c r="M3" s="26" t="s">
        <v>50</v>
      </c>
      <c r="N3" s="26" t="s">
        <v>102</v>
      </c>
      <c r="O3" t="s">
        <v>104</v>
      </c>
      <c r="P3" s="18" t="s">
        <v>50</v>
      </c>
      <c r="Q3" s="18" t="s">
        <v>102</v>
      </c>
      <c r="R3" s="18" t="s">
        <v>50</v>
      </c>
      <c r="S3" s="18" t="s">
        <v>102</v>
      </c>
    </row>
    <row r="4" spans="2:19" x14ac:dyDescent="0.2">
      <c r="B4" s="21">
        <v>0.25</v>
      </c>
      <c r="C4" s="4" t="s">
        <v>46</v>
      </c>
      <c r="D4" s="22">
        <f>B4*$M$10</f>
        <v>7.7499999999999999E-2</v>
      </c>
      <c r="E4" s="22">
        <f>B4*$R$10</f>
        <v>8.0147058823529405E-2</v>
      </c>
      <c r="F4" t="s">
        <v>50</v>
      </c>
      <c r="H4" t="s">
        <v>100</v>
      </c>
      <c r="I4" s="25">
        <v>1</v>
      </c>
      <c r="J4" s="17">
        <v>0.01</v>
      </c>
      <c r="K4" s="19">
        <v>1</v>
      </c>
      <c r="L4" s="19">
        <v>0</v>
      </c>
      <c r="M4" s="18">
        <f>$J4*K4</f>
        <v>0.01</v>
      </c>
      <c r="N4" s="18">
        <f>$J4*L4</f>
        <v>0</v>
      </c>
      <c r="O4" s="24">
        <f>(1-SUM($O$7:$O$8))*(J4/SUM($J$4:$J$6))</f>
        <v>3.6764705882352941E-3</v>
      </c>
      <c r="P4" s="19">
        <v>1</v>
      </c>
      <c r="Q4" s="19">
        <v>0</v>
      </c>
      <c r="R4" s="18">
        <f t="shared" ref="R4:S8" si="0">$O4*P4</f>
        <v>3.6764705882352941E-3</v>
      </c>
      <c r="S4" s="18">
        <f t="shared" si="0"/>
        <v>0</v>
      </c>
    </row>
    <row r="5" spans="2:19" x14ac:dyDescent="0.2">
      <c r="B5" s="21">
        <v>0.45</v>
      </c>
      <c r="C5" s="4" t="s">
        <v>47</v>
      </c>
      <c r="D5" s="22">
        <f>B5*$M$10</f>
        <v>0.13950000000000001</v>
      </c>
      <c r="E5" s="22">
        <f t="shared" ref="E5:E7" si="1">B5*$R$10</f>
        <v>0.14426470588235293</v>
      </c>
      <c r="F5" t="s">
        <v>50</v>
      </c>
      <c r="H5" t="s">
        <v>111</v>
      </c>
      <c r="I5" s="25">
        <v>1</v>
      </c>
      <c r="J5" s="17">
        <v>0.34</v>
      </c>
      <c r="K5" s="19">
        <v>0</v>
      </c>
      <c r="L5" s="19">
        <v>1</v>
      </c>
      <c r="M5" s="18">
        <f t="shared" ref="M5:M8" si="2">$J5*K5</f>
        <v>0</v>
      </c>
      <c r="N5" s="18">
        <f t="shared" ref="N5:N8" si="3">$J5*L5</f>
        <v>0.34</v>
      </c>
      <c r="O5" s="24">
        <f>(1-SUM($O$7:$O$8))*(J5/SUM($J$4:$J$6))</f>
        <v>0.12499999999999999</v>
      </c>
      <c r="P5" s="19">
        <v>0</v>
      </c>
      <c r="Q5" s="19">
        <v>1</v>
      </c>
      <c r="R5" s="18">
        <f t="shared" si="0"/>
        <v>0</v>
      </c>
      <c r="S5" s="18">
        <f t="shared" si="0"/>
        <v>0.12499999999999999</v>
      </c>
    </row>
    <row r="6" spans="2:19" x14ac:dyDescent="0.2">
      <c r="B6" s="21">
        <v>0.2</v>
      </c>
      <c r="C6" s="4" t="s">
        <v>48</v>
      </c>
      <c r="D6" s="22">
        <f>B6*$M$10</f>
        <v>6.2E-2</v>
      </c>
      <c r="E6" s="22">
        <f t="shared" si="1"/>
        <v>6.4117647058823529E-2</v>
      </c>
      <c r="F6" t="s">
        <v>50</v>
      </c>
      <c r="H6" t="s">
        <v>112</v>
      </c>
      <c r="I6" s="25">
        <v>2</v>
      </c>
      <c r="J6" s="17">
        <v>0.5</v>
      </c>
      <c r="K6" s="19">
        <v>0.5</v>
      </c>
      <c r="L6" s="19">
        <v>0.5</v>
      </c>
      <c r="M6" s="18">
        <f t="shared" si="2"/>
        <v>0.25</v>
      </c>
      <c r="N6" s="18">
        <f t="shared" si="3"/>
        <v>0.25</v>
      </c>
      <c r="O6" s="24">
        <f>(1-SUM($O$7:$O$8))*(J6/SUM($J$4:$J$6))</f>
        <v>0.18382352941176466</v>
      </c>
      <c r="P6" s="19">
        <v>0.5</v>
      </c>
      <c r="Q6" s="19">
        <v>0.5</v>
      </c>
      <c r="R6" s="18">
        <f t="shared" si="0"/>
        <v>9.1911764705882332E-2</v>
      </c>
      <c r="S6" s="18">
        <f t="shared" si="0"/>
        <v>9.1911764705882332E-2</v>
      </c>
    </row>
    <row r="7" spans="2:19" x14ac:dyDescent="0.2">
      <c r="B7" s="21">
        <v>0.1</v>
      </c>
      <c r="C7" s="4" t="s">
        <v>49</v>
      </c>
      <c r="D7" s="22">
        <f>B7*$M$10</f>
        <v>3.1E-2</v>
      </c>
      <c r="E7" s="22">
        <f t="shared" si="1"/>
        <v>3.2058823529411765E-2</v>
      </c>
      <c r="F7" t="s">
        <v>50</v>
      </c>
      <c r="H7" t="s">
        <v>113</v>
      </c>
      <c r="I7" s="25">
        <v>4.75</v>
      </c>
      <c r="J7" s="17">
        <v>0.05</v>
      </c>
      <c r="K7" s="19">
        <v>0</v>
      </c>
      <c r="L7" s="19">
        <v>1</v>
      </c>
      <c r="M7" s="18">
        <f t="shared" si="2"/>
        <v>0</v>
      </c>
      <c r="N7" s="18">
        <f t="shared" si="3"/>
        <v>0.05</v>
      </c>
      <c r="O7" s="24">
        <f>J7*I7</f>
        <v>0.23750000000000002</v>
      </c>
      <c r="P7" s="19">
        <v>0</v>
      </c>
      <c r="Q7" s="19">
        <v>1</v>
      </c>
      <c r="R7" s="18">
        <f t="shared" si="0"/>
        <v>0</v>
      </c>
      <c r="S7" s="18">
        <f t="shared" si="0"/>
        <v>0.23750000000000002</v>
      </c>
    </row>
    <row r="8" spans="2:19" x14ac:dyDescent="0.2">
      <c r="B8" s="20">
        <f>SUM(B4:B7)</f>
        <v>0.99999999999999989</v>
      </c>
      <c r="H8" t="s">
        <v>101</v>
      </c>
      <c r="I8" s="25">
        <v>4.5</v>
      </c>
      <c r="J8" s="17">
        <v>0.1</v>
      </c>
      <c r="K8" s="19">
        <v>0.5</v>
      </c>
      <c r="L8" s="19">
        <v>0.5</v>
      </c>
      <c r="M8" s="18">
        <f t="shared" si="2"/>
        <v>0.05</v>
      </c>
      <c r="N8" s="18">
        <f t="shared" si="3"/>
        <v>0.05</v>
      </c>
      <c r="O8" s="24">
        <f>J8*I8</f>
        <v>0.45</v>
      </c>
      <c r="P8" s="19">
        <v>0.5</v>
      </c>
      <c r="Q8" s="19">
        <v>0.5</v>
      </c>
      <c r="R8" s="18">
        <f t="shared" si="0"/>
        <v>0.22500000000000001</v>
      </c>
      <c r="S8" s="18">
        <f t="shared" si="0"/>
        <v>0.22500000000000001</v>
      </c>
    </row>
    <row r="9" spans="2:19" x14ac:dyDescent="0.2">
      <c r="P9" s="18"/>
      <c r="Q9" s="18"/>
      <c r="R9" s="18"/>
      <c r="S9" s="18"/>
    </row>
    <row r="10" spans="2:19" x14ac:dyDescent="0.2">
      <c r="B10" s="1" t="s">
        <v>109</v>
      </c>
      <c r="C10" s="1" t="s">
        <v>107</v>
      </c>
      <c r="D10" s="1" t="s">
        <v>106</v>
      </c>
      <c r="E10" s="1"/>
      <c r="F10" s="1" t="s">
        <v>108</v>
      </c>
      <c r="M10" s="20">
        <f>SUM(M4:M9)</f>
        <v>0.31</v>
      </c>
      <c r="N10" s="20">
        <f>SUM(N4:N9)</f>
        <v>0.69000000000000017</v>
      </c>
      <c r="P10" s="18"/>
      <c r="Q10" s="18"/>
      <c r="R10" s="20">
        <f>SUM(R4:R9)</f>
        <v>0.32058823529411762</v>
      </c>
      <c r="S10" s="20">
        <f>SUM(S4:S9)</f>
        <v>0.67941176470588227</v>
      </c>
    </row>
    <row r="11" spans="2:19" x14ac:dyDescent="0.2">
      <c r="B11" s="21">
        <v>0.25</v>
      </c>
      <c r="C11" s="3" t="s">
        <v>0</v>
      </c>
      <c r="D11" s="22">
        <f>B11*$N$10</f>
        <v>0.17250000000000004</v>
      </c>
      <c r="E11" s="22">
        <f>B11*$S$10</f>
        <v>0.16985294117647057</v>
      </c>
      <c r="F11" t="s">
        <v>50</v>
      </c>
    </row>
    <row r="12" spans="2:19" x14ac:dyDescent="0.2">
      <c r="B12" s="21">
        <v>0.15</v>
      </c>
      <c r="C12" s="3" t="s">
        <v>1</v>
      </c>
      <c r="D12" s="22">
        <f t="shared" ref="D12:D18" si="4">B12*$N$10</f>
        <v>0.10350000000000002</v>
      </c>
      <c r="E12" s="22">
        <f t="shared" ref="E12:E18" si="5">B12*$S$10</f>
        <v>0.10191176470588234</v>
      </c>
      <c r="F12" t="s">
        <v>50</v>
      </c>
    </row>
    <row r="13" spans="2:19" x14ac:dyDescent="0.2">
      <c r="B13" s="21">
        <v>0.05</v>
      </c>
      <c r="C13" s="3" t="s">
        <v>2</v>
      </c>
      <c r="D13" s="22">
        <f t="shared" si="4"/>
        <v>3.450000000000001E-2</v>
      </c>
      <c r="E13" s="22">
        <f t="shared" si="5"/>
        <v>3.3970588235294114E-2</v>
      </c>
      <c r="F13" t="s">
        <v>50</v>
      </c>
      <c r="K13"/>
    </row>
    <row r="14" spans="2:19" x14ac:dyDescent="0.2">
      <c r="B14" s="21">
        <v>0.15</v>
      </c>
      <c r="C14" s="3" t="s">
        <v>8</v>
      </c>
      <c r="D14" s="22">
        <f t="shared" si="4"/>
        <v>0.10350000000000002</v>
      </c>
      <c r="E14" s="22">
        <f t="shared" si="5"/>
        <v>0.10191176470588234</v>
      </c>
      <c r="F14" t="s">
        <v>50</v>
      </c>
    </row>
    <row r="15" spans="2:19" x14ac:dyDescent="0.2">
      <c r="B15" s="21">
        <v>0.15</v>
      </c>
      <c r="C15" s="3" t="s">
        <v>9</v>
      </c>
      <c r="D15" s="22">
        <f t="shared" si="4"/>
        <v>0.10350000000000002</v>
      </c>
      <c r="E15" s="22">
        <f t="shared" si="5"/>
        <v>0.10191176470588234</v>
      </c>
      <c r="F15" t="s">
        <v>50</v>
      </c>
    </row>
    <row r="16" spans="2:19" x14ac:dyDescent="0.2">
      <c r="B16" s="21">
        <v>0.05</v>
      </c>
      <c r="C16" s="3" t="s">
        <v>10</v>
      </c>
      <c r="D16" s="22">
        <f t="shared" si="4"/>
        <v>3.450000000000001E-2</v>
      </c>
      <c r="E16" s="22">
        <f t="shared" si="5"/>
        <v>3.3970588235294114E-2</v>
      </c>
      <c r="F16" t="s">
        <v>50</v>
      </c>
    </row>
    <row r="17" spans="2:6" x14ac:dyDescent="0.2">
      <c r="B17" s="21">
        <v>0.1</v>
      </c>
      <c r="C17" s="3" t="s">
        <v>3</v>
      </c>
      <c r="D17" s="22">
        <f t="shared" si="4"/>
        <v>6.900000000000002E-2</v>
      </c>
      <c r="E17" s="22">
        <f t="shared" si="5"/>
        <v>6.7941176470588227E-2</v>
      </c>
      <c r="F17" t="s">
        <v>50</v>
      </c>
    </row>
    <row r="18" spans="2:6" x14ac:dyDescent="0.2">
      <c r="B18" s="21">
        <v>0.1</v>
      </c>
      <c r="C18" s="3" t="s">
        <v>22</v>
      </c>
      <c r="D18" s="22">
        <f t="shared" si="4"/>
        <v>6.900000000000002E-2</v>
      </c>
      <c r="E18" s="22">
        <f t="shared" si="5"/>
        <v>6.7941176470588227E-2</v>
      </c>
      <c r="F18" t="s">
        <v>50</v>
      </c>
    </row>
    <row r="19" spans="2:6" x14ac:dyDescent="0.2">
      <c r="B19" s="20">
        <f>SUM(B11:B18)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5996-CD5F-9A4C-9F2F-AAFD0A2DDF4E}">
  <dimension ref="C1:N175"/>
  <sheetViews>
    <sheetView workbookViewId="0">
      <selection activeCell="N3" sqref="N3:N102"/>
    </sheetView>
  </sheetViews>
  <sheetFormatPr baseColWidth="10" defaultRowHeight="16" x14ac:dyDescent="0.2"/>
  <cols>
    <col min="1" max="7" width="10.83203125" style="32"/>
    <col min="12" max="16384" width="10.83203125" style="32"/>
  </cols>
  <sheetData>
    <row r="1" spans="3:14" x14ac:dyDescent="0.2">
      <c r="H1" t="s">
        <v>116</v>
      </c>
      <c r="I1" t="s">
        <v>117</v>
      </c>
      <c r="J1" t="s">
        <v>118</v>
      </c>
      <c r="K1" t="s">
        <v>126</v>
      </c>
    </row>
    <row r="2" spans="3:14" x14ac:dyDescent="0.2">
      <c r="H2">
        <v>3093</v>
      </c>
      <c r="I2" s="27">
        <v>45100</v>
      </c>
      <c r="J2" s="28">
        <v>0.66804398148148147</v>
      </c>
      <c r="K2" t="s">
        <v>119</v>
      </c>
      <c r="M2" s="32" t="str" cm="1">
        <f t="array" ref="M2:M103">_xlfn.UNIQUE(H:H)</f>
        <v>Order_number</v>
      </c>
    </row>
    <row r="3" spans="3:14" x14ac:dyDescent="0.2">
      <c r="H3">
        <v>8047</v>
      </c>
      <c r="I3" s="27">
        <v>45071</v>
      </c>
      <c r="J3" s="28">
        <v>0.43363425925925925</v>
      </c>
      <c r="K3" t="s">
        <v>119</v>
      </c>
      <c r="M3" s="32">
        <v>3093</v>
      </c>
      <c r="N3" s="32">
        <f>COUNTIF(H:H,M3)</f>
        <v>1</v>
      </c>
    </row>
    <row r="4" spans="3:14" x14ac:dyDescent="0.2">
      <c r="H4">
        <v>3592</v>
      </c>
      <c r="I4" s="27">
        <v>45332</v>
      </c>
      <c r="J4" s="28">
        <v>4.1469907407407407E-2</v>
      </c>
      <c r="K4" t="s">
        <v>119</v>
      </c>
      <c r="M4" s="32">
        <v>8047</v>
      </c>
      <c r="N4" s="32">
        <f t="shared" ref="N4:N67" si="0">COUNTIF(H:H,M4)</f>
        <v>1</v>
      </c>
    </row>
    <row r="5" spans="3:14" x14ac:dyDescent="0.2">
      <c r="H5">
        <v>3592</v>
      </c>
      <c r="I5" s="27">
        <v>45332</v>
      </c>
      <c r="J5" s="28">
        <v>4.1469907407407407E-2</v>
      </c>
      <c r="K5" t="s">
        <v>127</v>
      </c>
      <c r="M5" s="32">
        <v>3592</v>
      </c>
      <c r="N5" s="32">
        <f t="shared" si="0"/>
        <v>2</v>
      </c>
    </row>
    <row r="6" spans="3:14" x14ac:dyDescent="0.2">
      <c r="H6">
        <v>1509</v>
      </c>
      <c r="I6" s="27">
        <v>45048</v>
      </c>
      <c r="J6" s="28">
        <v>0.45851851851851849</v>
      </c>
      <c r="K6" t="s">
        <v>120</v>
      </c>
      <c r="M6" s="32">
        <v>1509</v>
      </c>
      <c r="N6" s="32">
        <f t="shared" si="0"/>
        <v>2</v>
      </c>
    </row>
    <row r="7" spans="3:14" x14ac:dyDescent="0.2">
      <c r="H7">
        <v>1509</v>
      </c>
      <c r="I7" s="27">
        <v>45048</v>
      </c>
      <c r="J7" s="28">
        <v>0.45851851851851849</v>
      </c>
      <c r="K7" t="s">
        <v>121</v>
      </c>
      <c r="M7" s="32">
        <v>5297</v>
      </c>
      <c r="N7" s="32">
        <f t="shared" si="0"/>
        <v>2</v>
      </c>
    </row>
    <row r="8" spans="3:14" x14ac:dyDescent="0.2">
      <c r="H8">
        <v>5297</v>
      </c>
      <c r="I8" s="27">
        <v>45103</v>
      </c>
      <c r="J8" s="28">
        <v>0.32043981481481482</v>
      </c>
      <c r="K8" t="s">
        <v>119</v>
      </c>
      <c r="M8" s="32">
        <v>8700</v>
      </c>
      <c r="N8" s="32">
        <f t="shared" si="0"/>
        <v>2</v>
      </c>
    </row>
    <row r="9" spans="3:14" x14ac:dyDescent="0.2">
      <c r="H9">
        <v>5297</v>
      </c>
      <c r="I9" s="27">
        <v>45103</v>
      </c>
      <c r="J9" s="28">
        <v>0.32043981481481482</v>
      </c>
      <c r="K9" t="s">
        <v>121</v>
      </c>
      <c r="M9" s="32">
        <v>8509</v>
      </c>
      <c r="N9" s="32">
        <f t="shared" si="0"/>
        <v>2</v>
      </c>
    </row>
    <row r="10" spans="3:14" x14ac:dyDescent="0.2">
      <c r="C10" s="32" t="s">
        <v>124</v>
      </c>
      <c r="D10" s="32" t="s">
        <v>122</v>
      </c>
      <c r="E10" s="32" t="s">
        <v>61</v>
      </c>
      <c r="F10" s="32">
        <v>0.05</v>
      </c>
      <c r="H10">
        <v>8700</v>
      </c>
      <c r="I10" s="27">
        <v>45141</v>
      </c>
      <c r="J10" s="28">
        <v>0.60388888888888892</v>
      </c>
      <c r="K10" t="s">
        <v>119</v>
      </c>
      <c r="M10" s="32">
        <v>8665</v>
      </c>
      <c r="N10" s="32">
        <f t="shared" si="0"/>
        <v>2</v>
      </c>
    </row>
    <row r="11" spans="3:14" x14ac:dyDescent="0.2">
      <c r="C11" s="32" t="s">
        <v>125</v>
      </c>
      <c r="D11" s="32">
        <v>55654</v>
      </c>
      <c r="E11" s="32" t="s">
        <v>64</v>
      </c>
      <c r="F11" s="32">
        <v>0.1</v>
      </c>
      <c r="H11">
        <v>8700</v>
      </c>
      <c r="I11" s="27">
        <v>45141</v>
      </c>
      <c r="J11" s="28">
        <v>0.60388888888888892</v>
      </c>
      <c r="K11" t="s">
        <v>121</v>
      </c>
      <c r="M11" s="32">
        <v>8175</v>
      </c>
      <c r="N11" s="32">
        <f t="shared" si="0"/>
        <v>1</v>
      </c>
    </row>
    <row r="12" spans="3:14" x14ac:dyDescent="0.2">
      <c r="C12" s="32" t="s">
        <v>124</v>
      </c>
      <c r="H12">
        <v>8509</v>
      </c>
      <c r="I12" s="27">
        <v>45257</v>
      </c>
      <c r="J12" s="28">
        <v>0.89224537037037033</v>
      </c>
      <c r="K12" t="s">
        <v>119</v>
      </c>
      <c r="M12" s="32">
        <v>6125</v>
      </c>
      <c r="N12" s="32">
        <f t="shared" si="0"/>
        <v>2</v>
      </c>
    </row>
    <row r="13" spans="3:14" x14ac:dyDescent="0.2">
      <c r="H13">
        <v>8509</v>
      </c>
      <c r="I13" s="27">
        <v>45257</v>
      </c>
      <c r="J13" s="28">
        <v>0.89224537037037033</v>
      </c>
      <c r="K13" t="s">
        <v>121</v>
      </c>
      <c r="M13" s="32">
        <v>6314</v>
      </c>
      <c r="N13" s="32">
        <f t="shared" si="0"/>
        <v>1</v>
      </c>
    </row>
    <row r="14" spans="3:14" x14ac:dyDescent="0.2">
      <c r="H14">
        <v>8665</v>
      </c>
      <c r="I14" s="27">
        <v>45379</v>
      </c>
      <c r="J14" s="28">
        <v>0.6579976851851852</v>
      </c>
      <c r="K14" t="s">
        <v>120</v>
      </c>
      <c r="M14" s="32">
        <v>3059</v>
      </c>
      <c r="N14" s="32">
        <f t="shared" si="0"/>
        <v>2</v>
      </c>
    </row>
    <row r="15" spans="3:14" x14ac:dyDescent="0.2">
      <c r="H15">
        <v>8665</v>
      </c>
      <c r="I15" s="27">
        <v>45379</v>
      </c>
      <c r="J15" s="28">
        <v>0.6579976851851852</v>
      </c>
      <c r="K15" t="s">
        <v>127</v>
      </c>
      <c r="M15" s="32">
        <v>5908</v>
      </c>
      <c r="N15" s="32">
        <f t="shared" si="0"/>
        <v>1</v>
      </c>
    </row>
    <row r="16" spans="3:14" x14ac:dyDescent="0.2">
      <c r="H16">
        <v>8175</v>
      </c>
      <c r="I16" s="27">
        <v>45231</v>
      </c>
      <c r="J16" s="28">
        <v>1.9224537037037037E-2</v>
      </c>
      <c r="K16" t="s">
        <v>120</v>
      </c>
      <c r="M16" s="32">
        <v>9931</v>
      </c>
      <c r="N16" s="32">
        <f t="shared" si="0"/>
        <v>2</v>
      </c>
    </row>
    <row r="17" spans="8:14" x14ac:dyDescent="0.2">
      <c r="H17">
        <v>6125</v>
      </c>
      <c r="I17" s="27">
        <v>45146</v>
      </c>
      <c r="J17" s="28">
        <v>7.0127314814814809E-2</v>
      </c>
      <c r="K17" t="s">
        <v>120</v>
      </c>
      <c r="M17" s="32">
        <v>6512</v>
      </c>
      <c r="N17" s="32">
        <f t="shared" si="0"/>
        <v>2</v>
      </c>
    </row>
    <row r="18" spans="8:14" x14ac:dyDescent="0.2">
      <c r="H18">
        <v>6125</v>
      </c>
      <c r="I18" s="27">
        <v>45146</v>
      </c>
      <c r="J18" s="28">
        <v>7.0127314814814809E-2</v>
      </c>
      <c r="K18" t="s">
        <v>121</v>
      </c>
      <c r="M18" s="32">
        <v>8465</v>
      </c>
      <c r="N18" s="32">
        <f t="shared" si="0"/>
        <v>2</v>
      </c>
    </row>
    <row r="19" spans="8:14" x14ac:dyDescent="0.2">
      <c r="H19">
        <v>6314</v>
      </c>
      <c r="I19" s="27">
        <v>45098</v>
      </c>
      <c r="J19" s="28">
        <v>0.89376157407407408</v>
      </c>
      <c r="K19" t="s">
        <v>120</v>
      </c>
      <c r="M19" s="32">
        <v>8017</v>
      </c>
      <c r="N19" s="32">
        <f t="shared" si="0"/>
        <v>2</v>
      </c>
    </row>
    <row r="20" spans="8:14" x14ac:dyDescent="0.2">
      <c r="H20">
        <v>3059</v>
      </c>
      <c r="I20" s="27">
        <v>45095</v>
      </c>
      <c r="J20" s="28">
        <v>0.82733796296296291</v>
      </c>
      <c r="K20" t="s">
        <v>119</v>
      </c>
      <c r="M20" s="32">
        <v>6318</v>
      </c>
      <c r="N20" s="32">
        <f t="shared" si="0"/>
        <v>2</v>
      </c>
    </row>
    <row r="21" spans="8:14" x14ac:dyDescent="0.2">
      <c r="H21">
        <v>3059</v>
      </c>
      <c r="I21" s="27">
        <v>45095</v>
      </c>
      <c r="J21" s="28">
        <v>0.82733796296296291</v>
      </c>
      <c r="K21" t="s">
        <v>121</v>
      </c>
      <c r="M21" s="32">
        <v>9700</v>
      </c>
      <c r="N21" s="32">
        <f t="shared" si="0"/>
        <v>2</v>
      </c>
    </row>
    <row r="22" spans="8:14" x14ac:dyDescent="0.2">
      <c r="H22">
        <v>5908</v>
      </c>
      <c r="I22" s="27">
        <v>45070</v>
      </c>
      <c r="J22" s="28">
        <v>0.86283564814814817</v>
      </c>
      <c r="K22" t="s">
        <v>120</v>
      </c>
      <c r="M22" s="32">
        <v>6962</v>
      </c>
      <c r="N22" s="32">
        <f t="shared" si="0"/>
        <v>2</v>
      </c>
    </row>
    <row r="23" spans="8:14" x14ac:dyDescent="0.2">
      <c r="H23">
        <v>9931</v>
      </c>
      <c r="I23" s="27">
        <v>45295</v>
      </c>
      <c r="J23" s="28">
        <v>5.9502314814814813E-2</v>
      </c>
      <c r="K23" t="s">
        <v>120</v>
      </c>
      <c r="M23" s="32">
        <v>1312</v>
      </c>
      <c r="N23" s="32">
        <f t="shared" si="0"/>
        <v>2</v>
      </c>
    </row>
    <row r="24" spans="8:14" x14ac:dyDescent="0.2">
      <c r="H24">
        <v>9931</v>
      </c>
      <c r="I24" s="27">
        <v>45295</v>
      </c>
      <c r="J24" s="28">
        <v>5.9502314814814813E-2</v>
      </c>
      <c r="K24" t="s">
        <v>121</v>
      </c>
      <c r="M24" s="32">
        <v>5959</v>
      </c>
      <c r="N24" s="32">
        <f t="shared" si="0"/>
        <v>2</v>
      </c>
    </row>
    <row r="25" spans="8:14" x14ac:dyDescent="0.2">
      <c r="H25">
        <v>6512</v>
      </c>
      <c r="I25" s="27">
        <v>45289</v>
      </c>
      <c r="J25" s="28">
        <v>0.28189814814814818</v>
      </c>
      <c r="K25" t="s">
        <v>119</v>
      </c>
      <c r="M25" s="32">
        <v>2302</v>
      </c>
      <c r="N25" s="32">
        <f t="shared" si="0"/>
        <v>2</v>
      </c>
    </row>
    <row r="26" spans="8:14" x14ac:dyDescent="0.2">
      <c r="H26">
        <v>6512</v>
      </c>
      <c r="I26" s="27">
        <v>45289</v>
      </c>
      <c r="J26" s="28">
        <v>0.28189814814814818</v>
      </c>
      <c r="K26" t="s">
        <v>127</v>
      </c>
      <c r="M26" s="32">
        <v>8135</v>
      </c>
      <c r="N26" s="32">
        <f t="shared" si="0"/>
        <v>2</v>
      </c>
    </row>
    <row r="27" spans="8:14" x14ac:dyDescent="0.2">
      <c r="H27">
        <v>8465</v>
      </c>
      <c r="I27" s="27">
        <v>45133</v>
      </c>
      <c r="J27" s="28">
        <v>0.75329861111111107</v>
      </c>
      <c r="K27" t="s">
        <v>119</v>
      </c>
      <c r="M27" s="32">
        <v>8168</v>
      </c>
      <c r="N27" s="32">
        <f t="shared" si="0"/>
        <v>2</v>
      </c>
    </row>
    <row r="28" spans="8:14" x14ac:dyDescent="0.2">
      <c r="H28">
        <v>8465</v>
      </c>
      <c r="I28" s="27">
        <v>45133</v>
      </c>
      <c r="J28" s="28">
        <v>0.75329861111111107</v>
      </c>
      <c r="K28" t="s">
        <v>127</v>
      </c>
      <c r="M28" s="32">
        <v>2053</v>
      </c>
      <c r="N28" s="32">
        <f t="shared" si="0"/>
        <v>1</v>
      </c>
    </row>
    <row r="29" spans="8:14" x14ac:dyDescent="0.2">
      <c r="H29">
        <v>8017</v>
      </c>
      <c r="I29" s="27">
        <v>45236</v>
      </c>
      <c r="J29" s="28">
        <v>0.86202546296296301</v>
      </c>
      <c r="K29" t="s">
        <v>119</v>
      </c>
      <c r="M29" s="32">
        <v>9153</v>
      </c>
      <c r="N29" s="32">
        <f t="shared" si="0"/>
        <v>2</v>
      </c>
    </row>
    <row r="30" spans="8:14" x14ac:dyDescent="0.2">
      <c r="H30">
        <v>8017</v>
      </c>
      <c r="I30" s="27">
        <v>45236</v>
      </c>
      <c r="J30" s="28">
        <v>0.86202546296296301</v>
      </c>
      <c r="K30" t="s">
        <v>121</v>
      </c>
      <c r="M30" s="32">
        <v>1302</v>
      </c>
      <c r="N30" s="32">
        <f t="shared" si="0"/>
        <v>2</v>
      </c>
    </row>
    <row r="31" spans="8:14" x14ac:dyDescent="0.2">
      <c r="H31">
        <v>6318</v>
      </c>
      <c r="I31" s="27">
        <v>45291</v>
      </c>
      <c r="J31" s="28">
        <v>0.2663888888888889</v>
      </c>
      <c r="K31" t="s">
        <v>119</v>
      </c>
      <c r="M31" s="32">
        <v>6493</v>
      </c>
      <c r="N31" s="32">
        <f t="shared" si="0"/>
        <v>2</v>
      </c>
    </row>
    <row r="32" spans="8:14" x14ac:dyDescent="0.2">
      <c r="H32">
        <v>6318</v>
      </c>
      <c r="I32" s="27">
        <v>45291</v>
      </c>
      <c r="J32" s="28">
        <v>0.2663888888888889</v>
      </c>
      <c r="K32" t="s">
        <v>121</v>
      </c>
      <c r="M32" s="32">
        <v>7139</v>
      </c>
      <c r="N32" s="32">
        <f t="shared" si="0"/>
        <v>2</v>
      </c>
    </row>
    <row r="33" spans="8:14" x14ac:dyDescent="0.2">
      <c r="H33">
        <v>9700</v>
      </c>
      <c r="I33" s="27">
        <v>45137</v>
      </c>
      <c r="J33" s="28">
        <v>0.7263425925925926</v>
      </c>
      <c r="K33" t="s">
        <v>119</v>
      </c>
      <c r="M33" s="32">
        <v>3238</v>
      </c>
      <c r="N33" s="32">
        <f t="shared" si="0"/>
        <v>2</v>
      </c>
    </row>
    <row r="34" spans="8:14" x14ac:dyDescent="0.2">
      <c r="H34">
        <v>9700</v>
      </c>
      <c r="I34" s="27">
        <v>45137</v>
      </c>
      <c r="J34" s="28">
        <v>0.7263425925925926</v>
      </c>
      <c r="K34" t="s">
        <v>121</v>
      </c>
      <c r="M34" s="32">
        <v>1247</v>
      </c>
      <c r="N34" s="32">
        <f t="shared" si="0"/>
        <v>2</v>
      </c>
    </row>
    <row r="35" spans="8:14" x14ac:dyDescent="0.2">
      <c r="H35">
        <v>6962</v>
      </c>
      <c r="I35" s="27">
        <v>45118</v>
      </c>
      <c r="J35" s="28">
        <v>9.3182870370370374E-2</v>
      </c>
      <c r="K35" t="s">
        <v>120</v>
      </c>
      <c r="M35" s="32">
        <v>7745</v>
      </c>
      <c r="N35" s="32">
        <f t="shared" si="0"/>
        <v>2</v>
      </c>
    </row>
    <row r="36" spans="8:14" x14ac:dyDescent="0.2">
      <c r="H36">
        <v>6962</v>
      </c>
      <c r="I36" s="27">
        <v>45118</v>
      </c>
      <c r="J36" s="28">
        <v>9.3182870370370374E-2</v>
      </c>
      <c r="K36" t="s">
        <v>127</v>
      </c>
      <c r="M36" s="32">
        <v>9903</v>
      </c>
      <c r="N36" s="32">
        <f t="shared" si="0"/>
        <v>2</v>
      </c>
    </row>
    <row r="37" spans="8:14" x14ac:dyDescent="0.2">
      <c r="H37">
        <v>1312</v>
      </c>
      <c r="I37" s="27">
        <v>45234</v>
      </c>
      <c r="J37" s="28">
        <v>0.23128472222222221</v>
      </c>
      <c r="K37" t="s">
        <v>119</v>
      </c>
      <c r="M37" s="32">
        <v>4025</v>
      </c>
      <c r="N37" s="32">
        <f t="shared" si="0"/>
        <v>1</v>
      </c>
    </row>
    <row r="38" spans="8:14" x14ac:dyDescent="0.2">
      <c r="H38">
        <v>1312</v>
      </c>
      <c r="I38" s="27">
        <v>45234</v>
      </c>
      <c r="J38" s="28">
        <v>0.23128472222222221</v>
      </c>
      <c r="K38" t="s">
        <v>121</v>
      </c>
      <c r="M38" s="32">
        <v>5044</v>
      </c>
      <c r="N38" s="32">
        <f t="shared" si="0"/>
        <v>2</v>
      </c>
    </row>
    <row r="39" spans="8:14" x14ac:dyDescent="0.2">
      <c r="H39">
        <v>5959</v>
      </c>
      <c r="I39" s="27">
        <v>45107</v>
      </c>
      <c r="J39" s="28">
        <v>0.39791666666666664</v>
      </c>
      <c r="K39" t="s">
        <v>119</v>
      </c>
      <c r="M39" s="32">
        <v>2144</v>
      </c>
      <c r="N39" s="32">
        <f t="shared" si="0"/>
        <v>2</v>
      </c>
    </row>
    <row r="40" spans="8:14" x14ac:dyDescent="0.2">
      <c r="H40">
        <v>5959</v>
      </c>
      <c r="I40" s="27">
        <v>45107</v>
      </c>
      <c r="J40" s="28">
        <v>0.39791666666666664</v>
      </c>
      <c r="K40" t="s">
        <v>127</v>
      </c>
      <c r="M40" s="32">
        <v>6649</v>
      </c>
      <c r="N40" s="32">
        <f t="shared" si="0"/>
        <v>2</v>
      </c>
    </row>
    <row r="41" spans="8:14" x14ac:dyDescent="0.2">
      <c r="H41">
        <v>2302</v>
      </c>
      <c r="I41" s="27">
        <v>45247</v>
      </c>
      <c r="J41" s="28">
        <v>0.13196759259259258</v>
      </c>
      <c r="K41" t="s">
        <v>120</v>
      </c>
      <c r="M41" s="32">
        <v>8086</v>
      </c>
      <c r="N41" s="32">
        <f t="shared" si="0"/>
        <v>2</v>
      </c>
    </row>
    <row r="42" spans="8:14" x14ac:dyDescent="0.2">
      <c r="H42">
        <v>2302</v>
      </c>
      <c r="I42" s="27">
        <v>45247</v>
      </c>
      <c r="J42" s="28">
        <v>0.13196759259259258</v>
      </c>
      <c r="K42" t="s">
        <v>121</v>
      </c>
      <c r="M42" s="32">
        <v>5743</v>
      </c>
      <c r="N42" s="32">
        <f t="shared" si="0"/>
        <v>2</v>
      </c>
    </row>
    <row r="43" spans="8:14" x14ac:dyDescent="0.2">
      <c r="H43">
        <v>8135</v>
      </c>
      <c r="I43" s="27">
        <v>45339</v>
      </c>
      <c r="J43" s="28">
        <v>0.15556712962962962</v>
      </c>
      <c r="K43" t="s">
        <v>119</v>
      </c>
      <c r="M43" s="32">
        <v>8174</v>
      </c>
      <c r="N43" s="32">
        <f t="shared" si="0"/>
        <v>2</v>
      </c>
    </row>
    <row r="44" spans="8:14" x14ac:dyDescent="0.2">
      <c r="H44">
        <v>8135</v>
      </c>
      <c r="I44" s="27">
        <v>45339</v>
      </c>
      <c r="J44" s="28">
        <v>0.15556712962962962</v>
      </c>
      <c r="K44" t="s">
        <v>127</v>
      </c>
      <c r="M44" s="32">
        <v>9812</v>
      </c>
      <c r="N44" s="32">
        <f t="shared" si="0"/>
        <v>1</v>
      </c>
    </row>
    <row r="45" spans="8:14" x14ac:dyDescent="0.2">
      <c r="H45">
        <v>8168</v>
      </c>
      <c r="I45" s="27">
        <v>45238</v>
      </c>
      <c r="J45" s="28">
        <v>0.53004629629629629</v>
      </c>
      <c r="K45" t="s">
        <v>120</v>
      </c>
      <c r="M45" s="32">
        <v>5639</v>
      </c>
      <c r="N45" s="32">
        <f t="shared" si="0"/>
        <v>2</v>
      </c>
    </row>
    <row r="46" spans="8:14" x14ac:dyDescent="0.2">
      <c r="H46">
        <v>8168</v>
      </c>
      <c r="I46" s="27">
        <v>45238</v>
      </c>
      <c r="J46" s="28">
        <v>0.53004629629629629</v>
      </c>
      <c r="K46" t="s">
        <v>121</v>
      </c>
      <c r="M46" s="32">
        <v>2667</v>
      </c>
      <c r="N46" s="32">
        <f t="shared" si="0"/>
        <v>1</v>
      </c>
    </row>
    <row r="47" spans="8:14" x14ac:dyDescent="0.2">
      <c r="H47">
        <v>2053</v>
      </c>
      <c r="I47" s="27">
        <v>45322</v>
      </c>
      <c r="J47" s="28">
        <v>0.27651620370370372</v>
      </c>
      <c r="K47" t="s">
        <v>120</v>
      </c>
      <c r="M47" s="32">
        <v>4357</v>
      </c>
      <c r="N47" s="32">
        <f t="shared" si="0"/>
        <v>1</v>
      </c>
    </row>
    <row r="48" spans="8:14" x14ac:dyDescent="0.2">
      <c r="H48">
        <v>9153</v>
      </c>
      <c r="I48" s="27">
        <v>45232</v>
      </c>
      <c r="J48" s="28">
        <v>0.69178240740740737</v>
      </c>
      <c r="K48" t="s">
        <v>119</v>
      </c>
      <c r="M48" s="32">
        <v>7309</v>
      </c>
      <c r="N48" s="32">
        <f t="shared" si="0"/>
        <v>2</v>
      </c>
    </row>
    <row r="49" spans="8:14" x14ac:dyDescent="0.2">
      <c r="H49">
        <v>9153</v>
      </c>
      <c r="I49" s="27">
        <v>45232</v>
      </c>
      <c r="J49" s="28">
        <v>0.69178240740740737</v>
      </c>
      <c r="K49" t="s">
        <v>127</v>
      </c>
      <c r="M49" s="32">
        <v>3854</v>
      </c>
      <c r="N49" s="32">
        <f t="shared" si="0"/>
        <v>2</v>
      </c>
    </row>
    <row r="50" spans="8:14" x14ac:dyDescent="0.2">
      <c r="H50">
        <v>1302</v>
      </c>
      <c r="I50" s="27">
        <v>45040</v>
      </c>
      <c r="J50" s="28">
        <v>3.0115740740740742E-2</v>
      </c>
      <c r="K50" t="s">
        <v>119</v>
      </c>
      <c r="M50" s="32">
        <v>8984</v>
      </c>
      <c r="N50" s="32">
        <f t="shared" si="0"/>
        <v>1</v>
      </c>
    </row>
    <row r="51" spans="8:14" x14ac:dyDescent="0.2">
      <c r="H51">
        <v>1302</v>
      </c>
      <c r="I51" s="27">
        <v>45040</v>
      </c>
      <c r="J51" s="28">
        <v>3.0115740740740742E-2</v>
      </c>
      <c r="K51" t="s">
        <v>121</v>
      </c>
      <c r="M51" s="32">
        <v>2710</v>
      </c>
      <c r="N51" s="32">
        <f t="shared" si="0"/>
        <v>2</v>
      </c>
    </row>
    <row r="52" spans="8:14" x14ac:dyDescent="0.2">
      <c r="H52">
        <v>6493</v>
      </c>
      <c r="I52" s="27">
        <v>45058</v>
      </c>
      <c r="J52" s="28">
        <v>0.34607638888888886</v>
      </c>
      <c r="K52" t="s">
        <v>119</v>
      </c>
      <c r="M52" s="32">
        <v>7882</v>
      </c>
      <c r="N52" s="32">
        <f t="shared" si="0"/>
        <v>1</v>
      </c>
    </row>
    <row r="53" spans="8:14" x14ac:dyDescent="0.2">
      <c r="H53">
        <v>6493</v>
      </c>
      <c r="I53" s="27">
        <v>45058</v>
      </c>
      <c r="J53" s="28">
        <v>0.34607638888888886</v>
      </c>
      <c r="K53" t="s">
        <v>127</v>
      </c>
      <c r="M53" s="32">
        <v>8635</v>
      </c>
      <c r="N53" s="32">
        <f t="shared" si="0"/>
        <v>2</v>
      </c>
    </row>
    <row r="54" spans="8:14" x14ac:dyDescent="0.2">
      <c r="H54">
        <v>7139</v>
      </c>
      <c r="I54" s="27">
        <v>45361</v>
      </c>
      <c r="J54" s="28">
        <v>0.12109953703703703</v>
      </c>
      <c r="K54" t="s">
        <v>119</v>
      </c>
      <c r="M54" s="32">
        <v>2227</v>
      </c>
      <c r="N54" s="32">
        <f t="shared" si="0"/>
        <v>2</v>
      </c>
    </row>
    <row r="55" spans="8:14" x14ac:dyDescent="0.2">
      <c r="H55">
        <v>7139</v>
      </c>
      <c r="I55" s="27">
        <v>45361</v>
      </c>
      <c r="J55" s="28">
        <v>0.12109953703703703</v>
      </c>
      <c r="K55" t="s">
        <v>127</v>
      </c>
      <c r="M55" s="32">
        <v>7055</v>
      </c>
      <c r="N55" s="32">
        <f t="shared" si="0"/>
        <v>1</v>
      </c>
    </row>
    <row r="56" spans="8:14" x14ac:dyDescent="0.2">
      <c r="H56">
        <v>3238</v>
      </c>
      <c r="I56" s="27">
        <v>45287</v>
      </c>
      <c r="J56" s="28">
        <v>0.26577546296296295</v>
      </c>
      <c r="K56" t="s">
        <v>120</v>
      </c>
      <c r="M56" s="32">
        <v>3706</v>
      </c>
      <c r="N56" s="32">
        <f t="shared" si="0"/>
        <v>2</v>
      </c>
    </row>
    <row r="57" spans="8:14" x14ac:dyDescent="0.2">
      <c r="H57">
        <v>3238</v>
      </c>
      <c r="I57" s="27">
        <v>45287</v>
      </c>
      <c r="J57" s="28">
        <v>0.26577546296296295</v>
      </c>
      <c r="K57" t="s">
        <v>127</v>
      </c>
      <c r="M57" s="32">
        <v>5103</v>
      </c>
      <c r="N57" s="32">
        <f t="shared" si="0"/>
        <v>1</v>
      </c>
    </row>
    <row r="58" spans="8:14" x14ac:dyDescent="0.2">
      <c r="H58">
        <v>1247</v>
      </c>
      <c r="I58" s="27">
        <v>45168</v>
      </c>
      <c r="J58" s="28">
        <v>0.84991898148148148</v>
      </c>
      <c r="K58" t="s">
        <v>119</v>
      </c>
      <c r="M58" s="32">
        <v>4826</v>
      </c>
      <c r="N58" s="32">
        <f t="shared" si="0"/>
        <v>1</v>
      </c>
    </row>
    <row r="59" spans="8:14" x14ac:dyDescent="0.2">
      <c r="H59">
        <v>1247</v>
      </c>
      <c r="I59" s="27">
        <v>45168</v>
      </c>
      <c r="J59" s="28">
        <v>0.84991898148148148</v>
      </c>
      <c r="K59" t="s">
        <v>127</v>
      </c>
      <c r="M59" s="32">
        <v>1149</v>
      </c>
      <c r="N59" s="32">
        <f t="shared" si="0"/>
        <v>2</v>
      </c>
    </row>
    <row r="60" spans="8:14" x14ac:dyDescent="0.2">
      <c r="H60">
        <v>7745</v>
      </c>
      <c r="I60" s="27">
        <v>45078</v>
      </c>
      <c r="J60" s="28">
        <v>0.46747685185185184</v>
      </c>
      <c r="K60" t="s">
        <v>119</v>
      </c>
      <c r="M60" s="32">
        <v>4058</v>
      </c>
      <c r="N60" s="32">
        <f t="shared" si="0"/>
        <v>1</v>
      </c>
    </row>
    <row r="61" spans="8:14" x14ac:dyDescent="0.2">
      <c r="H61">
        <v>7745</v>
      </c>
      <c r="I61" s="27">
        <v>45078</v>
      </c>
      <c r="J61" s="28">
        <v>0.46747685185185184</v>
      </c>
      <c r="K61" t="s">
        <v>121</v>
      </c>
      <c r="M61" s="32">
        <v>2399</v>
      </c>
      <c r="N61" s="32">
        <f t="shared" si="0"/>
        <v>2</v>
      </c>
    </row>
    <row r="62" spans="8:14" x14ac:dyDescent="0.2">
      <c r="H62">
        <v>9903</v>
      </c>
      <c r="I62" s="27">
        <v>45046</v>
      </c>
      <c r="J62" s="28">
        <v>0.51856481481481487</v>
      </c>
      <c r="K62" t="s">
        <v>120</v>
      </c>
      <c r="M62" s="32">
        <v>7593</v>
      </c>
      <c r="N62" s="32">
        <f t="shared" si="0"/>
        <v>2</v>
      </c>
    </row>
    <row r="63" spans="8:14" x14ac:dyDescent="0.2">
      <c r="H63">
        <v>9903</v>
      </c>
      <c r="I63" s="27">
        <v>45046</v>
      </c>
      <c r="J63" s="28">
        <v>0.51856481481481487</v>
      </c>
      <c r="K63" t="s">
        <v>121</v>
      </c>
      <c r="M63" s="32">
        <v>7382</v>
      </c>
      <c r="N63" s="32">
        <f t="shared" si="0"/>
        <v>2</v>
      </c>
    </row>
    <row r="64" spans="8:14" x14ac:dyDescent="0.2">
      <c r="H64">
        <v>4025</v>
      </c>
      <c r="I64" s="27">
        <v>45125</v>
      </c>
      <c r="J64" s="28">
        <v>0.12910879629629629</v>
      </c>
      <c r="K64" t="s">
        <v>120</v>
      </c>
      <c r="M64" s="32">
        <v>5153</v>
      </c>
      <c r="N64" s="32">
        <f t="shared" si="0"/>
        <v>2</v>
      </c>
    </row>
    <row r="65" spans="8:14" x14ac:dyDescent="0.2">
      <c r="H65">
        <v>5044</v>
      </c>
      <c r="I65" s="27">
        <v>45059</v>
      </c>
      <c r="J65" s="28">
        <v>0.77637731481481487</v>
      </c>
      <c r="K65" t="s">
        <v>120</v>
      </c>
      <c r="M65" s="32">
        <v>2266</v>
      </c>
      <c r="N65" s="32">
        <f t="shared" si="0"/>
        <v>2</v>
      </c>
    </row>
    <row r="66" spans="8:14" x14ac:dyDescent="0.2">
      <c r="H66">
        <v>5044</v>
      </c>
      <c r="I66" s="27">
        <v>45059</v>
      </c>
      <c r="J66" s="28">
        <v>0.77637731481481487</v>
      </c>
      <c r="K66" t="s">
        <v>121</v>
      </c>
      <c r="M66" s="32">
        <v>4085</v>
      </c>
      <c r="N66" s="32">
        <f t="shared" si="0"/>
        <v>2</v>
      </c>
    </row>
    <row r="67" spans="8:14" x14ac:dyDescent="0.2">
      <c r="H67">
        <v>2144</v>
      </c>
      <c r="I67" s="27">
        <v>45051</v>
      </c>
      <c r="J67" s="28">
        <v>0.94072916666666662</v>
      </c>
      <c r="K67" t="s">
        <v>119</v>
      </c>
      <c r="M67" s="32">
        <v>9522</v>
      </c>
      <c r="N67" s="32">
        <f t="shared" si="0"/>
        <v>2</v>
      </c>
    </row>
    <row r="68" spans="8:14" x14ac:dyDescent="0.2">
      <c r="H68">
        <v>2144</v>
      </c>
      <c r="I68" s="27">
        <v>45051</v>
      </c>
      <c r="J68" s="28">
        <v>0.94072916666666662</v>
      </c>
      <c r="K68" t="s">
        <v>121</v>
      </c>
      <c r="M68" s="32">
        <v>1600</v>
      </c>
      <c r="N68" s="32">
        <f t="shared" ref="N68:N102" si="1">COUNTIF(H:H,M68)</f>
        <v>1</v>
      </c>
    </row>
    <row r="69" spans="8:14" x14ac:dyDescent="0.2">
      <c r="H69">
        <v>6649</v>
      </c>
      <c r="I69" s="27">
        <v>45301</v>
      </c>
      <c r="J69" s="28">
        <v>0.62064814814814817</v>
      </c>
      <c r="K69" t="s">
        <v>120</v>
      </c>
      <c r="M69" s="32">
        <v>5320</v>
      </c>
      <c r="N69" s="32">
        <f t="shared" si="1"/>
        <v>2</v>
      </c>
    </row>
    <row r="70" spans="8:14" x14ac:dyDescent="0.2">
      <c r="H70">
        <v>6649</v>
      </c>
      <c r="I70" s="27">
        <v>45301</v>
      </c>
      <c r="J70" s="28">
        <v>0.62064814814814817</v>
      </c>
      <c r="K70" t="s">
        <v>127</v>
      </c>
      <c r="M70" s="32">
        <v>1920</v>
      </c>
      <c r="N70" s="32">
        <f t="shared" si="1"/>
        <v>2</v>
      </c>
    </row>
    <row r="71" spans="8:14" x14ac:dyDescent="0.2">
      <c r="H71">
        <v>8086</v>
      </c>
      <c r="I71" s="27">
        <v>45231</v>
      </c>
      <c r="J71" s="28">
        <v>4.1608796296296297E-2</v>
      </c>
      <c r="K71" t="s">
        <v>119</v>
      </c>
      <c r="M71" s="32">
        <v>5012</v>
      </c>
      <c r="N71" s="32">
        <f t="shared" si="1"/>
        <v>2</v>
      </c>
    </row>
    <row r="72" spans="8:14" x14ac:dyDescent="0.2">
      <c r="H72">
        <v>8086</v>
      </c>
      <c r="I72" s="27">
        <v>45231</v>
      </c>
      <c r="J72" s="28">
        <v>4.1608796296296297E-2</v>
      </c>
      <c r="K72" t="s">
        <v>121</v>
      </c>
      <c r="M72" s="32">
        <v>7107</v>
      </c>
      <c r="N72" s="32">
        <f t="shared" si="1"/>
        <v>2</v>
      </c>
    </row>
    <row r="73" spans="8:14" x14ac:dyDescent="0.2">
      <c r="H73">
        <v>5743</v>
      </c>
      <c r="I73" s="27">
        <v>45276</v>
      </c>
      <c r="J73" s="28">
        <v>0.73902777777777773</v>
      </c>
      <c r="K73" t="s">
        <v>119</v>
      </c>
      <c r="M73" s="32">
        <v>4300</v>
      </c>
      <c r="N73" s="32">
        <f t="shared" si="1"/>
        <v>2</v>
      </c>
    </row>
    <row r="74" spans="8:14" x14ac:dyDescent="0.2">
      <c r="H74">
        <v>5743</v>
      </c>
      <c r="I74" s="27">
        <v>45276</v>
      </c>
      <c r="J74" s="28">
        <v>0.73902777777777773</v>
      </c>
      <c r="K74" t="s">
        <v>127</v>
      </c>
      <c r="M74" s="32">
        <v>8949</v>
      </c>
      <c r="N74" s="32">
        <f t="shared" si="1"/>
        <v>2</v>
      </c>
    </row>
    <row r="75" spans="8:14" x14ac:dyDescent="0.2">
      <c r="H75">
        <v>8174</v>
      </c>
      <c r="I75" s="27">
        <v>45298</v>
      </c>
      <c r="J75" s="28">
        <v>0.89451388888888894</v>
      </c>
      <c r="K75" t="s">
        <v>119</v>
      </c>
      <c r="M75" s="32">
        <v>5831</v>
      </c>
      <c r="N75" s="32">
        <f t="shared" si="1"/>
        <v>1</v>
      </c>
    </row>
    <row r="76" spans="8:14" x14ac:dyDescent="0.2">
      <c r="H76">
        <v>8174</v>
      </c>
      <c r="I76" s="27">
        <v>45298</v>
      </c>
      <c r="J76" s="28">
        <v>0.89451388888888894</v>
      </c>
      <c r="K76" t="s">
        <v>127</v>
      </c>
      <c r="M76" s="32">
        <v>4711</v>
      </c>
      <c r="N76" s="32">
        <f t="shared" si="1"/>
        <v>1</v>
      </c>
    </row>
    <row r="77" spans="8:14" x14ac:dyDescent="0.2">
      <c r="H77">
        <v>9812</v>
      </c>
      <c r="I77" s="27">
        <v>45319</v>
      </c>
      <c r="J77" s="28">
        <v>0.10188657407407407</v>
      </c>
      <c r="K77" t="s">
        <v>120</v>
      </c>
      <c r="M77" s="32">
        <v>4568</v>
      </c>
      <c r="N77" s="32">
        <f t="shared" si="1"/>
        <v>2</v>
      </c>
    </row>
    <row r="78" spans="8:14" x14ac:dyDescent="0.2">
      <c r="H78">
        <v>5639</v>
      </c>
      <c r="I78" s="27">
        <v>45233</v>
      </c>
      <c r="J78" s="28">
        <v>0.76354166666666667</v>
      </c>
      <c r="K78" t="s">
        <v>120</v>
      </c>
      <c r="M78" s="32">
        <v>7363</v>
      </c>
      <c r="N78" s="32">
        <f t="shared" si="1"/>
        <v>1</v>
      </c>
    </row>
    <row r="79" spans="8:14" x14ac:dyDescent="0.2">
      <c r="H79">
        <v>5639</v>
      </c>
      <c r="I79" s="27">
        <v>45233</v>
      </c>
      <c r="J79" s="28">
        <v>0.76354166666666667</v>
      </c>
      <c r="K79" t="s">
        <v>127</v>
      </c>
      <c r="M79" s="32">
        <v>4314</v>
      </c>
      <c r="N79" s="32">
        <f t="shared" si="1"/>
        <v>2</v>
      </c>
    </row>
    <row r="80" spans="8:14" x14ac:dyDescent="0.2">
      <c r="H80">
        <v>2667</v>
      </c>
      <c r="I80" s="27">
        <v>45087</v>
      </c>
      <c r="J80" s="28">
        <v>0.54623842592592597</v>
      </c>
      <c r="K80" t="s">
        <v>120</v>
      </c>
      <c r="M80" s="32">
        <v>5605</v>
      </c>
      <c r="N80" s="32">
        <f t="shared" si="1"/>
        <v>2</v>
      </c>
    </row>
    <row r="81" spans="8:14" x14ac:dyDescent="0.2">
      <c r="H81">
        <v>4357</v>
      </c>
      <c r="I81" s="27">
        <v>45200</v>
      </c>
      <c r="J81" s="28">
        <v>0.61850694444444443</v>
      </c>
      <c r="K81" t="s">
        <v>120</v>
      </c>
      <c r="M81" s="32">
        <v>9375</v>
      </c>
      <c r="N81" s="32">
        <f t="shared" si="1"/>
        <v>2</v>
      </c>
    </row>
    <row r="82" spans="8:14" x14ac:dyDescent="0.2">
      <c r="H82">
        <v>7309</v>
      </c>
      <c r="I82" s="27">
        <v>45379</v>
      </c>
      <c r="J82" s="28">
        <v>7.5150462962962961E-2</v>
      </c>
      <c r="K82" t="s">
        <v>119</v>
      </c>
      <c r="M82" s="32">
        <v>3982</v>
      </c>
      <c r="N82" s="32">
        <f t="shared" si="1"/>
        <v>2</v>
      </c>
    </row>
    <row r="83" spans="8:14" x14ac:dyDescent="0.2">
      <c r="H83">
        <v>7309</v>
      </c>
      <c r="I83" s="27">
        <v>45379</v>
      </c>
      <c r="J83" s="28">
        <v>7.5150462962962961E-2</v>
      </c>
      <c r="K83" t="s">
        <v>121</v>
      </c>
      <c r="M83" s="32">
        <v>7286</v>
      </c>
      <c r="N83" s="32">
        <f t="shared" si="1"/>
        <v>2</v>
      </c>
    </row>
    <row r="84" spans="8:14" x14ac:dyDescent="0.2">
      <c r="H84">
        <v>3854</v>
      </c>
      <c r="I84" s="27">
        <v>45095</v>
      </c>
      <c r="J84" s="28">
        <v>6.6782407407407407E-3</v>
      </c>
      <c r="K84" t="s">
        <v>120</v>
      </c>
      <c r="M84" s="32">
        <v>8676</v>
      </c>
      <c r="N84" s="32">
        <f t="shared" si="1"/>
        <v>1</v>
      </c>
    </row>
    <row r="85" spans="8:14" x14ac:dyDescent="0.2">
      <c r="H85">
        <v>3854</v>
      </c>
      <c r="I85" s="27">
        <v>45095</v>
      </c>
      <c r="J85" s="28">
        <v>6.6782407407407407E-3</v>
      </c>
      <c r="K85" t="s">
        <v>121</v>
      </c>
      <c r="M85" s="32">
        <v>7312</v>
      </c>
      <c r="N85" s="32">
        <f t="shared" si="1"/>
        <v>2</v>
      </c>
    </row>
    <row r="86" spans="8:14" x14ac:dyDescent="0.2">
      <c r="H86">
        <v>8984</v>
      </c>
      <c r="I86" s="27">
        <v>45093</v>
      </c>
      <c r="J86" s="28">
        <v>0.11576388888888889</v>
      </c>
      <c r="K86" t="s">
        <v>120</v>
      </c>
      <c r="M86" s="32">
        <v>8459</v>
      </c>
      <c r="N86" s="32">
        <f t="shared" si="1"/>
        <v>1</v>
      </c>
    </row>
    <row r="87" spans="8:14" x14ac:dyDescent="0.2">
      <c r="H87">
        <v>2710</v>
      </c>
      <c r="I87" s="27">
        <v>45081</v>
      </c>
      <c r="J87" s="28">
        <v>0.73425925925925928</v>
      </c>
      <c r="K87" t="s">
        <v>120</v>
      </c>
      <c r="M87" s="32">
        <v>2937</v>
      </c>
      <c r="N87" s="32">
        <f t="shared" si="1"/>
        <v>2</v>
      </c>
    </row>
    <row r="88" spans="8:14" x14ac:dyDescent="0.2">
      <c r="H88">
        <v>2710</v>
      </c>
      <c r="I88" s="27">
        <v>45081</v>
      </c>
      <c r="J88" s="28">
        <v>0.73425925925925928</v>
      </c>
      <c r="K88" t="s">
        <v>127</v>
      </c>
      <c r="M88" s="32">
        <v>2630</v>
      </c>
      <c r="N88" s="32">
        <f t="shared" si="1"/>
        <v>2</v>
      </c>
    </row>
    <row r="89" spans="8:14" x14ac:dyDescent="0.2">
      <c r="H89">
        <v>7882</v>
      </c>
      <c r="I89" s="27">
        <v>45362</v>
      </c>
      <c r="J89" s="28">
        <v>0.2930787037037037</v>
      </c>
      <c r="K89" t="s">
        <v>120</v>
      </c>
      <c r="M89" s="32">
        <v>5682</v>
      </c>
      <c r="N89" s="32">
        <f t="shared" si="1"/>
        <v>2</v>
      </c>
    </row>
    <row r="90" spans="8:14" x14ac:dyDescent="0.2">
      <c r="H90">
        <v>8635</v>
      </c>
      <c r="I90" s="27">
        <v>45201</v>
      </c>
      <c r="J90" s="28">
        <v>0.35888888888888887</v>
      </c>
      <c r="K90" t="s">
        <v>119</v>
      </c>
      <c r="M90" s="32">
        <v>2433</v>
      </c>
      <c r="N90" s="32">
        <f t="shared" si="1"/>
        <v>2</v>
      </c>
    </row>
    <row r="91" spans="8:14" x14ac:dyDescent="0.2">
      <c r="H91">
        <v>8635</v>
      </c>
      <c r="I91" s="27">
        <v>45201</v>
      </c>
      <c r="J91" s="28">
        <v>0.35888888888888887</v>
      </c>
      <c r="K91" t="s">
        <v>127</v>
      </c>
      <c r="M91" s="32">
        <v>9040</v>
      </c>
      <c r="N91" s="32">
        <f t="shared" si="1"/>
        <v>2</v>
      </c>
    </row>
    <row r="92" spans="8:14" x14ac:dyDescent="0.2">
      <c r="H92">
        <v>2227</v>
      </c>
      <c r="I92" s="27">
        <v>45277</v>
      </c>
      <c r="J92" s="28">
        <v>0.8923726851851852</v>
      </c>
      <c r="K92" t="s">
        <v>120</v>
      </c>
      <c r="M92" s="32">
        <v>7355</v>
      </c>
      <c r="N92" s="32">
        <f t="shared" si="1"/>
        <v>1</v>
      </c>
    </row>
    <row r="93" spans="8:14" x14ac:dyDescent="0.2">
      <c r="H93">
        <v>2227</v>
      </c>
      <c r="I93" s="27">
        <v>45277</v>
      </c>
      <c r="J93" s="28">
        <v>0.8923726851851852</v>
      </c>
      <c r="K93" t="s">
        <v>121</v>
      </c>
      <c r="M93" s="32">
        <v>2193</v>
      </c>
      <c r="N93" s="32">
        <f t="shared" si="1"/>
        <v>1</v>
      </c>
    </row>
    <row r="94" spans="8:14" x14ac:dyDescent="0.2">
      <c r="H94">
        <v>7055</v>
      </c>
      <c r="I94" s="27">
        <v>45310</v>
      </c>
      <c r="J94" s="28">
        <v>0.64552083333333332</v>
      </c>
      <c r="K94" t="s">
        <v>120</v>
      </c>
      <c r="M94" s="32">
        <v>3769</v>
      </c>
      <c r="N94" s="32">
        <f t="shared" si="1"/>
        <v>2</v>
      </c>
    </row>
    <row r="95" spans="8:14" x14ac:dyDescent="0.2">
      <c r="H95">
        <v>3706</v>
      </c>
      <c r="I95" s="27">
        <v>45113</v>
      </c>
      <c r="J95" s="28">
        <v>0.97042824074074074</v>
      </c>
      <c r="K95" t="s">
        <v>120</v>
      </c>
      <c r="M95" s="32">
        <v>5331</v>
      </c>
      <c r="N95" s="32">
        <f t="shared" si="1"/>
        <v>2</v>
      </c>
    </row>
    <row r="96" spans="8:14" x14ac:dyDescent="0.2">
      <c r="H96">
        <v>3706</v>
      </c>
      <c r="I96" s="27">
        <v>45113</v>
      </c>
      <c r="J96" s="28">
        <v>0.97042824074074074</v>
      </c>
      <c r="K96" t="s">
        <v>121</v>
      </c>
      <c r="M96" s="32">
        <v>6066</v>
      </c>
      <c r="N96" s="32">
        <f t="shared" si="1"/>
        <v>2</v>
      </c>
    </row>
    <row r="97" spans="8:14" x14ac:dyDescent="0.2">
      <c r="H97">
        <v>5103</v>
      </c>
      <c r="I97" s="27">
        <v>45186</v>
      </c>
      <c r="J97" s="28">
        <v>0.27561342592592591</v>
      </c>
      <c r="K97" t="s">
        <v>120</v>
      </c>
      <c r="M97" s="32">
        <v>5140</v>
      </c>
      <c r="N97" s="32">
        <f t="shared" si="1"/>
        <v>2</v>
      </c>
    </row>
    <row r="98" spans="8:14" x14ac:dyDescent="0.2">
      <c r="H98">
        <v>4826</v>
      </c>
      <c r="I98" s="27">
        <v>45137</v>
      </c>
      <c r="J98" s="28">
        <v>7.5439814814814821E-2</v>
      </c>
      <c r="K98" t="s">
        <v>119</v>
      </c>
      <c r="M98" s="32">
        <v>4960</v>
      </c>
      <c r="N98" s="32">
        <f t="shared" si="1"/>
        <v>2</v>
      </c>
    </row>
    <row r="99" spans="8:14" x14ac:dyDescent="0.2">
      <c r="H99">
        <v>1149</v>
      </c>
      <c r="I99" s="27">
        <v>45362</v>
      </c>
      <c r="J99" s="28">
        <v>0.43467592592592591</v>
      </c>
      <c r="K99" t="s">
        <v>120</v>
      </c>
      <c r="M99" s="32">
        <v>4448</v>
      </c>
      <c r="N99" s="32">
        <f t="shared" si="1"/>
        <v>2</v>
      </c>
    </row>
    <row r="100" spans="8:14" x14ac:dyDescent="0.2">
      <c r="H100">
        <v>1149</v>
      </c>
      <c r="I100" s="27">
        <v>45362</v>
      </c>
      <c r="J100" s="28">
        <v>0.43467592592592591</v>
      </c>
      <c r="K100" t="s">
        <v>127</v>
      </c>
      <c r="M100" s="32">
        <v>9551</v>
      </c>
      <c r="N100" s="32">
        <f t="shared" si="1"/>
        <v>1</v>
      </c>
    </row>
    <row r="101" spans="8:14" x14ac:dyDescent="0.2">
      <c r="H101">
        <v>4058</v>
      </c>
      <c r="I101" s="27">
        <v>45139</v>
      </c>
      <c r="J101" s="28">
        <v>0.32906249999999998</v>
      </c>
      <c r="K101" t="s">
        <v>119</v>
      </c>
      <c r="M101" s="32">
        <v>4243</v>
      </c>
      <c r="N101" s="32">
        <f t="shared" si="1"/>
        <v>2</v>
      </c>
    </row>
    <row r="102" spans="8:14" x14ac:dyDescent="0.2">
      <c r="H102">
        <v>2399</v>
      </c>
      <c r="I102" s="27">
        <v>45093</v>
      </c>
      <c r="J102" s="28">
        <v>9.3449074074074073E-2</v>
      </c>
      <c r="K102" t="s">
        <v>119</v>
      </c>
      <c r="M102" s="32">
        <v>4387</v>
      </c>
      <c r="N102" s="32">
        <f t="shared" si="1"/>
        <v>1</v>
      </c>
    </row>
    <row r="103" spans="8:14" x14ac:dyDescent="0.2">
      <c r="H103">
        <v>2399</v>
      </c>
      <c r="I103" s="27">
        <v>45093</v>
      </c>
      <c r="J103" s="28">
        <v>9.3449074074074073E-2</v>
      </c>
      <c r="K103" t="s">
        <v>127</v>
      </c>
      <c r="M103" s="32">
        <v>0</v>
      </c>
    </row>
    <row r="104" spans="8:14" x14ac:dyDescent="0.2">
      <c r="H104">
        <v>7593</v>
      </c>
      <c r="I104" s="27">
        <v>45095</v>
      </c>
      <c r="J104" s="28">
        <v>0.67185185185185181</v>
      </c>
      <c r="K104" t="s">
        <v>119</v>
      </c>
    </row>
    <row r="105" spans="8:14" x14ac:dyDescent="0.2">
      <c r="H105">
        <v>7593</v>
      </c>
      <c r="I105" s="27">
        <v>45095</v>
      </c>
      <c r="J105" s="28">
        <v>0.67185185185185181</v>
      </c>
      <c r="K105" t="s">
        <v>121</v>
      </c>
    </row>
    <row r="106" spans="8:14" x14ac:dyDescent="0.2">
      <c r="H106">
        <v>7382</v>
      </c>
      <c r="I106" s="27">
        <v>45305</v>
      </c>
      <c r="J106" s="28">
        <v>0.7251157407407407</v>
      </c>
      <c r="K106" t="s">
        <v>119</v>
      </c>
    </row>
    <row r="107" spans="8:14" x14ac:dyDescent="0.2">
      <c r="H107">
        <v>7382</v>
      </c>
      <c r="I107" s="27">
        <v>45305</v>
      </c>
      <c r="J107" s="28">
        <v>0.7251157407407407</v>
      </c>
      <c r="K107" t="s">
        <v>127</v>
      </c>
    </row>
    <row r="108" spans="8:14" x14ac:dyDescent="0.2">
      <c r="H108">
        <v>5153</v>
      </c>
      <c r="I108" s="27">
        <v>45222</v>
      </c>
      <c r="J108" s="28">
        <v>0.37138888888888888</v>
      </c>
      <c r="K108" t="s">
        <v>119</v>
      </c>
    </row>
    <row r="109" spans="8:14" x14ac:dyDescent="0.2">
      <c r="H109">
        <v>5153</v>
      </c>
      <c r="I109" s="27">
        <v>45222</v>
      </c>
      <c r="J109" s="28">
        <v>0.37138888888888888</v>
      </c>
      <c r="K109" t="s">
        <v>121</v>
      </c>
    </row>
    <row r="110" spans="8:14" x14ac:dyDescent="0.2">
      <c r="H110">
        <v>2266</v>
      </c>
      <c r="I110" s="27">
        <v>45072</v>
      </c>
      <c r="J110" s="28">
        <v>0.74234953703703699</v>
      </c>
      <c r="K110" t="s">
        <v>119</v>
      </c>
    </row>
    <row r="111" spans="8:14" x14ac:dyDescent="0.2">
      <c r="H111">
        <v>2266</v>
      </c>
      <c r="I111" s="27">
        <v>45072</v>
      </c>
      <c r="J111" s="28">
        <v>0.74234953703703699</v>
      </c>
      <c r="K111" t="s">
        <v>121</v>
      </c>
    </row>
    <row r="112" spans="8:14" x14ac:dyDescent="0.2">
      <c r="H112">
        <v>4085</v>
      </c>
      <c r="I112" s="27">
        <v>45351</v>
      </c>
      <c r="J112" s="28">
        <v>0.81798611111111108</v>
      </c>
      <c r="K112" t="s">
        <v>119</v>
      </c>
    </row>
    <row r="113" spans="8:11" x14ac:dyDescent="0.2">
      <c r="H113">
        <v>4085</v>
      </c>
      <c r="I113" s="27">
        <v>45351</v>
      </c>
      <c r="J113" s="28">
        <v>0.81798611111111108</v>
      </c>
      <c r="K113" t="s">
        <v>121</v>
      </c>
    </row>
    <row r="114" spans="8:11" x14ac:dyDescent="0.2">
      <c r="H114">
        <v>9522</v>
      </c>
      <c r="I114" s="27">
        <v>45123</v>
      </c>
      <c r="J114" s="28">
        <v>0.55960648148148151</v>
      </c>
      <c r="K114" t="s">
        <v>119</v>
      </c>
    </row>
    <row r="115" spans="8:11" x14ac:dyDescent="0.2">
      <c r="H115">
        <v>9522</v>
      </c>
      <c r="I115" s="27">
        <v>45123</v>
      </c>
      <c r="J115" s="28">
        <v>0.55960648148148151</v>
      </c>
      <c r="K115" t="s">
        <v>121</v>
      </c>
    </row>
    <row r="116" spans="8:11" x14ac:dyDescent="0.2">
      <c r="H116">
        <v>1600</v>
      </c>
      <c r="I116" s="27">
        <v>45024</v>
      </c>
      <c r="J116" s="28">
        <v>0.97925925925925927</v>
      </c>
      <c r="K116" t="s">
        <v>119</v>
      </c>
    </row>
    <row r="117" spans="8:11" x14ac:dyDescent="0.2">
      <c r="H117">
        <v>5320</v>
      </c>
      <c r="I117" s="27">
        <v>45137</v>
      </c>
      <c r="J117" s="28">
        <v>0.85210648148148149</v>
      </c>
      <c r="K117" t="s">
        <v>120</v>
      </c>
    </row>
    <row r="118" spans="8:11" x14ac:dyDescent="0.2">
      <c r="H118">
        <v>5320</v>
      </c>
      <c r="I118" s="27">
        <v>45137</v>
      </c>
      <c r="J118" s="28">
        <v>0.85210648148148149</v>
      </c>
      <c r="K118" t="s">
        <v>127</v>
      </c>
    </row>
    <row r="119" spans="8:11" x14ac:dyDescent="0.2">
      <c r="H119">
        <v>1920</v>
      </c>
      <c r="I119" s="27">
        <v>45339</v>
      </c>
      <c r="J119" s="28">
        <v>0.38320601851851854</v>
      </c>
      <c r="K119" t="s">
        <v>120</v>
      </c>
    </row>
    <row r="120" spans="8:11" x14ac:dyDescent="0.2">
      <c r="H120">
        <v>1920</v>
      </c>
      <c r="I120" s="27">
        <v>45339</v>
      </c>
      <c r="J120" s="28">
        <v>0.38320601851851854</v>
      </c>
      <c r="K120" t="s">
        <v>121</v>
      </c>
    </row>
    <row r="121" spans="8:11" x14ac:dyDescent="0.2">
      <c r="H121">
        <v>5012</v>
      </c>
      <c r="I121" s="27">
        <v>45131</v>
      </c>
      <c r="J121" s="28">
        <v>0.44004629629629627</v>
      </c>
      <c r="K121" t="s">
        <v>119</v>
      </c>
    </row>
    <row r="122" spans="8:11" x14ac:dyDescent="0.2">
      <c r="H122">
        <v>5012</v>
      </c>
      <c r="I122" s="27">
        <v>45131</v>
      </c>
      <c r="J122" s="28">
        <v>0.44004629629629627</v>
      </c>
      <c r="K122" t="s">
        <v>127</v>
      </c>
    </row>
    <row r="123" spans="8:11" x14ac:dyDescent="0.2">
      <c r="H123">
        <v>7107</v>
      </c>
      <c r="I123" s="27">
        <v>45119</v>
      </c>
      <c r="J123" s="28">
        <v>0.70917824074074076</v>
      </c>
      <c r="K123" t="s">
        <v>120</v>
      </c>
    </row>
    <row r="124" spans="8:11" x14ac:dyDescent="0.2">
      <c r="H124">
        <v>7107</v>
      </c>
      <c r="I124" s="27">
        <v>45119</v>
      </c>
      <c r="J124" s="28">
        <v>0.70917824074074076</v>
      </c>
      <c r="K124" t="s">
        <v>127</v>
      </c>
    </row>
    <row r="125" spans="8:11" x14ac:dyDescent="0.2">
      <c r="H125">
        <v>4300</v>
      </c>
      <c r="I125" s="27">
        <v>45377</v>
      </c>
      <c r="J125" s="28">
        <v>0.56792824074074078</v>
      </c>
      <c r="K125" t="s">
        <v>120</v>
      </c>
    </row>
    <row r="126" spans="8:11" x14ac:dyDescent="0.2">
      <c r="H126">
        <v>4300</v>
      </c>
      <c r="I126" s="27">
        <v>45377</v>
      </c>
      <c r="J126" s="28">
        <v>0.56792824074074078</v>
      </c>
      <c r="K126" t="s">
        <v>121</v>
      </c>
    </row>
    <row r="127" spans="8:11" x14ac:dyDescent="0.2">
      <c r="H127">
        <v>8949</v>
      </c>
      <c r="I127" s="27">
        <v>45047</v>
      </c>
      <c r="J127" s="28">
        <v>0.16253472222222223</v>
      </c>
      <c r="K127" t="s">
        <v>119</v>
      </c>
    </row>
    <row r="128" spans="8:11" x14ac:dyDescent="0.2">
      <c r="H128">
        <v>8949</v>
      </c>
      <c r="I128" s="27">
        <v>45047</v>
      </c>
      <c r="J128" s="28">
        <v>0.16253472222222223</v>
      </c>
      <c r="K128" t="s">
        <v>127</v>
      </c>
    </row>
    <row r="129" spans="8:11" x14ac:dyDescent="0.2">
      <c r="H129">
        <v>5831</v>
      </c>
      <c r="I129" s="27">
        <v>45141</v>
      </c>
      <c r="J129" s="28">
        <v>0.92653935185185188</v>
      </c>
      <c r="K129" t="s">
        <v>120</v>
      </c>
    </row>
    <row r="130" spans="8:11" x14ac:dyDescent="0.2">
      <c r="H130">
        <v>4711</v>
      </c>
      <c r="I130" s="27">
        <v>45363</v>
      </c>
      <c r="J130" s="28">
        <v>0.92996527777777782</v>
      </c>
      <c r="K130" t="s">
        <v>119</v>
      </c>
    </row>
    <row r="131" spans="8:11" x14ac:dyDescent="0.2">
      <c r="H131">
        <v>4568</v>
      </c>
      <c r="I131" s="27">
        <v>45327</v>
      </c>
      <c r="J131" s="28">
        <v>0.1817013888888889</v>
      </c>
      <c r="K131" t="s">
        <v>119</v>
      </c>
    </row>
    <row r="132" spans="8:11" x14ac:dyDescent="0.2">
      <c r="H132">
        <v>4568</v>
      </c>
      <c r="I132" s="27">
        <v>45327</v>
      </c>
      <c r="J132" s="28">
        <v>0.1817013888888889</v>
      </c>
      <c r="K132" t="s">
        <v>121</v>
      </c>
    </row>
    <row r="133" spans="8:11" x14ac:dyDescent="0.2">
      <c r="H133">
        <v>7363</v>
      </c>
      <c r="I133" s="27">
        <v>45276</v>
      </c>
      <c r="J133" s="28">
        <v>0.13923611111111112</v>
      </c>
      <c r="K133" t="s">
        <v>119</v>
      </c>
    </row>
    <row r="134" spans="8:11" x14ac:dyDescent="0.2">
      <c r="H134">
        <v>4314</v>
      </c>
      <c r="I134" s="27">
        <v>45265</v>
      </c>
      <c r="J134" s="28">
        <v>0.80077546296296298</v>
      </c>
      <c r="K134" t="s">
        <v>119</v>
      </c>
    </row>
    <row r="135" spans="8:11" x14ac:dyDescent="0.2">
      <c r="H135">
        <v>4314</v>
      </c>
      <c r="I135" s="27">
        <v>45265</v>
      </c>
      <c r="J135" s="28">
        <v>0.80077546296296298</v>
      </c>
      <c r="K135" t="s">
        <v>121</v>
      </c>
    </row>
    <row r="136" spans="8:11" x14ac:dyDescent="0.2">
      <c r="H136">
        <v>5605</v>
      </c>
      <c r="I136" s="27">
        <v>45320</v>
      </c>
      <c r="J136" s="28">
        <v>2.7256944444444445E-2</v>
      </c>
      <c r="K136" t="s">
        <v>119</v>
      </c>
    </row>
    <row r="137" spans="8:11" x14ac:dyDescent="0.2">
      <c r="H137">
        <v>5605</v>
      </c>
      <c r="I137" s="27">
        <v>45320</v>
      </c>
      <c r="J137" s="28">
        <v>2.7256944444444445E-2</v>
      </c>
      <c r="K137" t="s">
        <v>121</v>
      </c>
    </row>
    <row r="138" spans="8:11" x14ac:dyDescent="0.2">
      <c r="H138">
        <v>9375</v>
      </c>
      <c r="I138" s="27">
        <v>45201</v>
      </c>
      <c r="J138" s="28">
        <v>0.54959490740740746</v>
      </c>
      <c r="K138" t="s">
        <v>120</v>
      </c>
    </row>
    <row r="139" spans="8:11" x14ac:dyDescent="0.2">
      <c r="H139">
        <v>9375</v>
      </c>
      <c r="I139" s="27">
        <v>45201</v>
      </c>
      <c r="J139" s="28">
        <v>0.54959490740740746</v>
      </c>
      <c r="K139" t="s">
        <v>127</v>
      </c>
    </row>
    <row r="140" spans="8:11" x14ac:dyDescent="0.2">
      <c r="H140">
        <v>3982</v>
      </c>
      <c r="I140" s="27">
        <v>45207</v>
      </c>
      <c r="J140" s="28">
        <v>0.26973379629629629</v>
      </c>
      <c r="K140" t="s">
        <v>120</v>
      </c>
    </row>
    <row r="141" spans="8:11" x14ac:dyDescent="0.2">
      <c r="H141">
        <v>3982</v>
      </c>
      <c r="I141" s="27">
        <v>45207</v>
      </c>
      <c r="J141" s="28">
        <v>0.26973379629629629</v>
      </c>
      <c r="K141" t="s">
        <v>121</v>
      </c>
    </row>
    <row r="142" spans="8:11" x14ac:dyDescent="0.2">
      <c r="H142">
        <v>7286</v>
      </c>
      <c r="I142" s="27">
        <v>45280</v>
      </c>
      <c r="J142" s="28">
        <v>0.81798611111111108</v>
      </c>
      <c r="K142" t="s">
        <v>119</v>
      </c>
    </row>
    <row r="143" spans="8:11" x14ac:dyDescent="0.2">
      <c r="H143">
        <v>7286</v>
      </c>
      <c r="I143" s="27">
        <v>45280</v>
      </c>
      <c r="J143" s="28">
        <v>0.81798611111111108</v>
      </c>
      <c r="K143" t="s">
        <v>127</v>
      </c>
    </row>
    <row r="144" spans="8:11" x14ac:dyDescent="0.2">
      <c r="H144">
        <v>8676</v>
      </c>
      <c r="I144" s="27">
        <v>45252</v>
      </c>
      <c r="J144" s="28">
        <v>0.5765393518518519</v>
      </c>
      <c r="K144" t="s">
        <v>120</v>
      </c>
    </row>
    <row r="145" spans="8:11" x14ac:dyDescent="0.2">
      <c r="H145">
        <v>7312</v>
      </c>
      <c r="I145" s="27">
        <v>45271</v>
      </c>
      <c r="J145" s="28">
        <v>0.61799768518518516</v>
      </c>
      <c r="K145" t="s">
        <v>119</v>
      </c>
    </row>
    <row r="146" spans="8:11" x14ac:dyDescent="0.2">
      <c r="H146">
        <v>7312</v>
      </c>
      <c r="I146" s="27">
        <v>45271</v>
      </c>
      <c r="J146" s="28">
        <v>0.61799768518518516</v>
      </c>
      <c r="K146" t="s">
        <v>127</v>
      </c>
    </row>
    <row r="147" spans="8:11" x14ac:dyDescent="0.2">
      <c r="H147">
        <v>8459</v>
      </c>
      <c r="I147" s="27">
        <v>45057</v>
      </c>
      <c r="J147" s="28">
        <v>0.56005787037037036</v>
      </c>
      <c r="K147" t="s">
        <v>119</v>
      </c>
    </row>
    <row r="148" spans="8:11" x14ac:dyDescent="0.2">
      <c r="H148">
        <v>2937</v>
      </c>
      <c r="I148" s="27">
        <v>45179</v>
      </c>
      <c r="J148" s="28">
        <v>0.3379050925925926</v>
      </c>
      <c r="K148" t="s">
        <v>119</v>
      </c>
    </row>
    <row r="149" spans="8:11" x14ac:dyDescent="0.2">
      <c r="H149">
        <v>2937</v>
      </c>
      <c r="I149" s="27">
        <v>45179</v>
      </c>
      <c r="J149" s="28">
        <v>0.3379050925925926</v>
      </c>
      <c r="K149" t="s">
        <v>127</v>
      </c>
    </row>
    <row r="150" spans="8:11" x14ac:dyDescent="0.2">
      <c r="H150">
        <v>2630</v>
      </c>
      <c r="I150" s="27">
        <v>45025</v>
      </c>
      <c r="J150" s="28">
        <v>0.58906250000000004</v>
      </c>
      <c r="K150" t="s">
        <v>119</v>
      </c>
    </row>
    <row r="151" spans="8:11" x14ac:dyDescent="0.2">
      <c r="H151">
        <v>2630</v>
      </c>
      <c r="I151" s="27">
        <v>45025</v>
      </c>
      <c r="J151" s="28">
        <v>0.58906250000000004</v>
      </c>
      <c r="K151" t="s">
        <v>127</v>
      </c>
    </row>
    <row r="152" spans="8:11" x14ac:dyDescent="0.2">
      <c r="H152">
        <v>5682</v>
      </c>
      <c r="I152" s="27">
        <v>45117</v>
      </c>
      <c r="J152" s="28">
        <v>0.12421296296296297</v>
      </c>
      <c r="K152" t="s">
        <v>119</v>
      </c>
    </row>
    <row r="153" spans="8:11" x14ac:dyDescent="0.2">
      <c r="H153">
        <v>5682</v>
      </c>
      <c r="I153" s="27">
        <v>45117</v>
      </c>
      <c r="J153" s="28">
        <v>0.12421296296296297</v>
      </c>
      <c r="K153" t="s">
        <v>127</v>
      </c>
    </row>
    <row r="154" spans="8:11" x14ac:dyDescent="0.2">
      <c r="H154">
        <v>2433</v>
      </c>
      <c r="I154" s="27">
        <v>45333</v>
      </c>
      <c r="J154" s="28">
        <v>0.67561342592592588</v>
      </c>
      <c r="K154" t="s">
        <v>119</v>
      </c>
    </row>
    <row r="155" spans="8:11" x14ac:dyDescent="0.2">
      <c r="H155">
        <v>2433</v>
      </c>
      <c r="I155" s="27">
        <v>45333</v>
      </c>
      <c r="J155" s="28">
        <v>0.67561342592592588</v>
      </c>
      <c r="K155" t="s">
        <v>127</v>
      </c>
    </row>
    <row r="156" spans="8:11" x14ac:dyDescent="0.2">
      <c r="H156">
        <v>9040</v>
      </c>
      <c r="I156" s="27">
        <v>45246</v>
      </c>
      <c r="J156" s="28">
        <v>0.52023148148148146</v>
      </c>
      <c r="K156" t="s">
        <v>120</v>
      </c>
    </row>
    <row r="157" spans="8:11" x14ac:dyDescent="0.2">
      <c r="H157">
        <v>9040</v>
      </c>
      <c r="I157" s="27">
        <v>45246</v>
      </c>
      <c r="J157" s="28">
        <v>0.52023148148148146</v>
      </c>
      <c r="K157" t="s">
        <v>121</v>
      </c>
    </row>
    <row r="158" spans="8:11" x14ac:dyDescent="0.2">
      <c r="H158">
        <v>7355</v>
      </c>
      <c r="I158" s="27">
        <v>45298</v>
      </c>
      <c r="J158" s="28">
        <v>0.87856481481481485</v>
      </c>
      <c r="K158" t="s">
        <v>120</v>
      </c>
    </row>
    <row r="159" spans="8:11" x14ac:dyDescent="0.2">
      <c r="H159">
        <v>2193</v>
      </c>
      <c r="I159" s="27">
        <v>45317</v>
      </c>
      <c r="J159" s="28">
        <v>0.65972222222222221</v>
      </c>
      <c r="K159" t="s">
        <v>119</v>
      </c>
    </row>
    <row r="160" spans="8:11" x14ac:dyDescent="0.2">
      <c r="H160">
        <v>3769</v>
      </c>
      <c r="I160" s="27">
        <v>45047</v>
      </c>
      <c r="J160" s="28">
        <v>0.46884259259259259</v>
      </c>
      <c r="K160" t="s">
        <v>119</v>
      </c>
    </row>
    <row r="161" spans="8:11" x14ac:dyDescent="0.2">
      <c r="H161">
        <v>3769</v>
      </c>
      <c r="I161" s="27">
        <v>45047</v>
      </c>
      <c r="J161" s="28">
        <v>0.46884259259259259</v>
      </c>
      <c r="K161" t="s">
        <v>127</v>
      </c>
    </row>
    <row r="162" spans="8:11" x14ac:dyDescent="0.2">
      <c r="H162">
        <v>5331</v>
      </c>
      <c r="I162" s="27">
        <v>45291</v>
      </c>
      <c r="J162" s="28">
        <v>0.54362268518518519</v>
      </c>
      <c r="K162" t="s">
        <v>120</v>
      </c>
    </row>
    <row r="163" spans="8:11" x14ac:dyDescent="0.2">
      <c r="H163">
        <v>5331</v>
      </c>
      <c r="I163" s="27">
        <v>45291</v>
      </c>
      <c r="J163" s="28">
        <v>0.54362268518518519</v>
      </c>
      <c r="K163" t="s">
        <v>127</v>
      </c>
    </row>
    <row r="164" spans="8:11" x14ac:dyDescent="0.2">
      <c r="H164">
        <v>6066</v>
      </c>
      <c r="I164" s="27">
        <v>45029</v>
      </c>
      <c r="J164" s="28">
        <v>0.87082175925925931</v>
      </c>
      <c r="K164" t="s">
        <v>119</v>
      </c>
    </row>
    <row r="165" spans="8:11" x14ac:dyDescent="0.2">
      <c r="H165">
        <v>6066</v>
      </c>
      <c r="I165" s="27">
        <v>45029</v>
      </c>
      <c r="J165" s="28">
        <v>0.87082175925925931</v>
      </c>
      <c r="K165" t="s">
        <v>121</v>
      </c>
    </row>
    <row r="166" spans="8:11" x14ac:dyDescent="0.2">
      <c r="H166">
        <v>5140</v>
      </c>
      <c r="I166" s="27">
        <v>45208</v>
      </c>
      <c r="J166" s="28">
        <v>0.18953703703703703</v>
      </c>
      <c r="K166" t="s">
        <v>119</v>
      </c>
    </row>
    <row r="167" spans="8:11" x14ac:dyDescent="0.2">
      <c r="H167">
        <v>5140</v>
      </c>
      <c r="I167" s="27">
        <v>45208</v>
      </c>
      <c r="J167" s="28">
        <v>0.18953703703703703</v>
      </c>
      <c r="K167" t="s">
        <v>121</v>
      </c>
    </row>
    <row r="168" spans="8:11" x14ac:dyDescent="0.2">
      <c r="H168">
        <v>4960</v>
      </c>
      <c r="I168" s="27">
        <v>45254</v>
      </c>
      <c r="J168" s="28">
        <v>0.61736111111111114</v>
      </c>
      <c r="K168" t="s">
        <v>119</v>
      </c>
    </row>
    <row r="169" spans="8:11" x14ac:dyDescent="0.2">
      <c r="H169">
        <v>4960</v>
      </c>
      <c r="I169" s="27">
        <v>45254</v>
      </c>
      <c r="J169" s="28">
        <v>0.61736111111111114</v>
      </c>
      <c r="K169" t="s">
        <v>127</v>
      </c>
    </row>
    <row r="170" spans="8:11" x14ac:dyDescent="0.2">
      <c r="H170">
        <v>4448</v>
      </c>
      <c r="I170" s="27">
        <v>45325</v>
      </c>
      <c r="J170" s="28">
        <v>0.93443287037037037</v>
      </c>
      <c r="K170" t="s">
        <v>119</v>
      </c>
    </row>
    <row r="171" spans="8:11" x14ac:dyDescent="0.2">
      <c r="H171">
        <v>4448</v>
      </c>
      <c r="I171" s="27">
        <v>45325</v>
      </c>
      <c r="J171" s="28">
        <v>0.93443287037037037</v>
      </c>
      <c r="K171" t="s">
        <v>121</v>
      </c>
    </row>
    <row r="172" spans="8:11" x14ac:dyDescent="0.2">
      <c r="H172">
        <v>9551</v>
      </c>
      <c r="I172" s="27">
        <v>45179</v>
      </c>
      <c r="J172" s="28">
        <v>0.83584490740740736</v>
      </c>
      <c r="K172" t="s">
        <v>120</v>
      </c>
    </row>
    <row r="173" spans="8:11" x14ac:dyDescent="0.2">
      <c r="H173">
        <v>4243</v>
      </c>
      <c r="I173" s="27">
        <v>45096</v>
      </c>
      <c r="J173" s="28">
        <v>0.5014467592592593</v>
      </c>
      <c r="K173" t="s">
        <v>119</v>
      </c>
    </row>
    <row r="174" spans="8:11" x14ac:dyDescent="0.2">
      <c r="H174">
        <v>4243</v>
      </c>
      <c r="I174" s="27">
        <v>45096</v>
      </c>
      <c r="J174" s="28">
        <v>0.5014467592592593</v>
      </c>
      <c r="K174" t="s">
        <v>127</v>
      </c>
    </row>
    <row r="175" spans="8:11" x14ac:dyDescent="0.2">
      <c r="H175">
        <v>4387</v>
      </c>
      <c r="I175" s="27">
        <v>45170</v>
      </c>
      <c r="J175" s="28">
        <v>0.67546296296296293</v>
      </c>
      <c r="K17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B5FB-5BD8-F841-B6C7-76CCEDF4287E}">
  <dimension ref="C5:G7"/>
  <sheetViews>
    <sheetView showGridLines="0" zoomScale="130" zoomScaleNormal="130" workbookViewId="0">
      <selection activeCell="E6" sqref="E6"/>
    </sheetView>
  </sheetViews>
  <sheetFormatPr baseColWidth="10" defaultRowHeight="16" x14ac:dyDescent="0.2"/>
  <cols>
    <col min="4" max="4" width="10.83203125" style="4"/>
  </cols>
  <sheetData>
    <row r="5" spans="3:7" x14ac:dyDescent="0.2">
      <c r="D5" s="2" t="s">
        <v>52</v>
      </c>
    </row>
    <row r="6" spans="3:7" x14ac:dyDescent="0.2">
      <c r="C6" t="s">
        <v>53</v>
      </c>
      <c r="D6" s="4">
        <v>10</v>
      </c>
      <c r="E6" t="s">
        <v>55</v>
      </c>
      <c r="F6">
        <v>6.5</v>
      </c>
      <c r="G6">
        <f>F6*10</f>
        <v>65</v>
      </c>
    </row>
    <row r="7" spans="3:7" x14ac:dyDescent="0.2">
      <c r="C7" t="s">
        <v>54</v>
      </c>
      <c r="D7" s="4">
        <v>200</v>
      </c>
      <c r="E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08B2-6187-2248-9282-C9639D1E73AF}">
  <sheetPr>
    <tabColor theme="7" tint="0.79998168889431442"/>
  </sheetPr>
  <dimension ref="A1:B13"/>
  <sheetViews>
    <sheetView showGridLines="0" workbookViewId="0">
      <selection activeCell="H35" sqref="H35"/>
    </sheetView>
  </sheetViews>
  <sheetFormatPr baseColWidth="10" defaultRowHeight="16" x14ac:dyDescent="0.2"/>
  <cols>
    <col min="1" max="1" width="15.33203125" style="4" customWidth="1"/>
  </cols>
  <sheetData>
    <row r="1" spans="1:2" x14ac:dyDescent="0.2">
      <c r="A1" s="16" t="s">
        <v>59</v>
      </c>
      <c r="B1" s="13" t="s">
        <v>98</v>
      </c>
    </row>
    <row r="2" spans="1:2" x14ac:dyDescent="0.2">
      <c r="A2" s="4" t="s">
        <v>60</v>
      </c>
      <c r="B2" s="18">
        <v>0.25</v>
      </c>
    </row>
    <row r="3" spans="1:2" x14ac:dyDescent="0.2">
      <c r="A3" s="4" t="s">
        <v>61</v>
      </c>
      <c r="B3" s="18">
        <v>0.15</v>
      </c>
    </row>
    <row r="4" spans="1:2" x14ac:dyDescent="0.2">
      <c r="A4" s="4" t="s">
        <v>62</v>
      </c>
      <c r="B4" s="18">
        <v>7.0000000000000007E-2</v>
      </c>
    </row>
    <row r="5" spans="1:2" x14ac:dyDescent="0.2">
      <c r="A5" s="4" t="s">
        <v>63</v>
      </c>
      <c r="B5" s="18">
        <v>0.08</v>
      </c>
    </row>
    <row r="6" spans="1:2" x14ac:dyDescent="0.2">
      <c r="A6" s="4" t="s">
        <v>64</v>
      </c>
      <c r="B6" s="18">
        <v>0.1</v>
      </c>
    </row>
    <row r="7" spans="1:2" x14ac:dyDescent="0.2">
      <c r="A7" s="4" t="s">
        <v>65</v>
      </c>
      <c r="B7" s="18">
        <v>0.09</v>
      </c>
    </row>
    <row r="8" spans="1:2" x14ac:dyDescent="0.2">
      <c r="A8" s="4" t="s">
        <v>66</v>
      </c>
      <c r="B8" s="18">
        <v>7.0000000000000007E-2</v>
      </c>
    </row>
    <row r="9" spans="1:2" x14ac:dyDescent="0.2">
      <c r="A9" s="4" t="s">
        <v>67</v>
      </c>
      <c r="B9" s="18">
        <v>0.15</v>
      </c>
    </row>
    <row r="10" spans="1:2" x14ac:dyDescent="0.2">
      <c r="A10" s="4" t="s">
        <v>94</v>
      </c>
      <c r="B10" s="18">
        <v>0.01</v>
      </c>
    </row>
    <row r="11" spans="1:2" x14ac:dyDescent="0.2">
      <c r="A11" s="4" t="s">
        <v>95</v>
      </c>
      <c r="B11" s="18">
        <v>0.01</v>
      </c>
    </row>
    <row r="12" spans="1:2" x14ac:dyDescent="0.2">
      <c r="A12" s="4" t="s">
        <v>96</v>
      </c>
      <c r="B12" s="18">
        <v>0.01</v>
      </c>
    </row>
    <row r="13" spans="1:2" x14ac:dyDescent="0.2">
      <c r="A13" s="4" t="s">
        <v>97</v>
      </c>
      <c r="B13" s="18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3282-9A1B-BE42-A92C-2B79BE31A0FC}">
  <sheetPr>
    <tabColor theme="7" tint="0.79998168889431442"/>
  </sheetPr>
  <dimension ref="A1:G39"/>
  <sheetViews>
    <sheetView showGridLines="0" tabSelected="1" zoomScale="120" zoomScaleNormal="120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7.33203125" bestFit="1" customWidth="1"/>
    <col min="2" max="2" width="13.33203125" customWidth="1"/>
    <col min="3" max="3" width="42.33203125" bestFit="1" customWidth="1"/>
    <col min="4" max="4" width="5.33203125" bestFit="1" customWidth="1"/>
    <col min="5" max="5" width="5.1640625" bestFit="1" customWidth="1"/>
    <col min="7" max="7" width="13.1640625" bestFit="1" customWidth="1"/>
  </cols>
  <sheetData>
    <row r="1" spans="1:7" x14ac:dyDescent="0.2">
      <c r="A1" s="13" t="s">
        <v>35</v>
      </c>
      <c r="B1" s="13" t="s">
        <v>130</v>
      </c>
      <c r="C1" s="13" t="s">
        <v>51</v>
      </c>
      <c r="D1" s="13" t="s">
        <v>33</v>
      </c>
      <c r="E1" s="13" t="s">
        <v>34</v>
      </c>
      <c r="F1" t="s">
        <v>58</v>
      </c>
      <c r="G1" t="s">
        <v>57</v>
      </c>
    </row>
    <row r="2" spans="1:7" x14ac:dyDescent="0.2">
      <c r="A2" t="s">
        <v>36</v>
      </c>
      <c r="B2" t="s">
        <v>60</v>
      </c>
      <c r="C2" t="s">
        <v>0</v>
      </c>
      <c r="D2">
        <v>6.5</v>
      </c>
      <c r="E2">
        <v>2</v>
      </c>
      <c r="F2">
        <v>65</v>
      </c>
      <c r="G2">
        <v>400</v>
      </c>
    </row>
    <row r="3" spans="1:7" x14ac:dyDescent="0.2">
      <c r="A3" t="s">
        <v>36</v>
      </c>
      <c r="B3" t="s">
        <v>61</v>
      </c>
      <c r="C3" t="s">
        <v>1</v>
      </c>
      <c r="D3">
        <v>8</v>
      </c>
      <c r="E3">
        <v>2.5</v>
      </c>
      <c r="F3">
        <v>80</v>
      </c>
      <c r="G3">
        <v>500</v>
      </c>
    </row>
    <row r="4" spans="1:7" x14ac:dyDescent="0.2">
      <c r="A4" t="s">
        <v>36</v>
      </c>
      <c r="B4" t="s">
        <v>62</v>
      </c>
      <c r="C4" t="s">
        <v>2</v>
      </c>
      <c r="D4">
        <v>7.5</v>
      </c>
      <c r="E4">
        <v>3</v>
      </c>
      <c r="F4">
        <v>75</v>
      </c>
      <c r="G4">
        <v>600</v>
      </c>
    </row>
    <row r="5" spans="1:7" x14ac:dyDescent="0.2">
      <c r="A5" t="s">
        <v>36</v>
      </c>
      <c r="B5" t="s">
        <v>63</v>
      </c>
      <c r="C5" t="s">
        <v>8</v>
      </c>
      <c r="D5">
        <v>5.5</v>
      </c>
      <c r="E5">
        <v>1</v>
      </c>
      <c r="F5">
        <v>55</v>
      </c>
      <c r="G5">
        <v>200</v>
      </c>
    </row>
    <row r="6" spans="1:7" x14ac:dyDescent="0.2">
      <c r="A6" t="s">
        <v>36</v>
      </c>
      <c r="B6" t="s">
        <v>64</v>
      </c>
      <c r="C6" t="s">
        <v>9</v>
      </c>
      <c r="D6">
        <v>4.5</v>
      </c>
      <c r="E6">
        <v>0.5</v>
      </c>
      <c r="F6">
        <v>45</v>
      </c>
      <c r="G6">
        <v>100</v>
      </c>
    </row>
    <row r="7" spans="1:7" x14ac:dyDescent="0.2">
      <c r="A7" t="s">
        <v>36</v>
      </c>
      <c r="B7" t="s">
        <v>65</v>
      </c>
      <c r="C7" t="s">
        <v>10</v>
      </c>
      <c r="D7">
        <v>5</v>
      </c>
      <c r="E7">
        <v>0.75</v>
      </c>
      <c r="F7">
        <v>50</v>
      </c>
      <c r="G7">
        <v>150</v>
      </c>
    </row>
    <row r="8" spans="1:7" x14ac:dyDescent="0.2">
      <c r="A8" t="s">
        <v>36</v>
      </c>
      <c r="B8" t="s">
        <v>66</v>
      </c>
      <c r="C8" t="s">
        <v>3</v>
      </c>
      <c r="D8">
        <v>5</v>
      </c>
      <c r="E8">
        <v>0.75</v>
      </c>
      <c r="F8">
        <v>50</v>
      </c>
      <c r="G8">
        <v>150</v>
      </c>
    </row>
    <row r="9" spans="1:7" x14ac:dyDescent="0.2">
      <c r="A9" t="s">
        <v>36</v>
      </c>
      <c r="B9" t="s">
        <v>67</v>
      </c>
      <c r="C9" t="s">
        <v>22</v>
      </c>
      <c r="D9">
        <v>4.5</v>
      </c>
      <c r="E9">
        <v>0.5</v>
      </c>
      <c r="F9">
        <v>45</v>
      </c>
      <c r="G9">
        <v>100</v>
      </c>
    </row>
    <row r="10" spans="1:7" x14ac:dyDescent="0.2">
      <c r="A10" t="s">
        <v>38</v>
      </c>
      <c r="B10" t="s">
        <v>68</v>
      </c>
      <c r="C10" t="s">
        <v>24</v>
      </c>
      <c r="E10">
        <v>1.5</v>
      </c>
    </row>
    <row r="11" spans="1:7" x14ac:dyDescent="0.2">
      <c r="A11" t="s">
        <v>38</v>
      </c>
      <c r="B11" t="s">
        <v>69</v>
      </c>
      <c r="C11" t="s">
        <v>25</v>
      </c>
      <c r="E11">
        <v>0.75</v>
      </c>
    </row>
    <row r="12" spans="1:7" x14ac:dyDescent="0.2">
      <c r="A12" t="s">
        <v>38</v>
      </c>
      <c r="B12" t="s">
        <v>70</v>
      </c>
      <c r="C12" t="s">
        <v>26</v>
      </c>
      <c r="E12">
        <v>0.75</v>
      </c>
    </row>
    <row r="13" spans="1:7" x14ac:dyDescent="0.2">
      <c r="A13" t="s">
        <v>38</v>
      </c>
      <c r="B13" t="s">
        <v>71</v>
      </c>
      <c r="C13" t="s">
        <v>27</v>
      </c>
      <c r="E13">
        <v>1</v>
      </c>
    </row>
    <row r="14" spans="1:7" x14ac:dyDescent="0.2">
      <c r="A14" t="s">
        <v>38</v>
      </c>
      <c r="B14" t="s">
        <v>72</v>
      </c>
      <c r="C14" t="s">
        <v>28</v>
      </c>
      <c r="E14">
        <v>1</v>
      </c>
    </row>
    <row r="15" spans="1:7" x14ac:dyDescent="0.2">
      <c r="A15" t="s">
        <v>38</v>
      </c>
      <c r="B15" t="s">
        <v>73</v>
      </c>
      <c r="C15" t="s">
        <v>29</v>
      </c>
      <c r="E15">
        <v>1</v>
      </c>
    </row>
    <row r="16" spans="1:7" x14ac:dyDescent="0.2">
      <c r="A16" t="s">
        <v>38</v>
      </c>
      <c r="B16" t="s">
        <v>74</v>
      </c>
      <c r="C16" t="s">
        <v>30</v>
      </c>
      <c r="E16">
        <v>1</v>
      </c>
    </row>
    <row r="17" spans="1:5" x14ac:dyDescent="0.2">
      <c r="A17" t="s">
        <v>38</v>
      </c>
      <c r="B17" t="s">
        <v>75</v>
      </c>
      <c r="C17" t="s">
        <v>31</v>
      </c>
      <c r="E17">
        <v>1</v>
      </c>
    </row>
    <row r="18" spans="1:5" x14ac:dyDescent="0.2">
      <c r="A18" t="s">
        <v>38</v>
      </c>
      <c r="B18" t="s">
        <v>76</v>
      </c>
      <c r="C18" t="s">
        <v>32</v>
      </c>
      <c r="E18">
        <v>1.5</v>
      </c>
    </row>
    <row r="19" spans="1:5" x14ac:dyDescent="0.2">
      <c r="A19" t="s">
        <v>38</v>
      </c>
      <c r="B19" t="s">
        <v>77</v>
      </c>
      <c r="C19" t="s">
        <v>41</v>
      </c>
      <c r="E19">
        <v>1.5</v>
      </c>
    </row>
    <row r="20" spans="1:5" x14ac:dyDescent="0.2">
      <c r="A20" t="s">
        <v>38</v>
      </c>
      <c r="B20" t="s">
        <v>78</v>
      </c>
      <c r="C20" t="s">
        <v>23</v>
      </c>
      <c r="E20">
        <v>0.75</v>
      </c>
    </row>
    <row r="21" spans="1:5" x14ac:dyDescent="0.2">
      <c r="A21" t="s">
        <v>39</v>
      </c>
      <c r="B21" t="s">
        <v>79</v>
      </c>
      <c r="C21" t="s">
        <v>4</v>
      </c>
      <c r="E21">
        <v>0.5</v>
      </c>
    </row>
    <row r="22" spans="1:5" x14ac:dyDescent="0.2">
      <c r="A22" t="s">
        <v>39</v>
      </c>
      <c r="B22" t="s">
        <v>80</v>
      </c>
      <c r="C22" t="s">
        <v>5</v>
      </c>
      <c r="E22">
        <v>0.5</v>
      </c>
    </row>
    <row r="23" spans="1:5" x14ac:dyDescent="0.2">
      <c r="A23" t="s">
        <v>39</v>
      </c>
      <c r="B23" t="s">
        <v>81</v>
      </c>
      <c r="C23" t="s">
        <v>6</v>
      </c>
      <c r="E23">
        <v>0.5</v>
      </c>
    </row>
    <row r="24" spans="1:5" x14ac:dyDescent="0.2">
      <c r="A24" t="s">
        <v>39</v>
      </c>
      <c r="B24" t="s">
        <v>82</v>
      </c>
      <c r="C24" t="s">
        <v>7</v>
      </c>
      <c r="E24">
        <v>1</v>
      </c>
    </row>
    <row r="25" spans="1:5" x14ac:dyDescent="0.2">
      <c r="A25" t="s">
        <v>45</v>
      </c>
      <c r="B25" t="s">
        <v>83</v>
      </c>
      <c r="C25" t="s">
        <v>11</v>
      </c>
      <c r="E25">
        <v>0.4</v>
      </c>
    </row>
    <row r="26" spans="1:5" x14ac:dyDescent="0.2">
      <c r="A26" t="s">
        <v>45</v>
      </c>
      <c r="B26" t="s">
        <v>84</v>
      </c>
      <c r="C26" t="s">
        <v>12</v>
      </c>
      <c r="E26">
        <v>0.5</v>
      </c>
    </row>
    <row r="27" spans="1:5" x14ac:dyDescent="0.2">
      <c r="A27" t="s">
        <v>45</v>
      </c>
      <c r="B27" t="s">
        <v>85</v>
      </c>
      <c r="C27" t="s">
        <v>13</v>
      </c>
      <c r="E27">
        <v>0.3</v>
      </c>
    </row>
    <row r="28" spans="1:5" x14ac:dyDescent="0.2">
      <c r="A28" t="s">
        <v>45</v>
      </c>
      <c r="B28" t="s">
        <v>86</v>
      </c>
      <c r="C28" t="s">
        <v>14</v>
      </c>
      <c r="E28">
        <v>0.35</v>
      </c>
    </row>
    <row r="29" spans="1:5" x14ac:dyDescent="0.2">
      <c r="A29" t="s">
        <v>45</v>
      </c>
      <c r="B29" t="s">
        <v>87</v>
      </c>
      <c r="C29" t="s">
        <v>15</v>
      </c>
      <c r="E29">
        <v>0.2</v>
      </c>
    </row>
    <row r="30" spans="1:5" x14ac:dyDescent="0.2">
      <c r="A30" t="s">
        <v>45</v>
      </c>
      <c r="B30" t="s">
        <v>88</v>
      </c>
      <c r="C30" t="s">
        <v>16</v>
      </c>
      <c r="E30">
        <v>0.45</v>
      </c>
    </row>
    <row r="31" spans="1:5" x14ac:dyDescent="0.2">
      <c r="A31" t="s">
        <v>45</v>
      </c>
      <c r="B31" t="s">
        <v>89</v>
      </c>
      <c r="C31" t="s">
        <v>17</v>
      </c>
      <c r="E31">
        <v>0.35</v>
      </c>
    </row>
    <row r="32" spans="1:5" x14ac:dyDescent="0.2">
      <c r="A32" t="s">
        <v>45</v>
      </c>
      <c r="B32" t="s">
        <v>90</v>
      </c>
      <c r="C32" t="s">
        <v>18</v>
      </c>
      <c r="E32">
        <v>0.4</v>
      </c>
    </row>
    <row r="33" spans="1:7" x14ac:dyDescent="0.2">
      <c r="A33" t="s">
        <v>45</v>
      </c>
      <c r="B33" t="s">
        <v>91</v>
      </c>
      <c r="C33" t="s">
        <v>19</v>
      </c>
      <c r="E33">
        <v>0.4</v>
      </c>
    </row>
    <row r="34" spans="1:7" x14ac:dyDescent="0.2">
      <c r="A34" t="s">
        <v>45</v>
      </c>
      <c r="B34" t="s">
        <v>92</v>
      </c>
      <c r="C34" t="s">
        <v>20</v>
      </c>
      <c r="E34">
        <v>0.5</v>
      </c>
    </row>
    <row r="35" spans="1:7" x14ac:dyDescent="0.2">
      <c r="A35" t="s">
        <v>45</v>
      </c>
      <c r="B35" t="s">
        <v>93</v>
      </c>
      <c r="C35" t="s">
        <v>21</v>
      </c>
      <c r="E35">
        <v>0.3</v>
      </c>
    </row>
    <row r="36" spans="1:7" x14ac:dyDescent="0.2">
      <c r="A36" t="s">
        <v>50</v>
      </c>
      <c r="B36" t="s">
        <v>94</v>
      </c>
      <c r="C36" t="s">
        <v>46</v>
      </c>
      <c r="D36">
        <v>3.5</v>
      </c>
      <c r="E36">
        <v>0.35</v>
      </c>
      <c r="F36">
        <v>35</v>
      </c>
      <c r="G36">
        <v>70</v>
      </c>
    </row>
    <row r="37" spans="1:7" x14ac:dyDescent="0.2">
      <c r="A37" t="s">
        <v>50</v>
      </c>
      <c r="B37" t="s">
        <v>95</v>
      </c>
      <c r="C37" t="s">
        <v>47</v>
      </c>
      <c r="D37">
        <v>3</v>
      </c>
      <c r="E37">
        <v>0.3</v>
      </c>
      <c r="F37">
        <v>30</v>
      </c>
      <c r="G37">
        <v>60</v>
      </c>
    </row>
    <row r="38" spans="1:7" x14ac:dyDescent="0.2">
      <c r="A38" t="s">
        <v>50</v>
      </c>
      <c r="B38" t="s">
        <v>96</v>
      </c>
      <c r="C38" t="s">
        <v>48</v>
      </c>
      <c r="D38">
        <v>2.5</v>
      </c>
      <c r="E38">
        <v>0.25</v>
      </c>
      <c r="F38">
        <v>25</v>
      </c>
      <c r="G38">
        <v>50</v>
      </c>
    </row>
    <row r="39" spans="1:7" x14ac:dyDescent="0.2">
      <c r="A39" t="s">
        <v>50</v>
      </c>
      <c r="B39" t="s">
        <v>97</v>
      </c>
      <c r="C39" t="s">
        <v>49</v>
      </c>
      <c r="D39">
        <v>2</v>
      </c>
      <c r="E39">
        <v>0.2</v>
      </c>
      <c r="F39">
        <v>20</v>
      </c>
      <c r="G3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EBF9-45F2-3744-8283-560FE5B7E043}">
  <sheetPr>
    <tabColor theme="3" tint="0.89999084444715716"/>
  </sheetPr>
  <dimension ref="A1:B9"/>
  <sheetViews>
    <sheetView showGridLines="0" zoomScale="160" zoomScaleNormal="160" workbookViewId="0">
      <selection activeCell="D13" sqref="D13"/>
    </sheetView>
  </sheetViews>
  <sheetFormatPr baseColWidth="10" defaultRowHeight="16" x14ac:dyDescent="0.2"/>
  <cols>
    <col min="2" max="2" width="14.6640625" style="4" bestFit="1" customWidth="1"/>
  </cols>
  <sheetData>
    <row r="1" spans="1:2" x14ac:dyDescent="0.2">
      <c r="A1" s="16" t="s">
        <v>128</v>
      </c>
      <c r="B1" s="16" t="s">
        <v>129</v>
      </c>
    </row>
    <row r="2" spans="1:2" x14ac:dyDescent="0.2">
      <c r="A2" s="4">
        <v>1</v>
      </c>
      <c r="B2" s="33">
        <v>0.25</v>
      </c>
    </row>
    <row r="3" spans="1:2" x14ac:dyDescent="0.2">
      <c r="A3" s="4">
        <v>2</v>
      </c>
      <c r="B3" s="33">
        <v>0.35</v>
      </c>
    </row>
    <row r="4" spans="1:2" x14ac:dyDescent="0.2">
      <c r="A4" s="4">
        <v>3</v>
      </c>
      <c r="B4" s="33">
        <v>0.12</v>
      </c>
    </row>
    <row r="5" spans="1:2" x14ac:dyDescent="0.2">
      <c r="A5" s="4">
        <v>4</v>
      </c>
      <c r="B5" s="33">
        <v>0.15</v>
      </c>
    </row>
    <row r="6" spans="1:2" x14ac:dyDescent="0.2">
      <c r="A6" s="4">
        <v>5</v>
      </c>
      <c r="B6" s="33">
        <v>0.05</v>
      </c>
    </row>
    <row r="7" spans="1:2" x14ac:dyDescent="0.2">
      <c r="A7" s="4">
        <v>6</v>
      </c>
      <c r="B7" s="33">
        <v>0.05</v>
      </c>
    </row>
    <row r="8" spans="1:2" x14ac:dyDescent="0.2">
      <c r="A8" s="4">
        <v>7</v>
      </c>
      <c r="B8" s="33">
        <v>0.02</v>
      </c>
    </row>
    <row r="9" spans="1:2" x14ac:dyDescent="0.2">
      <c r="A9" s="4">
        <v>8</v>
      </c>
      <c r="B9" s="3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working (2)</vt:lpstr>
      <vt:lpstr>design</vt:lpstr>
      <vt:lpstr>Meal_Split</vt:lpstr>
      <vt:lpstr>working</vt:lpstr>
      <vt:lpstr>Points</vt:lpstr>
      <vt:lpstr>structure</vt:lpstr>
      <vt:lpstr>export</vt:lpstr>
      <vt:lpstr>order_size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2024-03-27T06:57:13Z</dcterms:created>
  <dcterms:modified xsi:type="dcterms:W3CDTF">2024-05-02T05:53:31Z</dcterms:modified>
</cp:coreProperties>
</file>