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.Willie\Desktop\NimbusLab\flight_testing\analysis\"/>
    </mc:Choice>
  </mc:AlternateContent>
  <bookViews>
    <workbookView xWindow="0" yWindow="0" windowWidth="17535" windowHeight="13980" firstSheet="4" activeTab="6"/>
  </bookViews>
  <sheets>
    <sheet name="mean power" sheetId="2" r:id="rId1"/>
    <sheet name="Maximum Power" sheetId="3" r:id="rId2"/>
    <sheet name="Position Error Total x, y, z" sheetId="4" r:id="rId3"/>
    <sheet name="Position error Per Task" sheetId="5" r:id="rId4"/>
    <sheet name="Rotation" sheetId="6" r:id="rId5"/>
    <sheet name="Execution Time" sheetId="7" r:id="rId6"/>
    <sheet name="Sheet1" sheetId="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G31" i="1" l="1"/>
  <c r="G30" i="1"/>
  <c r="B40" i="1"/>
  <c r="F20" i="1" l="1"/>
  <c r="E20" i="1"/>
  <c r="B20" i="1"/>
  <c r="F35" i="1" l="1"/>
  <c r="F36" i="1"/>
  <c r="F37" i="1"/>
  <c r="F38" i="1"/>
  <c r="F39" i="1"/>
  <c r="F34" i="1"/>
  <c r="Q25" i="1"/>
  <c r="R25" i="1"/>
  <c r="S25" i="1"/>
  <c r="T25" i="1"/>
  <c r="Q26" i="1"/>
  <c r="R26" i="1"/>
  <c r="S26" i="1"/>
  <c r="T26" i="1"/>
  <c r="R27" i="1"/>
  <c r="S27" i="1"/>
  <c r="T27" i="1"/>
  <c r="Q28" i="1"/>
  <c r="R28" i="1"/>
  <c r="S28" i="1"/>
  <c r="T28" i="1"/>
  <c r="Q29" i="1"/>
  <c r="R29" i="1"/>
  <c r="S29" i="1"/>
  <c r="T29" i="1"/>
  <c r="R24" i="1"/>
  <c r="S24" i="1"/>
  <c r="T24" i="1"/>
  <c r="Q24" i="1"/>
  <c r="R15" i="1"/>
  <c r="R16" i="1"/>
  <c r="R17" i="1"/>
  <c r="R18" i="1"/>
  <c r="R19" i="1"/>
  <c r="R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P14" i="1"/>
  <c r="Q14" i="1"/>
  <c r="O14" i="1"/>
  <c r="H40" i="1" l="1"/>
  <c r="J40" i="1"/>
  <c r="K40" i="1"/>
  <c r="L40" i="1"/>
  <c r="M40" i="1"/>
  <c r="N40" i="1"/>
  <c r="O40" i="1"/>
  <c r="P40" i="1"/>
  <c r="H41" i="1"/>
  <c r="J41" i="1"/>
  <c r="K41" i="1"/>
  <c r="L41" i="1"/>
  <c r="M41" i="1"/>
  <c r="N41" i="1"/>
  <c r="O41" i="1"/>
  <c r="P41" i="1"/>
  <c r="H42" i="1"/>
  <c r="J42" i="1"/>
  <c r="K42" i="1"/>
  <c r="L42" i="1"/>
  <c r="M42" i="1"/>
  <c r="N42" i="1"/>
  <c r="O42" i="1"/>
  <c r="P42" i="1"/>
  <c r="H43" i="1"/>
  <c r="J43" i="1"/>
  <c r="K43" i="1"/>
  <c r="L43" i="1"/>
  <c r="M43" i="1"/>
  <c r="N43" i="1"/>
  <c r="O43" i="1"/>
  <c r="P43" i="1"/>
  <c r="H44" i="1"/>
  <c r="J44" i="1"/>
  <c r="K44" i="1"/>
  <c r="L44" i="1"/>
  <c r="M44" i="1"/>
  <c r="N44" i="1"/>
  <c r="O44" i="1"/>
  <c r="P44" i="1"/>
  <c r="J39" i="1"/>
  <c r="K39" i="1"/>
  <c r="L39" i="1"/>
  <c r="M39" i="1"/>
  <c r="N39" i="1"/>
  <c r="O39" i="1"/>
  <c r="P39" i="1"/>
  <c r="H39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2" i="1"/>
</calcChain>
</file>

<file path=xl/sharedStrings.xml><?xml version="1.0" encoding="utf-8"?>
<sst xmlns="http://schemas.openxmlformats.org/spreadsheetml/2006/main" count="144" uniqueCount="85">
  <si>
    <t>Vehicle Type and Failure Statistics</t>
  </si>
  <si>
    <t>(type)</t>
  </si>
  <si>
    <t>(version)</t>
  </si>
  <si>
    <t>(U.S. Dollars)</t>
  </si>
  <si>
    <t>(%)</t>
  </si>
  <si>
    <t>(count)</t>
  </si>
  <si>
    <t>vehicle</t>
  </si>
  <si>
    <t>propeller</t>
  </si>
  <si>
    <t>firmware</t>
  </si>
  <si>
    <t>cost</t>
  </si>
  <si>
    <t>failedTests</t>
  </si>
  <si>
    <t>totalTests</t>
  </si>
  <si>
    <t>manualControl</t>
  </si>
  <si>
    <t>serialCommunicationLost</t>
  </si>
  <si>
    <t>extraTask</t>
  </si>
  <si>
    <t>CRASH</t>
  </si>
  <si>
    <t>AscTec Safety Propellers</t>
  </si>
  <si>
    <t>AutoPilot LowLevel #20636 V3.12, AutoPilot HighLevel V3.11</t>
  </si>
  <si>
    <t>HERBIE</t>
  </si>
  <si>
    <t>ARDrone Propellers</t>
  </si>
  <si>
    <t>AutoPilot LowLevel #20632 V3.12, AutoPilot HighLevel V3.0</t>
  </si>
  <si>
    <t>JENNY</t>
  </si>
  <si>
    <t>AscTec Normal Propellers</t>
  </si>
  <si>
    <t>AutoPilot LowLevel #20633 V2.14, AutoPilot HighLevel V3.0</t>
  </si>
  <si>
    <t>UNL_COMP_SCI</t>
  </si>
  <si>
    <t>AutoPilot LowLevel #20637 V3.12, AutoPilot HighLevel V3.0</t>
  </si>
  <si>
    <t>HULK_SMASH</t>
  </si>
  <si>
    <t>AutoPilot LowLevel #20502 V3.12, AutoPilot HighLevel V3.11</t>
  </si>
  <si>
    <t>MORPHEUS</t>
  </si>
  <si>
    <t>ARDrone</t>
  </si>
  <si>
    <t>missingTask</t>
  </si>
  <si>
    <t>extraCommandState</t>
  </si>
  <si>
    <t>missingCommandState</t>
  </si>
  <si>
    <t>quadControlInputDelay</t>
  </si>
  <si>
    <t>commandStateDelay</t>
  </si>
  <si>
    <t>taskedPoseDelay</t>
  </si>
  <si>
    <t>subjectPoseDelay</t>
  </si>
  <si>
    <t>viconDelay</t>
  </si>
  <si>
    <t>viconLostObject</t>
  </si>
  <si>
    <t>motorsStayedOn</t>
  </si>
  <si>
    <t>vehicleFlipped</t>
  </si>
  <si>
    <t>subjectStatusDelay</t>
  </si>
  <si>
    <t>Power Statistics</t>
  </si>
  <si>
    <t>(Watts)</t>
  </si>
  <si>
    <t xml:space="preserve"> </t>
  </si>
  <si>
    <t>meanPowerRange_1</t>
  </si>
  <si>
    <t>meanPowerRange_2</t>
  </si>
  <si>
    <t>meanPowerVariance</t>
  </si>
  <si>
    <t>movePowerVariance</t>
  </si>
  <si>
    <t>hoverPowerVariance</t>
  </si>
  <si>
    <t>maximunPowerRange_1</t>
  </si>
  <si>
    <t>maximunPowerRange_2</t>
  </si>
  <si>
    <t>maximumPowerVariance</t>
  </si>
  <si>
    <t>Position Error Statistics</t>
  </si>
  <si>
    <t>(centimeters - cm)</t>
  </si>
  <si>
    <t>(cm)</t>
  </si>
  <si>
    <t>(radians)</t>
  </si>
  <si>
    <t>(millimeters - mm)</t>
  </si>
  <si>
    <t>(mm)</t>
  </si>
  <si>
    <t>totalSpatialError</t>
  </si>
  <si>
    <t>totalMeanError_x</t>
  </si>
  <si>
    <t>totalMeanError_y</t>
  </si>
  <si>
    <t>totalMeanError_z</t>
  </si>
  <si>
    <t>totalMeanError_rotation</t>
  </si>
  <si>
    <t>varianceErrorPerTask_x</t>
  </si>
  <si>
    <t>varianceErrorPerTask_y</t>
  </si>
  <si>
    <t>varianceErrorPerTask_z</t>
  </si>
  <si>
    <t>varianceErrorPerTask_rotation</t>
  </si>
  <si>
    <t>Test Execution Time Statistics</t>
  </si>
  <si>
    <t>(seconds - s)</t>
  </si>
  <si>
    <t>(s)</t>
  </si>
  <si>
    <t>minimumTime</t>
  </si>
  <si>
    <t>maximumTime</t>
  </si>
  <si>
    <t>timeVariance</t>
  </si>
  <si>
    <t>Mean Power Consumption</t>
  </si>
  <si>
    <t>Move Mean Power Consumption</t>
  </si>
  <si>
    <t>Hover Mean Power Consumption</t>
  </si>
  <si>
    <t>Mean Maximum Power Consumption</t>
  </si>
  <si>
    <t>Mean Test Execution Time</t>
  </si>
  <si>
    <t>Mean Total Spatial Error Per Task</t>
  </si>
  <si>
    <t>Mean Error Per Task  in X</t>
  </si>
  <si>
    <t>Mean Error Per Task  in Y</t>
  </si>
  <si>
    <t>Mean Error Per Task  in Z</t>
  </si>
  <si>
    <t>Mean Error Per Task  in Rotation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</si>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</sst>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Power Consumption While In Flight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Sheet1!$O$14:$Q$14</c:f>
                <c:numCache>
                  <c:formatCode>General</c:formatCode>
                  <c:ptCount val="3"/>
                  <c:pt idx="0">
                    <c:v>1.6731435437569941</c:v>
                  </c:pt>
                  <c:pt idx="1">
                    <c:v>2.0513692827161907</c:v>
                  </c:pt>
                  <c:pt idx="2">
                    <c:v>2.0377048206122468</c:v>
                  </c:pt>
                </c:numCache>
              </c:numRef>
            </c:plus>
            <c:minus>
              <c:numRef>
                <c:f>Sheet1!$O$14:$Q$14</c:f>
                <c:numCache>
                  <c:formatCode>General</c:formatCode>
                  <c:ptCount val="3"/>
                  <c:pt idx="0">
                    <c:v>1.6731435437569941</c:v>
                  </c:pt>
                  <c:pt idx="1">
                    <c:v>2.0513692827161907</c:v>
                  </c:pt>
                  <c:pt idx="2">
                    <c:v>2.0377048206122468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Sheet1!$B$13:$D$13</c:f>
              <c:strCache>
                <c:ptCount val="3"/>
                <c:pt idx="0">
                  <c:v>Mean Power Consumption</c:v>
                </c:pt>
                <c:pt idx="1">
                  <c:v>Move Mean Power Consumption</c:v>
                </c:pt>
                <c:pt idx="2">
                  <c:v>Hover Mean Power Consumption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83.327608720894474</c:v>
                </c:pt>
                <c:pt idx="1">
                  <c:v>83.095863048144054</c:v>
                </c:pt>
                <c:pt idx="2">
                  <c:v>83.543191624312868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6-4C85-B8B0-37213AE7CC4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HERBIE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Sheet1!$O$15:$Q$15</c:f>
                <c:numCache>
                  <c:formatCode>General</c:formatCode>
                  <c:ptCount val="3"/>
                  <c:pt idx="0">
                    <c:v>2.2611406953181166</c:v>
                  </c:pt>
                  <c:pt idx="1">
                    <c:v>2.0551797396125897</c:v>
                  </c:pt>
                  <c:pt idx="2">
                    <c:v>2.5440817303409631</c:v>
                  </c:pt>
                </c:numCache>
              </c:numRef>
            </c:plus>
            <c:minus>
              <c:numRef>
                <c:f>Sheet1!$O$15:$Q$15</c:f>
                <c:numCache>
                  <c:formatCode>General</c:formatCode>
                  <c:ptCount val="3"/>
                  <c:pt idx="0">
                    <c:v>2.2611406953181166</c:v>
                  </c:pt>
                  <c:pt idx="1">
                    <c:v>2.0551797396125897</c:v>
                  </c:pt>
                  <c:pt idx="2">
                    <c:v>2.5440817303409631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Sheet1!$B$13:$D$13</c:f>
              <c:strCache>
                <c:ptCount val="3"/>
                <c:pt idx="0">
                  <c:v>Mean Power Consumption</c:v>
                </c:pt>
                <c:pt idx="1">
                  <c:v>Move Mean Power Consumption</c:v>
                </c:pt>
                <c:pt idx="2">
                  <c:v>Hover Mean Power Consumption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103.17860117715153</c:v>
                </c:pt>
                <c:pt idx="1">
                  <c:v>102.24219180340204</c:v>
                </c:pt>
                <c:pt idx="2">
                  <c:v>104.06978291247036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6-4C85-B8B0-37213AE7CC4C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JENNY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Sheet1!$O$16:$Q$16</c:f>
                <c:numCache>
                  <c:formatCode>General</c:formatCode>
                  <c:ptCount val="3"/>
                  <c:pt idx="0">
                    <c:v>1.6978212051401163</c:v>
                  </c:pt>
                  <c:pt idx="1">
                    <c:v>1.994632380936211</c:v>
                  </c:pt>
                  <c:pt idx="2">
                    <c:v>2.0296403495585036</c:v>
                  </c:pt>
                </c:numCache>
              </c:numRef>
            </c:plus>
            <c:minus>
              <c:numRef>
                <c:f>Sheet1!$O$16:$Q$16</c:f>
                <c:numCache>
                  <c:formatCode>General</c:formatCode>
                  <c:ptCount val="3"/>
                  <c:pt idx="0">
                    <c:v>1.6978212051401163</c:v>
                  </c:pt>
                  <c:pt idx="1">
                    <c:v>1.994632380936211</c:v>
                  </c:pt>
                  <c:pt idx="2">
                    <c:v>2.0296403495585036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Sheet1!$B$13:$D$13</c:f>
              <c:strCache>
                <c:ptCount val="3"/>
                <c:pt idx="0">
                  <c:v>Mean Power Consumption</c:v>
                </c:pt>
                <c:pt idx="1">
                  <c:v>Move Mean Power Consumption</c:v>
                </c:pt>
                <c:pt idx="2">
                  <c:v>Hover Mean Power Consumption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81.025627455871728</c:v>
                </c:pt>
                <c:pt idx="1">
                  <c:v>81.176279866982242</c:v>
                </c:pt>
                <c:pt idx="2">
                  <c:v>80.817898247555107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6-4C85-B8B0-37213AE7CC4C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UNL_COMP_SCI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Sheet1!$O$17:$Q$17</c:f>
                <c:numCache>
                  <c:formatCode>General</c:formatCode>
                  <c:ptCount val="3"/>
                  <c:pt idx="0">
                    <c:v>1.6934068206025552</c:v>
                  </c:pt>
                  <c:pt idx="1">
                    <c:v>1.8997508898628817</c:v>
                  </c:pt>
                  <c:pt idx="2">
                    <c:v>1.8407749839945744</c:v>
                  </c:pt>
                </c:numCache>
              </c:numRef>
            </c:plus>
            <c:minus>
              <c:numRef>
                <c:f>Sheet1!$O$17:$Q$17</c:f>
                <c:numCache>
                  <c:formatCode>General</c:formatCode>
                  <c:ptCount val="3"/>
                  <c:pt idx="0">
                    <c:v>1.6934068206025552</c:v>
                  </c:pt>
                  <c:pt idx="1">
                    <c:v>1.8997508898628817</c:v>
                  </c:pt>
                  <c:pt idx="2">
                    <c:v>1.8407749839945744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Sheet1!$B$13:$D$13</c:f>
              <c:strCache>
                <c:ptCount val="3"/>
                <c:pt idx="0">
                  <c:v>Mean Power Consumption</c:v>
                </c:pt>
                <c:pt idx="1">
                  <c:v>Move Mean Power Consumption</c:v>
                </c:pt>
                <c:pt idx="2">
                  <c:v>Hover Mean Power Consumption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82.658087186513484</c:v>
                </c:pt>
                <c:pt idx="1">
                  <c:v>82.867497914713155</c:v>
                </c:pt>
                <c:pt idx="2">
                  <c:v>82.39681125459974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6-4C85-B8B0-37213AE7CC4C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HULK_SMASH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Sheet1!$O$18:$Q$18</c:f>
                <c:numCache>
                  <c:formatCode>General</c:formatCode>
                  <c:ptCount val="3"/>
                  <c:pt idx="0">
                    <c:v>0.46405439411263966</c:v>
                  </c:pt>
                  <c:pt idx="1">
                    <c:v>0.49051727397921907</c:v>
                  </c:pt>
                  <c:pt idx="2">
                    <c:v>0.44463020163162553</c:v>
                  </c:pt>
                </c:numCache>
              </c:numRef>
            </c:plus>
            <c:minus>
              <c:numRef>
                <c:f>Sheet1!$O$18:$Q$18</c:f>
                <c:numCache>
                  <c:formatCode>General</c:formatCode>
                  <c:ptCount val="3"/>
                  <c:pt idx="0">
                    <c:v>0.46405439411263966</c:v>
                  </c:pt>
                  <c:pt idx="1">
                    <c:v>0.49051727397921907</c:v>
                  </c:pt>
                  <c:pt idx="2">
                    <c:v>0.44463020163162553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Sheet1!$B$13:$D$13</c:f>
              <c:strCache>
                <c:ptCount val="3"/>
                <c:pt idx="0">
                  <c:v>Mean Power Consumption</c:v>
                </c:pt>
                <c:pt idx="1">
                  <c:v>Move Mean Power Consumption</c:v>
                </c:pt>
                <c:pt idx="2">
                  <c:v>Hover Mean Power Consumption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85.697562395397654</c:v>
                </c:pt>
                <c:pt idx="1">
                  <c:v>86.889104966550164</c:v>
                </c:pt>
                <c:pt idx="2">
                  <c:v>84.40755959281995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6-4C85-B8B0-37213AE7CC4C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MORPHEUS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Sheet1!$O$19:$Q$19</c:f>
                <c:numCache>
                  <c:formatCode>General</c:formatCode>
                  <c:ptCount val="3"/>
                  <c:pt idx="0">
                    <c:v>0.69172461498788707</c:v>
                  </c:pt>
                  <c:pt idx="1">
                    <c:v>0.85063930078448924</c:v>
                  </c:pt>
                  <c:pt idx="2">
                    <c:v>0.79878458255973506</c:v>
                  </c:pt>
                </c:numCache>
              </c:numRef>
            </c:plus>
            <c:minus>
              <c:numRef>
                <c:f>Sheet1!$O$19:$Q$19</c:f>
                <c:numCache>
                  <c:formatCode>General</c:formatCode>
                  <c:ptCount val="3"/>
                  <c:pt idx="0">
                    <c:v>0.69172461498788707</c:v>
                  </c:pt>
                  <c:pt idx="1">
                    <c:v>0.85063930078448924</c:v>
                  </c:pt>
                  <c:pt idx="2">
                    <c:v>0.79878458255973506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Sheet1!$B$13:$D$13</c:f>
              <c:strCache>
                <c:ptCount val="3"/>
                <c:pt idx="0">
                  <c:v>Mean Power Consumption</c:v>
                </c:pt>
                <c:pt idx="1">
                  <c:v>Move Mean Power Consumption</c:v>
                </c:pt>
                <c:pt idx="2">
                  <c:v>Hover Mean Power Consumption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99.252071319967754</c:v>
                </c:pt>
                <c:pt idx="1">
                  <c:v>99.066024308480422</c:v>
                </c:pt>
                <c:pt idx="2">
                  <c:v>99.414179639998636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46-4C85-B8B0-37213AE7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978488"/>
        <c:axId val="374978880"/>
      </c:barChart>
      <c:catAx>
        <c:axId val="37497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8880"/>
        <c:crosses val="autoZero"/>
        <c:auto val="1"/>
        <c:lblAlgn val="ctr"/>
        <c:lblOffset val="100"/>
        <c:noMultiLvlLbl val="0"/>
      </c:catAx>
      <c:valAx>
        <c:axId val="3749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Mean Maximum Power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Sheet1!$R$14:$R$19</c:f>
                <c:numCache>
                  <c:formatCode>General</c:formatCode>
                  <c:ptCount val="6"/>
                  <c:pt idx="0">
                    <c:v>30.309018952247449</c:v>
                  </c:pt>
                  <c:pt idx="1">
                    <c:v>21.879512390828449</c:v>
                  </c:pt>
                  <c:pt idx="2">
                    <c:v>42.179167161355252</c:v>
                  </c:pt>
                  <c:pt idx="3">
                    <c:v>18.652016002762984</c:v>
                  </c:pt>
                  <c:pt idx="4">
                    <c:v>6.5823731193915558</c:v>
                  </c:pt>
                  <c:pt idx="5">
                    <c:v>19.39804745687174</c:v>
                  </c:pt>
                </c:numCache>
              </c:numRef>
            </c:plus>
            <c:minus>
              <c:numRef>
                <c:f>Sheet1!$R$14:$R$19</c:f>
                <c:numCache>
                  <c:formatCode>General</c:formatCode>
                  <c:ptCount val="6"/>
                  <c:pt idx="0">
                    <c:v>30.309018952247449</c:v>
                  </c:pt>
                  <c:pt idx="1">
                    <c:v>21.879512390828449</c:v>
                  </c:pt>
                  <c:pt idx="2">
                    <c:v>42.179167161355252</c:v>
                  </c:pt>
                  <c:pt idx="3">
                    <c:v>18.652016002762984</c:v>
                  </c:pt>
                  <c:pt idx="4">
                    <c:v>6.5823731193915558</c:v>
                  </c:pt>
                  <c:pt idx="5">
                    <c:v>19.39804745687174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Sheet1!$A$14:$A$19</c:f>
              <c:strCache>
                <c:ptCount val="6"/>
                <c:pt idx="0">
                  <c:v>CRASH</c:v>
                </c:pt>
                <c:pt idx="1">
                  <c:v>HERBIE</c:v>
                </c:pt>
                <c:pt idx="2">
                  <c:v>JENNY</c:v>
                </c:pt>
                <c:pt idx="3">
                  <c:v>UNL_COMP_SCI</c:v>
                </c:pt>
                <c:pt idx="4">
                  <c:v>HULK_SMASH</c:v>
                </c:pt>
                <c:pt idx="5">
                  <c:v>MORPHEUS</c:v>
                </c:pt>
              </c:strCache>
            </c:strRef>
          </c:cat>
          <c:val>
            <c:numRef>
              <c:f>Sheet1!$J$14:$J$19</c:f>
              <c:numCache>
                <c:formatCode>General</c:formatCode>
                <c:ptCount val="6"/>
                <c:pt idx="0">
                  <c:v>196.06869653258272</c:v>
                </c:pt>
                <c:pt idx="1">
                  <c:v>223.69322900007512</c:v>
                </c:pt>
                <c:pt idx="2">
                  <c:v>283.70007661148537</c:v>
                </c:pt>
                <c:pt idx="3">
                  <c:v>211.50794802220111</c:v>
                </c:pt>
                <c:pt idx="4">
                  <c:v>189.58000749340897</c:v>
                </c:pt>
                <c:pt idx="5">
                  <c:v>133.66360206716755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4439-8B36-69A1BA8A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984368"/>
        <c:axId val="374982016"/>
      </c:barChart>
      <c:catAx>
        <c:axId val="3749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2016"/>
        <c:crosses val="autoZero"/>
        <c:auto val="1"/>
        <c:lblAlgn val="ctr"/>
        <c:lblOffset val="100"/>
        <c:noMultiLvlLbl val="0"/>
      </c:catAx>
      <c:valAx>
        <c:axId val="374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Position Error Accumulated</a:t>
            </a:r>
            <a:r>
              <a:rPr lang="en-US" baseline="0"/>
              <a:t> Throughout Flight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totalSpatialError</c:v>
                </c:pt>
                <c:pt idx="1">
                  <c:v>totalMeanError_x</c:v>
                </c:pt>
                <c:pt idx="2">
                  <c:v>totalMeanError_y</c:v>
                </c:pt>
                <c:pt idx="3">
                  <c:v>totalMeanError_z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15.321082512038725</c:v>
                </c:pt>
                <c:pt idx="1">
                  <c:v>8.877372339139697</c:v>
                </c:pt>
                <c:pt idx="2">
                  <c:v>8.7042856541385838</c:v>
                </c:pt>
                <c:pt idx="3">
                  <c:v>8.5555029498331159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882-9CD6-56DC7D698EC5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HERBIE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totalSpatialError</c:v>
                </c:pt>
                <c:pt idx="1">
                  <c:v>totalMeanError_x</c:v>
                </c:pt>
                <c:pt idx="2">
                  <c:v>totalMeanError_y</c:v>
                </c:pt>
                <c:pt idx="3">
                  <c:v>totalMeanError_z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19.593167341656319</c:v>
                </c:pt>
                <c:pt idx="1">
                  <c:v>11.343605149081167</c:v>
                </c:pt>
                <c:pt idx="2">
                  <c:v>11.948087947337937</c:v>
                </c:pt>
                <c:pt idx="3">
                  <c:v>10.155905757123536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882-9CD6-56DC7D698EC5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JENNY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totalSpatialError</c:v>
                </c:pt>
                <c:pt idx="1">
                  <c:v>totalMeanError_x</c:v>
                </c:pt>
                <c:pt idx="2">
                  <c:v>totalMeanError_y</c:v>
                </c:pt>
                <c:pt idx="3">
                  <c:v>totalMeanError_z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18.729412643933333</c:v>
                </c:pt>
                <c:pt idx="1">
                  <c:v>8.0687898765021266</c:v>
                </c:pt>
                <c:pt idx="2">
                  <c:v>10.109829843126796</c:v>
                </c:pt>
                <c:pt idx="3">
                  <c:v>13.400430409649919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7-4882-9CD6-56DC7D698EC5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UNL_COMP_SCI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totalSpatialError</c:v>
                </c:pt>
                <c:pt idx="1">
                  <c:v>totalMeanError_x</c:v>
                </c:pt>
                <c:pt idx="2">
                  <c:v>totalMeanError_y</c:v>
                </c:pt>
                <c:pt idx="3">
                  <c:v>totalMeanError_z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22.716196018137037</c:v>
                </c:pt>
                <c:pt idx="1">
                  <c:v>13.257477600421277</c:v>
                </c:pt>
                <c:pt idx="2">
                  <c:v>13.811450605021788</c:v>
                </c:pt>
                <c:pt idx="3">
                  <c:v>12.17648021652445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7-4882-9CD6-56DC7D698EC5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HULK_SMASH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totalSpatialError</c:v>
                </c:pt>
                <c:pt idx="1">
                  <c:v>totalMeanError_x</c:v>
                </c:pt>
                <c:pt idx="2">
                  <c:v>totalMeanError_y</c:v>
                </c:pt>
                <c:pt idx="3">
                  <c:v>totalMeanError_z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24.460998564288076</c:v>
                </c:pt>
                <c:pt idx="1">
                  <c:v>14.683787929287472</c:v>
                </c:pt>
                <c:pt idx="2">
                  <c:v>13.889568433643856</c:v>
                </c:pt>
                <c:pt idx="3">
                  <c:v>13.733491442049356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7-4882-9CD6-56DC7D698EC5}"/>
            </c:ext>
          </c:extLst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MORPHEUS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Sheet1!$B$23:$E$23</c:f>
              <c:strCache>
                <c:ptCount val="4"/>
                <c:pt idx="0">
                  <c:v>totalSpatialError</c:v>
                </c:pt>
                <c:pt idx="1">
                  <c:v>totalMeanError_x</c:v>
                </c:pt>
                <c:pt idx="2">
                  <c:v>totalMeanError_y</c:v>
                </c:pt>
                <c:pt idx="3">
                  <c:v>totalMeanError_z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34.443869349385707</c:v>
                </c:pt>
                <c:pt idx="1">
                  <c:v>15.392419784741257</c:v>
                </c:pt>
                <c:pt idx="2">
                  <c:v>20.184756042753392</c:v>
                </c:pt>
                <c:pt idx="3">
                  <c:v>22.847742297987757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67-4882-9CD6-56DC7D69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978096"/>
        <c:axId val="374980056"/>
      </c:barChart>
      <c:catAx>
        <c:axId val="3749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0056"/>
        <c:crosses val="autoZero"/>
        <c:auto val="1"/>
        <c:lblAlgn val="ctr"/>
        <c:lblOffset val="100"/>
        <c:noMultiLvlLbl val="0"/>
      </c:catAx>
      <c:valAx>
        <c:axId val="3749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Error Per Second While In</a:t>
            </a:r>
            <a:r>
              <a:rPr lang="en-US" baseline="0"/>
              <a:t> Flight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Sheet1!$P$24:$S$24</c:f>
                <c:numCache>
                  <c:formatCode>General</c:formatCode>
                  <c:ptCount val="4"/>
                  <c:pt idx="1">
                    <c:v>1.2725502970746073E-2</c:v>
                  </c:pt>
                  <c:pt idx="2">
                    <c:v>1.3215226121600409E-2</c:v>
                  </c:pt>
                  <c:pt idx="3">
                    <c:v>3.525799550619254E-2</c:v>
                  </c:pt>
                </c:numCache>
              </c:numRef>
            </c:plus>
            <c:minus>
              <c:numRef>
                <c:f>Sheet1!$P$24:$S$24</c:f>
                <c:numCache>
                  <c:formatCode>General</c:formatCode>
                  <c:ptCount val="4"/>
                  <c:pt idx="1">
                    <c:v>1.2725502970746073E-2</c:v>
                  </c:pt>
                  <c:pt idx="2">
                    <c:v>1.3215226121600409E-2</c:v>
                  </c:pt>
                  <c:pt idx="3">
                    <c:v>3.525799550619254E-2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Sheet1!$G$23:$J$23</c:f>
              <c:strCache>
                <c:ptCount val="4"/>
                <c:pt idx="0">
                  <c:v>Mean Total Spatial Error Per Task</c:v>
                </c:pt>
                <c:pt idx="1">
                  <c:v>Mean Error Per Task  in X</c:v>
                </c:pt>
                <c:pt idx="2">
                  <c:v>Mean Error Per Task  in Y</c:v>
                </c:pt>
                <c:pt idx="3">
                  <c:v>Mean Error Per Task  in Z</c:v>
                </c:pt>
              </c:strCache>
            </c:strRef>
          </c:cat>
          <c:val>
            <c:numRef>
              <c:f>Sheet1!$G$24:$J$24</c:f>
              <c:numCache>
                <c:formatCode>General</c:formatCode>
                <c:ptCount val="4"/>
                <c:pt idx="0">
                  <c:v>2.3423396653078363</c:v>
                </c:pt>
                <c:pt idx="1">
                  <c:v>1.357203143925015</c:v>
                </c:pt>
                <c:pt idx="2">
                  <c:v>1.3307410576138041</c:v>
                </c:pt>
                <c:pt idx="3">
                  <c:v>1.3079946472650166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2-4122-9970-B38D4D4EEF6B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HERBIE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Sheet1!$P$25:$S$25</c:f>
                <c:numCache>
                  <c:formatCode>General</c:formatCode>
                  <c:ptCount val="4"/>
                  <c:pt idx="1">
                    <c:v>1.988025799025343E-2</c:v>
                  </c:pt>
                  <c:pt idx="2">
                    <c:v>2.738634825943435E-2</c:v>
                  </c:pt>
                  <c:pt idx="3">
                    <c:v>3.7395595898306822E-2</c:v>
                  </c:pt>
                </c:numCache>
              </c:numRef>
            </c:plus>
            <c:minus>
              <c:numRef>
                <c:f>Sheet1!$P$25:$S$25</c:f>
                <c:numCache>
                  <c:formatCode>General</c:formatCode>
                  <c:ptCount val="4"/>
                  <c:pt idx="1">
                    <c:v>1.988025799025343E-2</c:v>
                  </c:pt>
                  <c:pt idx="2">
                    <c:v>2.738634825943435E-2</c:v>
                  </c:pt>
                  <c:pt idx="3">
                    <c:v>3.7395595898306822E-2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Sheet1!$G$23:$J$23</c:f>
              <c:strCache>
                <c:ptCount val="4"/>
                <c:pt idx="0">
                  <c:v>Mean Total Spatial Error Per Task</c:v>
                </c:pt>
                <c:pt idx="1">
                  <c:v>Mean Error Per Task  in X</c:v>
                </c:pt>
                <c:pt idx="2">
                  <c:v>Mean Error Per Task  in Y</c:v>
                </c:pt>
                <c:pt idx="3">
                  <c:v>Mean Error Per Task  in Z</c:v>
                </c:pt>
              </c:strCache>
            </c:strRef>
          </c:cat>
          <c:val>
            <c:numRef>
              <c:f>Sheet1!$G$25:$J$25</c:f>
              <c:numCache>
                <c:formatCode>General</c:formatCode>
                <c:ptCount val="4"/>
                <c:pt idx="0">
                  <c:v>3.0060370339823224</c:v>
                </c:pt>
                <c:pt idx="1">
                  <c:v>1.7403667606366677</c:v>
                </c:pt>
                <c:pt idx="2">
                  <c:v>1.8331081559547104</c:v>
                </c:pt>
                <c:pt idx="3">
                  <c:v>1.5581466889552347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2-4122-9970-B38D4D4EEF6B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JENNY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Sheet1!$P$26:$S$26</c:f>
                <c:numCache>
                  <c:formatCode>General</c:formatCode>
                  <c:ptCount val="4"/>
                  <c:pt idx="1">
                    <c:v>1.0722354890158428E-2</c:v>
                  </c:pt>
                  <c:pt idx="2">
                    <c:v>1.5422537026008242E-2</c:v>
                  </c:pt>
                  <c:pt idx="3">
                    <c:v>2.2170236640614412E-2</c:v>
                  </c:pt>
                </c:numCache>
              </c:numRef>
            </c:plus>
            <c:minus>
              <c:numRef>
                <c:f>Sheet1!$P$26:$S$26</c:f>
                <c:numCache>
                  <c:formatCode>General</c:formatCode>
                  <c:ptCount val="4"/>
                  <c:pt idx="1">
                    <c:v>1.0722354890158428E-2</c:v>
                  </c:pt>
                  <c:pt idx="2">
                    <c:v>1.5422537026008242E-2</c:v>
                  </c:pt>
                  <c:pt idx="3">
                    <c:v>2.2170236640614412E-2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Sheet1!$G$23:$J$23</c:f>
              <c:strCache>
                <c:ptCount val="4"/>
                <c:pt idx="0">
                  <c:v>Mean Total Spatial Error Per Task</c:v>
                </c:pt>
                <c:pt idx="1">
                  <c:v>Mean Error Per Task  in X</c:v>
                </c:pt>
                <c:pt idx="2">
                  <c:v>Mean Error Per Task  in Y</c:v>
                </c:pt>
                <c:pt idx="3">
                  <c:v>Mean Error Per Task  in Z</c:v>
                </c:pt>
              </c:strCache>
            </c:strRef>
          </c:cat>
          <c:val>
            <c:numRef>
              <c:f>Sheet1!$G$26:$J$26</c:f>
              <c:numCache>
                <c:formatCode>General</c:formatCode>
                <c:ptCount val="4"/>
                <c:pt idx="0">
                  <c:v>2.8580456602262334</c:v>
                </c:pt>
                <c:pt idx="1">
                  <c:v>1.231270319482441</c:v>
                </c:pt>
                <c:pt idx="2">
                  <c:v>1.5427261846427101</c:v>
                </c:pt>
                <c:pt idx="3">
                  <c:v>2.0448608136074724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2-4122-9970-B38D4D4EEF6B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UNL_COMP_SCI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Sheet1!$P$27:$S$27</c:f>
                <c:numCache>
                  <c:formatCode>General</c:formatCode>
                  <c:ptCount val="4"/>
                  <c:pt idx="1">
                    <c:v>7.4761275262006672E-3</c:v>
                  </c:pt>
                  <c:pt idx="2">
                    <c:v>8.766233546644216E-3</c:v>
                  </c:pt>
                  <c:pt idx="3">
                    <c:v>8.6086912773536799E-3</c:v>
                  </c:pt>
                </c:numCache>
              </c:numRef>
            </c:plus>
            <c:minus>
              <c:numRef>
                <c:f>Sheet1!$P$27:$S$27</c:f>
                <c:numCache>
                  <c:formatCode>General</c:formatCode>
                  <c:ptCount val="4"/>
                  <c:pt idx="1">
                    <c:v>7.4761275262006672E-3</c:v>
                  </c:pt>
                  <c:pt idx="2">
                    <c:v>8.766233546644216E-3</c:v>
                  </c:pt>
                  <c:pt idx="3">
                    <c:v>8.6086912773536799E-3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Sheet1!$G$23:$J$23</c:f>
              <c:strCache>
                <c:ptCount val="4"/>
                <c:pt idx="0">
                  <c:v>Mean Total Spatial Error Per Task</c:v>
                </c:pt>
                <c:pt idx="1">
                  <c:v>Mean Error Per Task  in X</c:v>
                </c:pt>
                <c:pt idx="2">
                  <c:v>Mean Error Per Task  in Y</c:v>
                </c:pt>
                <c:pt idx="3">
                  <c:v>Mean Error Per Task  in Z</c:v>
                </c:pt>
              </c:strCache>
            </c:strRef>
          </c:cat>
          <c:val>
            <c:numRef>
              <c:f>Sheet1!$G$27:$J$27</c:f>
              <c:numCache>
                <c:formatCode>General</c:formatCode>
                <c:ptCount val="4"/>
                <c:pt idx="0">
                  <c:v>3.4631110808936318</c:v>
                </c:pt>
                <c:pt idx="1">
                  <c:v>2.0211182165385853</c:v>
                </c:pt>
                <c:pt idx="2">
                  <c:v>2.1055720594802567</c:v>
                </c:pt>
                <c:pt idx="3">
                  <c:v>1.8563188806109874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2-4122-9970-B38D4D4EEF6B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HULK_SMASH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Sheet1!$P$28:$S$28</c:f>
                <c:numCache>
                  <c:formatCode>General</c:formatCode>
                  <c:ptCount val="4"/>
                  <c:pt idx="1">
                    <c:v>5.7952277890928059E-3</c:v>
                  </c:pt>
                  <c:pt idx="2">
                    <c:v>3.818734730180815E-3</c:v>
                  </c:pt>
                  <c:pt idx="3">
                    <c:v>1.7902793643742414E-2</c:v>
                  </c:pt>
                </c:numCache>
              </c:numRef>
            </c:plus>
            <c:minus>
              <c:numRef>
                <c:f>Sheet1!$P$28:$S$28</c:f>
                <c:numCache>
                  <c:formatCode>General</c:formatCode>
                  <c:ptCount val="4"/>
                  <c:pt idx="1">
                    <c:v>5.7952277890928059E-3</c:v>
                  </c:pt>
                  <c:pt idx="2">
                    <c:v>3.818734730180815E-3</c:v>
                  </c:pt>
                  <c:pt idx="3">
                    <c:v>1.7902793643742414E-2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Sheet1!$G$23:$J$23</c:f>
              <c:strCache>
                <c:ptCount val="4"/>
                <c:pt idx="0">
                  <c:v>Mean Total Spatial Error Per Task</c:v>
                </c:pt>
                <c:pt idx="1">
                  <c:v>Mean Error Per Task  in X</c:v>
                </c:pt>
                <c:pt idx="2">
                  <c:v>Mean Error Per Task  in Y</c:v>
                </c:pt>
                <c:pt idx="3">
                  <c:v>Mean Error Per Task  in Z</c:v>
                </c:pt>
              </c:strCache>
            </c:strRef>
          </c:cat>
          <c:val>
            <c:numRef>
              <c:f>Sheet1!$G$28:$J$28</c:f>
              <c:numCache>
                <c:formatCode>General</c:formatCode>
                <c:ptCount val="4"/>
                <c:pt idx="0">
                  <c:v>3.7243273333872633</c:v>
                </c:pt>
                <c:pt idx="1">
                  <c:v>2.235690934651708</c:v>
                </c:pt>
                <c:pt idx="2">
                  <c:v>2.1147664610019277</c:v>
                </c:pt>
                <c:pt idx="3">
                  <c:v>2.0910028438143247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2-4122-9970-B38D4D4EEF6B}"/>
            </c:ext>
          </c:extLst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MORPHEUS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Sheet1!$P$29:$S$29</c:f>
                <c:numCache>
                  <c:formatCode>General</c:formatCode>
                  <c:ptCount val="4"/>
                  <c:pt idx="1">
                    <c:v>3.4684364754336082E-2</c:v>
                  </c:pt>
                  <c:pt idx="2">
                    <c:v>4.454423342199889E-2</c:v>
                  </c:pt>
                  <c:pt idx="3">
                    <c:v>1.9895712604629291E-2</c:v>
                  </c:pt>
                </c:numCache>
              </c:numRef>
            </c:plus>
            <c:minus>
              <c:numRef>
                <c:f>Sheet1!$P$29:$S$29</c:f>
                <c:numCache>
                  <c:formatCode>General</c:formatCode>
                  <c:ptCount val="4"/>
                  <c:pt idx="1">
                    <c:v>3.4684364754336082E-2</c:v>
                  </c:pt>
                  <c:pt idx="2">
                    <c:v>4.454423342199889E-2</c:v>
                  </c:pt>
                  <c:pt idx="3">
                    <c:v>1.9895712604629291E-2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Sheet1!$G$23:$J$23</c:f>
              <c:strCache>
                <c:ptCount val="4"/>
                <c:pt idx="0">
                  <c:v>Mean Total Spatial Error Per Task</c:v>
                </c:pt>
                <c:pt idx="1">
                  <c:v>Mean Error Per Task  in X</c:v>
                </c:pt>
                <c:pt idx="2">
                  <c:v>Mean Error Per Task  in Y</c:v>
                </c:pt>
                <c:pt idx="3">
                  <c:v>Mean Error Per Task  in Z</c:v>
                </c:pt>
              </c:strCache>
            </c:strRef>
          </c:cat>
          <c:val>
            <c:numRef>
              <c:f>Sheet1!$G$29:$J$29</c:f>
              <c:numCache>
                <c:formatCode>General</c:formatCode>
                <c:ptCount val="4"/>
                <c:pt idx="0">
                  <c:v>5.2669512382098995</c:v>
                </c:pt>
                <c:pt idx="1">
                  <c:v>2.3537171048332119</c:v>
                </c:pt>
                <c:pt idx="2">
                  <c:v>3.0865326062514744</c:v>
                </c:pt>
                <c:pt idx="3">
                  <c:v>3.4937405947637385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B2-4122-9970-B38D4D4E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982800"/>
        <c:axId val="374984760"/>
      </c:barChart>
      <c:catAx>
        <c:axId val="37498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4760"/>
        <c:crosses val="autoZero"/>
        <c:auto val="1"/>
        <c:lblAlgn val="ctr"/>
        <c:lblOffset val="100"/>
        <c:noMultiLvlLbl val="0"/>
      </c:catAx>
      <c:valAx>
        <c:axId val="37498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Error (millimeters)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Mean Error Per Task  in Rotation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Sheet1!$A$24:$A$29</c:f>
              <c:strCache>
                <c:ptCount val="6"/>
                <c:pt idx="0">
                  <c:v>CRASH</c:v>
                </c:pt>
                <c:pt idx="1">
                  <c:v>HERBIE</c:v>
                </c:pt>
                <c:pt idx="2">
                  <c:v>JENNY</c:v>
                </c:pt>
                <c:pt idx="3">
                  <c:v>UNL_COMP_SCI</c:v>
                </c:pt>
                <c:pt idx="4">
                  <c:v>HULK_SMASH</c:v>
                </c:pt>
                <c:pt idx="5">
                  <c:v>MORPHEUS</c:v>
                </c:pt>
              </c:strCache>
            </c:strRef>
          </c:xVal>
          <c:yVal>
            <c:numRef>
              <c:f>Sheet1!$K$24:$K$29</c:f>
              <c:numCache>
                <c:formatCode>General</c:formatCode>
                <c:ptCount val="6"/>
                <c:pt idx="0">
                  <c:v>1.1476027481859013E-2</c:v>
                </c:pt>
                <c:pt idx="1">
                  <c:v>1.4777417714268715E-2</c:v>
                </c:pt>
                <c:pt idx="2">
                  <c:v>1.5821624773475425E-2</c:v>
                </c:pt>
                <c:pt idx="3">
                  <c:v>1.3370873146765614E-2</c:v>
                </c:pt>
                <c:pt idx="4">
                  <c:v>1.0042355925465686E-2</c:v>
                </c:pt>
                <c:pt idx="5">
                  <c:v>9.526385286801756E-3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F47-B398-8EB19B3F84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74983584"/>
        <c:axId val="374977312"/>
      </c:scatterChart>
      <c:valAx>
        <c:axId val="3749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7312"/>
        <c:crosses val="autoZero"/>
        <c:crossBetween val="midCat"/>
      </c:valAx>
      <c:valAx>
        <c:axId val="3749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Mean Test 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Sheet1!$F$34:$F$39</c:f>
                <c:numCache>
                  <c:formatCode>General</c:formatCode>
                  <c:ptCount val="6"/>
                  <c:pt idx="0">
                    <c:v>1.1482318585276807</c:v>
                  </c:pt>
                  <c:pt idx="1">
                    <c:v>0.72117953743908403</c:v>
                  </c:pt>
                  <c:pt idx="2">
                    <c:v>0.91505040157260908</c:v>
                  </c:pt>
                  <c:pt idx="3">
                    <c:v>0.77659832407494489</c:v>
                  </c:pt>
                  <c:pt idx="4">
                    <c:v>0.45373759598460939</c:v>
                  </c:pt>
                  <c:pt idx="5">
                    <c:v>1.1690811905945735</c:v>
                  </c:pt>
                </c:numCache>
              </c:numRef>
            </c:plus>
            <c:minus>
              <c:numRef>
                <c:f>Sheet1!$F$34:$F$39</c:f>
                <c:numCache>
                  <c:formatCode>General</c:formatCode>
                  <c:ptCount val="6"/>
                  <c:pt idx="0">
                    <c:v>1.1482318585276807</c:v>
                  </c:pt>
                  <c:pt idx="1">
                    <c:v>0.72117953743908403</c:v>
                  </c:pt>
                  <c:pt idx="2">
                    <c:v>0.91505040157260908</c:v>
                  </c:pt>
                  <c:pt idx="3">
                    <c:v>0.77659832407494489</c:v>
                  </c:pt>
                  <c:pt idx="4">
                    <c:v>0.45373759598460939</c:v>
                  </c:pt>
                  <c:pt idx="5">
                    <c:v>1.1690811905945735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Sheet1!$A$34:$A$39</c:f>
              <c:strCache>
                <c:ptCount val="6"/>
                <c:pt idx="0">
                  <c:v>CRASH</c:v>
                </c:pt>
                <c:pt idx="1">
                  <c:v>HERBIE</c:v>
                </c:pt>
                <c:pt idx="2">
                  <c:v>JENNY</c:v>
                </c:pt>
                <c:pt idx="3">
                  <c:v>UNL_COMP_SCI</c:v>
                </c:pt>
                <c:pt idx="4">
                  <c:v>HULK_SMASH</c:v>
                </c:pt>
                <c:pt idx="5">
                  <c:v>MORPHEUS</c:v>
                </c:pt>
              </c:strCache>
            </c:strRef>
          </c:cat>
          <c:val>
            <c:numRef>
              <c:f>Sheet1!$B$34:$B$39</c:f>
              <c:numCache>
                <c:formatCode>General</c:formatCode>
                <c:ptCount val="6"/>
                <c:pt idx="0">
                  <c:v>65.409311633823989</c:v>
                </c:pt>
                <c:pt idx="1">
                  <c:v>65.179394399209315</c:v>
                </c:pt>
                <c:pt idx="2">
                  <c:v>65.532237306701305</c:v>
                </c:pt>
                <c:pt idx="3">
                  <c:v>65.594765768458345</c:v>
                </c:pt>
                <c:pt idx="4">
                  <c:v>65.67897065599999</c:v>
                </c:pt>
                <c:pt idx="5">
                  <c:v>65.39621840336666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7-4224-8A2C-67CE7D7A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982408"/>
        <c:axId val="377320784"/>
      </c:barChart>
      <c:catAx>
        <c:axId val="37498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Quadcopter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0784"/>
        <c:crosses val="autoZero"/>
        <c:auto val="1"/>
        <c:lblAlgn val="ctr"/>
        <c:lblOffset val="100"/>
        <c:noMultiLvlLbl val="0"/>
      </c:catAx>
      <c:valAx>
        <c:axId val="3773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F42" sqref="F42"/>
    </sheetView>
  </sheetViews>
  <sheetFormatPr defaultRowHeight="15" x14ac:dyDescent="0.25"/>
  <sheetData>
    <row r="1" spans="1:22" x14ac:dyDescent="0.25">
      <c r="G1" t="s">
        <v>0</v>
      </c>
    </row>
    <row r="2" spans="1:22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</row>
    <row r="3" spans="1:22" x14ac:dyDescent="0.25">
      <c r="A3" t="s">
        <v>6</v>
      </c>
      <c r="B3" t="s">
        <v>7</v>
      </c>
      <c r="C3" t="s">
        <v>8</v>
      </c>
      <c r="D3" t="s">
        <v>9</v>
      </c>
      <c r="E3" t="s">
        <v>84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</row>
    <row r="4" spans="1:22" x14ac:dyDescent="0.25">
      <c r="A4" t="s">
        <v>15</v>
      </c>
      <c r="B4" t="s">
        <v>16</v>
      </c>
      <c r="C4" t="s">
        <v>17</v>
      </c>
      <c r="D4">
        <v>65535</v>
      </c>
      <c r="E4">
        <v>15.294117647058824</v>
      </c>
      <c r="F4">
        <v>78</v>
      </c>
      <c r="G4">
        <v>510</v>
      </c>
      <c r="H4">
        <v>1</v>
      </c>
      <c r="I4">
        <v>5</v>
      </c>
      <c r="J4">
        <v>24</v>
      </c>
      <c r="K4">
        <v>13</v>
      </c>
      <c r="L4">
        <v>29</v>
      </c>
      <c r="M4">
        <v>7</v>
      </c>
      <c r="N4">
        <v>58</v>
      </c>
      <c r="O4">
        <v>61</v>
      </c>
      <c r="P4">
        <v>57</v>
      </c>
      <c r="Q4">
        <v>57</v>
      </c>
      <c r="R4">
        <v>15</v>
      </c>
      <c r="S4">
        <v>0</v>
      </c>
      <c r="T4">
        <v>12</v>
      </c>
      <c r="U4">
        <v>0</v>
      </c>
      <c r="V4">
        <v>40</v>
      </c>
    </row>
    <row r="5" spans="1:22" x14ac:dyDescent="0.25">
      <c r="A5" t="s">
        <v>18</v>
      </c>
      <c r="B5" t="s">
        <v>19</v>
      </c>
      <c r="C5" t="s">
        <v>20</v>
      </c>
      <c r="D5">
        <v>65535</v>
      </c>
      <c r="E5">
        <v>14.000000000000002</v>
      </c>
      <c r="F5">
        <v>14</v>
      </c>
      <c r="G5">
        <v>100</v>
      </c>
      <c r="H5">
        <v>0</v>
      </c>
      <c r="I5">
        <v>0</v>
      </c>
      <c r="J5">
        <v>6</v>
      </c>
      <c r="K5">
        <v>6</v>
      </c>
      <c r="L5">
        <v>6</v>
      </c>
      <c r="M5">
        <v>0</v>
      </c>
      <c r="N5">
        <v>5</v>
      </c>
      <c r="O5">
        <v>7</v>
      </c>
      <c r="P5">
        <v>9</v>
      </c>
      <c r="Q5">
        <v>6</v>
      </c>
      <c r="R5">
        <v>5</v>
      </c>
      <c r="S5">
        <v>17</v>
      </c>
      <c r="T5">
        <v>0</v>
      </c>
      <c r="U5">
        <v>0</v>
      </c>
      <c r="V5">
        <v>3</v>
      </c>
    </row>
    <row r="6" spans="1:22" x14ac:dyDescent="0.25">
      <c r="A6" t="s">
        <v>21</v>
      </c>
      <c r="B6" t="s">
        <v>22</v>
      </c>
      <c r="C6" t="s">
        <v>23</v>
      </c>
      <c r="D6">
        <v>65535</v>
      </c>
      <c r="E6">
        <v>30</v>
      </c>
      <c r="F6">
        <v>33</v>
      </c>
      <c r="G6">
        <v>110</v>
      </c>
      <c r="H6">
        <v>3</v>
      </c>
      <c r="I6">
        <v>1</v>
      </c>
      <c r="J6">
        <v>5</v>
      </c>
      <c r="K6">
        <v>8</v>
      </c>
      <c r="L6">
        <v>10</v>
      </c>
      <c r="M6">
        <v>5</v>
      </c>
      <c r="N6">
        <v>29</v>
      </c>
      <c r="O6">
        <v>22</v>
      </c>
      <c r="P6">
        <v>21</v>
      </c>
      <c r="Q6">
        <v>27</v>
      </c>
      <c r="R6">
        <v>5</v>
      </c>
      <c r="S6">
        <v>6</v>
      </c>
      <c r="T6">
        <v>1</v>
      </c>
      <c r="U6">
        <v>0</v>
      </c>
      <c r="V6">
        <v>12</v>
      </c>
    </row>
    <row r="7" spans="1:22" x14ac:dyDescent="0.25">
      <c r="A7" t="s">
        <v>24</v>
      </c>
      <c r="B7" t="s">
        <v>16</v>
      </c>
      <c r="C7" t="s">
        <v>25</v>
      </c>
      <c r="D7">
        <v>65535</v>
      </c>
      <c r="E7">
        <v>4</v>
      </c>
      <c r="F7">
        <v>4</v>
      </c>
      <c r="G7">
        <v>100</v>
      </c>
      <c r="H7">
        <v>1</v>
      </c>
      <c r="I7">
        <v>0</v>
      </c>
      <c r="J7">
        <v>1</v>
      </c>
      <c r="K7">
        <v>1</v>
      </c>
      <c r="L7">
        <v>2</v>
      </c>
      <c r="M7">
        <v>0</v>
      </c>
      <c r="N7">
        <v>0</v>
      </c>
      <c r="O7">
        <v>2</v>
      </c>
      <c r="P7">
        <v>0</v>
      </c>
      <c r="Q7">
        <v>1</v>
      </c>
      <c r="R7">
        <v>2</v>
      </c>
      <c r="S7">
        <v>20</v>
      </c>
      <c r="T7">
        <v>4</v>
      </c>
      <c r="U7">
        <v>1</v>
      </c>
      <c r="V7">
        <v>1</v>
      </c>
    </row>
    <row r="8" spans="1:22" x14ac:dyDescent="0.25">
      <c r="A8" t="s">
        <v>26</v>
      </c>
      <c r="B8" t="s">
        <v>16</v>
      </c>
      <c r="C8" t="s">
        <v>27</v>
      </c>
      <c r="D8">
        <v>65535</v>
      </c>
      <c r="E8">
        <v>33.333333333333329</v>
      </c>
      <c r="F8">
        <v>1</v>
      </c>
      <c r="G8">
        <v>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1</v>
      </c>
      <c r="V8">
        <v>0</v>
      </c>
    </row>
    <row r="9" spans="1:22" x14ac:dyDescent="0.25">
      <c r="A9" t="s">
        <v>28</v>
      </c>
      <c r="B9" t="s">
        <v>19</v>
      </c>
      <c r="C9" t="s">
        <v>29</v>
      </c>
      <c r="D9">
        <v>65535</v>
      </c>
      <c r="E9">
        <v>10</v>
      </c>
      <c r="F9">
        <v>10</v>
      </c>
      <c r="G9">
        <v>100</v>
      </c>
      <c r="H9">
        <v>0</v>
      </c>
      <c r="I9">
        <v>0</v>
      </c>
      <c r="J9">
        <v>9</v>
      </c>
      <c r="K9">
        <v>0</v>
      </c>
      <c r="L9">
        <v>2</v>
      </c>
      <c r="M9">
        <v>0</v>
      </c>
      <c r="N9">
        <v>0</v>
      </c>
      <c r="O9">
        <v>1</v>
      </c>
      <c r="P9">
        <v>1</v>
      </c>
      <c r="Q9">
        <v>43</v>
      </c>
      <c r="R9">
        <v>9</v>
      </c>
      <c r="S9">
        <v>1</v>
      </c>
      <c r="T9">
        <v>0</v>
      </c>
      <c r="U9">
        <v>0</v>
      </c>
      <c r="V9">
        <v>100</v>
      </c>
    </row>
    <row r="11" spans="1:22" x14ac:dyDescent="0.25">
      <c r="G11" t="s">
        <v>42</v>
      </c>
    </row>
    <row r="12" spans="1:22" x14ac:dyDescent="0.25">
      <c r="B12" t="s">
        <v>43</v>
      </c>
      <c r="C12" t="s">
        <v>43</v>
      </c>
      <c r="D12" t="s">
        <v>43</v>
      </c>
      <c r="E12" t="s">
        <v>43</v>
      </c>
      <c r="F12" t="s">
        <v>43</v>
      </c>
      <c r="G12" t="s">
        <v>44</v>
      </c>
      <c r="H12" t="s">
        <v>44</v>
      </c>
      <c r="I12" t="s">
        <v>44</v>
      </c>
      <c r="J12" t="s">
        <v>43</v>
      </c>
      <c r="K12" t="s">
        <v>43</v>
      </c>
      <c r="L12" t="s">
        <v>43</v>
      </c>
      <c r="M12" t="s">
        <v>44</v>
      </c>
    </row>
    <row r="13" spans="1:22" x14ac:dyDescent="0.25">
      <c r="A13" t="s">
        <v>6</v>
      </c>
      <c r="B13" t="s">
        <v>74</v>
      </c>
      <c r="C13" t="s">
        <v>75</v>
      </c>
      <c r="D13" t="s">
        <v>76</v>
      </c>
      <c r="E13" t="s">
        <v>45</v>
      </c>
      <c r="F13" t="s">
        <v>46</v>
      </c>
      <c r="G13" t="s">
        <v>47</v>
      </c>
      <c r="H13" t="s">
        <v>48</v>
      </c>
      <c r="I13" t="s">
        <v>49</v>
      </c>
      <c r="J13" t="s">
        <v>77</v>
      </c>
      <c r="K13" t="s">
        <v>50</v>
      </c>
      <c r="L13" t="s">
        <v>51</v>
      </c>
      <c r="M13" t="s">
        <v>52</v>
      </c>
    </row>
    <row r="14" spans="1:22" x14ac:dyDescent="0.25">
      <c r="A14" t="s">
        <v>15</v>
      </c>
      <c r="B14">
        <v>83.327608720894474</v>
      </c>
      <c r="C14">
        <v>83.095863048144054</v>
      </c>
      <c r="D14">
        <v>83.543191624312868</v>
      </c>
      <c r="E14">
        <v>77.014734531434826</v>
      </c>
      <c r="F14">
        <v>91.18830784622331</v>
      </c>
      <c r="G14">
        <v>2.7994093180157122</v>
      </c>
      <c r="H14">
        <v>4.2081159340715395</v>
      </c>
      <c r="I14">
        <v>4.1522409359463888</v>
      </c>
      <c r="J14">
        <v>196.06869653258272</v>
      </c>
      <c r="K14">
        <v>104.47210095388418</v>
      </c>
      <c r="L14">
        <v>255.87248322272464</v>
      </c>
      <c r="M14">
        <v>918.63662984769508</v>
      </c>
      <c r="O14">
        <f>SQRT(G14)</f>
        <v>1.6731435437569941</v>
      </c>
      <c r="P14">
        <f t="shared" ref="P14:Q14" si="0">SQRT(H14)</f>
        <v>2.0513692827161907</v>
      </c>
      <c r="Q14">
        <f t="shared" si="0"/>
        <v>2.0377048206122468</v>
      </c>
      <c r="R14">
        <f>SQRT(M14)</f>
        <v>30.309018952247449</v>
      </c>
    </row>
    <row r="15" spans="1:22" x14ac:dyDescent="0.25">
      <c r="A15" t="s">
        <v>18</v>
      </c>
      <c r="B15">
        <v>103.17860117715153</v>
      </c>
      <c r="C15">
        <v>102.24219180340204</v>
      </c>
      <c r="D15">
        <v>104.06978291247036</v>
      </c>
      <c r="E15">
        <v>93.112659856514782</v>
      </c>
      <c r="F15">
        <v>108.3348329828747</v>
      </c>
      <c r="G15">
        <v>5.1127572440236957</v>
      </c>
      <c r="H15">
        <v>4.2237637621140713</v>
      </c>
      <c r="I15">
        <v>6.4723518506546682</v>
      </c>
      <c r="J15">
        <v>223.69322900007512</v>
      </c>
      <c r="K15">
        <v>132.15123476921988</v>
      </c>
      <c r="L15">
        <v>287.69466345117206</v>
      </c>
      <c r="M15">
        <v>478.71306246041564</v>
      </c>
      <c r="O15">
        <f t="shared" ref="O15:O19" si="1">SQRT(G15)</f>
        <v>2.2611406953181166</v>
      </c>
      <c r="P15">
        <f t="shared" ref="P15:P19" si="2">SQRT(H15)</f>
        <v>2.0551797396125897</v>
      </c>
      <c r="Q15">
        <f t="shared" ref="Q15:Q19" si="3">SQRT(I15)</f>
        <v>2.5440817303409631</v>
      </c>
      <c r="R15">
        <f t="shared" ref="R15:R19" si="4">SQRT(M15)</f>
        <v>21.879512390828449</v>
      </c>
    </row>
    <row r="16" spans="1:22" x14ac:dyDescent="0.25">
      <c r="A16" t="s">
        <v>21</v>
      </c>
      <c r="B16">
        <v>81.025627455871728</v>
      </c>
      <c r="C16">
        <v>81.176279866982242</v>
      </c>
      <c r="D16">
        <v>80.817898247555107</v>
      </c>
      <c r="E16">
        <v>74.600813536057871</v>
      </c>
      <c r="F16">
        <v>83.524732786608922</v>
      </c>
      <c r="G16">
        <v>2.8825968446234369</v>
      </c>
      <c r="H16">
        <v>3.9785583350792577</v>
      </c>
      <c r="I16">
        <v>4.1194399485559643</v>
      </c>
      <c r="J16">
        <v>283.70007661148537</v>
      </c>
      <c r="K16">
        <v>151.37323255335633</v>
      </c>
      <c r="L16">
        <v>357.40291262099998</v>
      </c>
      <c r="M16">
        <v>1779.0821424255494</v>
      </c>
      <c r="O16">
        <f t="shared" si="1"/>
        <v>1.6978212051401163</v>
      </c>
      <c r="P16">
        <f t="shared" si="2"/>
        <v>1.994632380936211</v>
      </c>
      <c r="Q16">
        <f t="shared" si="3"/>
        <v>2.0296403495585036</v>
      </c>
      <c r="R16">
        <f t="shared" si="4"/>
        <v>42.179167161355252</v>
      </c>
    </row>
    <row r="17" spans="1:22" x14ac:dyDescent="0.25">
      <c r="A17" t="s">
        <v>24</v>
      </c>
      <c r="B17">
        <v>82.658087186513484</v>
      </c>
      <c r="C17">
        <v>82.867497914713155</v>
      </c>
      <c r="D17">
        <v>82.39681125459974</v>
      </c>
      <c r="E17">
        <v>79.839900602497096</v>
      </c>
      <c r="F17">
        <v>88.349006272641219</v>
      </c>
      <c r="G17">
        <v>2.8676266600632543</v>
      </c>
      <c r="H17">
        <v>3.6090534435348109</v>
      </c>
      <c r="I17">
        <v>3.3884525417002256</v>
      </c>
      <c r="J17">
        <v>211.50794802220111</v>
      </c>
      <c r="K17">
        <v>154.23752742108525</v>
      </c>
      <c r="L17">
        <v>259.32864186385632</v>
      </c>
      <c r="M17">
        <v>347.89770096732639</v>
      </c>
      <c r="O17">
        <f t="shared" si="1"/>
        <v>1.6934068206025552</v>
      </c>
      <c r="P17">
        <f t="shared" si="2"/>
        <v>1.8997508898628817</v>
      </c>
      <c r="Q17">
        <f t="shared" si="3"/>
        <v>1.8407749839945744</v>
      </c>
      <c r="R17">
        <f t="shared" si="4"/>
        <v>18.652016002762984</v>
      </c>
    </row>
    <row r="18" spans="1:22" x14ac:dyDescent="0.25">
      <c r="A18" t="s">
        <v>26</v>
      </c>
      <c r="B18">
        <v>85.697562395397654</v>
      </c>
      <c r="C18">
        <v>86.889104966550164</v>
      </c>
      <c r="D18">
        <v>84.40755959281995</v>
      </c>
      <c r="E18">
        <v>84.826391114044839</v>
      </c>
      <c r="F18">
        <v>86.600854176005598</v>
      </c>
      <c r="G18">
        <v>0.21534648069524912</v>
      </c>
      <c r="H18">
        <v>0.24060719607200429</v>
      </c>
      <c r="I18">
        <v>0.19769601620297997</v>
      </c>
      <c r="J18">
        <v>189.58000749340897</v>
      </c>
      <c r="K18">
        <v>182.42436089678552</v>
      </c>
      <c r="L18">
        <v>195.15214699930058</v>
      </c>
      <c r="M18">
        <v>43.327635882888515</v>
      </c>
      <c r="O18">
        <f t="shared" si="1"/>
        <v>0.46405439411263966</v>
      </c>
      <c r="P18">
        <f t="shared" si="2"/>
        <v>0.49051727397921907</v>
      </c>
      <c r="Q18">
        <f t="shared" si="3"/>
        <v>0.44463020163162553</v>
      </c>
      <c r="R18">
        <f t="shared" si="4"/>
        <v>6.5823731193915558</v>
      </c>
    </row>
    <row r="19" spans="1:22" x14ac:dyDescent="0.25">
      <c r="A19" t="s">
        <v>28</v>
      </c>
      <c r="B19">
        <v>99.252071319967754</v>
      </c>
      <c r="C19">
        <v>99.066024308480422</v>
      </c>
      <c r="D19">
        <v>99.414179639998636</v>
      </c>
      <c r="E19">
        <v>95.789718968153394</v>
      </c>
      <c r="F19">
        <v>102.70168500431663</v>
      </c>
      <c r="G19">
        <v>0.47848294298014055</v>
      </c>
      <c r="H19">
        <v>0.72358722003912468</v>
      </c>
      <c r="I19">
        <v>0.6380568093351302</v>
      </c>
      <c r="J19">
        <v>133.66360206716755</v>
      </c>
      <c r="K19">
        <v>117.28676614323203</v>
      </c>
      <c r="L19">
        <v>333.9903564221039</v>
      </c>
      <c r="M19">
        <v>376.28424513904815</v>
      </c>
      <c r="O19">
        <f t="shared" si="1"/>
        <v>0.69172461498788707</v>
      </c>
      <c r="P19">
        <f t="shared" si="2"/>
        <v>0.85063930078448924</v>
      </c>
      <c r="Q19">
        <f t="shared" si="3"/>
        <v>0.79878458255973506</v>
      </c>
      <c r="R19">
        <f t="shared" si="4"/>
        <v>19.39804745687174</v>
      </c>
    </row>
    <row r="20" spans="1:22" x14ac:dyDescent="0.25">
      <c r="B20">
        <f>B15-B19</f>
        <v>3.9265298571837803</v>
      </c>
      <c r="E20">
        <f>B15-B16</f>
        <v>22.152973721279807</v>
      </c>
      <c r="F20">
        <f>B15-B18</f>
        <v>17.481038781753881</v>
      </c>
    </row>
    <row r="21" spans="1:22" x14ac:dyDescent="0.25">
      <c r="G21" t="s">
        <v>53</v>
      </c>
    </row>
    <row r="22" spans="1:22" x14ac:dyDescent="0.25">
      <c r="B22" t="s">
        <v>54</v>
      </c>
      <c r="C22" t="s">
        <v>55</v>
      </c>
      <c r="D22" t="s">
        <v>55</v>
      </c>
      <c r="E22" t="s">
        <v>55</v>
      </c>
      <c r="F22" t="s">
        <v>56</v>
      </c>
      <c r="G22" t="s">
        <v>57</v>
      </c>
      <c r="H22" t="s">
        <v>58</v>
      </c>
      <c r="I22" t="s">
        <v>58</v>
      </c>
      <c r="J22" t="s">
        <v>58</v>
      </c>
      <c r="K22" t="s">
        <v>56</v>
      </c>
      <c r="L22" t="s">
        <v>44</v>
      </c>
      <c r="M22" t="s">
        <v>44</v>
      </c>
      <c r="N22" t="s">
        <v>44</v>
      </c>
    </row>
    <row r="23" spans="1:22" x14ac:dyDescent="0.25">
      <c r="A23" t="s">
        <v>6</v>
      </c>
      <c r="B23" t="s">
        <v>59</v>
      </c>
      <c r="C23" t="s">
        <v>60</v>
      </c>
      <c r="D23" t="s">
        <v>61</v>
      </c>
      <c r="E23" t="s">
        <v>62</v>
      </c>
      <c r="F23" t="s">
        <v>63</v>
      </c>
      <c r="G23" t="s">
        <v>79</v>
      </c>
      <c r="H23" t="s">
        <v>80</v>
      </c>
      <c r="I23" t="s">
        <v>81</v>
      </c>
      <c r="J23" t="s">
        <v>82</v>
      </c>
      <c r="K23" t="s">
        <v>83</v>
      </c>
      <c r="L23" t="s">
        <v>64</v>
      </c>
      <c r="M23" t="s">
        <v>65</v>
      </c>
      <c r="N23" t="s">
        <v>66</v>
      </c>
      <c r="O23" t="s">
        <v>67</v>
      </c>
    </row>
    <row r="24" spans="1:22" x14ac:dyDescent="0.25">
      <c r="A24" t="s">
        <v>15</v>
      </c>
      <c r="B24">
        <v>15.321082512038725</v>
      </c>
      <c r="C24">
        <v>8.877372339139697</v>
      </c>
      <c r="D24">
        <v>8.7042856541385838</v>
      </c>
      <c r="E24">
        <v>8.5555029498331159</v>
      </c>
      <c r="F24">
        <v>0.75063905787924456</v>
      </c>
      <c r="G24">
        <v>2.3423396653078363</v>
      </c>
      <c r="H24">
        <v>1.357203143925015</v>
      </c>
      <c r="I24">
        <v>1.3307410576138041</v>
      </c>
      <c r="J24">
        <v>1.3079946472650166</v>
      </c>
      <c r="K24">
        <v>1.1476027481859013E-2</v>
      </c>
      <c r="L24">
        <v>1.6193842585846715E-4</v>
      </c>
      <c r="M24">
        <v>1.7464220144502979E-4</v>
      </c>
      <c r="N24">
        <v>1.2431262471146935E-3</v>
      </c>
      <c r="O24">
        <v>9.5352101594467067E-2</v>
      </c>
      <c r="Q24">
        <f>SQRT(L24)</f>
        <v>1.2725502970746073E-2</v>
      </c>
      <c r="R24">
        <f t="shared" ref="R24:T24" si="5">SQRT(M24)</f>
        <v>1.3215226121600409E-2</v>
      </c>
      <c r="S24">
        <f t="shared" si="5"/>
        <v>3.525799550619254E-2</v>
      </c>
      <c r="T24">
        <f t="shared" si="5"/>
        <v>0.30879135608767788</v>
      </c>
    </row>
    <row r="25" spans="1:22" x14ac:dyDescent="0.25">
      <c r="A25" t="s">
        <v>18</v>
      </c>
      <c r="B25">
        <v>19.593167341656319</v>
      </c>
      <c r="C25">
        <v>11.343605149081167</v>
      </c>
      <c r="D25">
        <v>11.948087947337937</v>
      </c>
      <c r="E25">
        <v>10.155905757123536</v>
      </c>
      <c r="F25">
        <v>0.9631831374001828</v>
      </c>
      <c r="G25">
        <v>3.0060370339823224</v>
      </c>
      <c r="H25">
        <v>1.7403667606366677</v>
      </c>
      <c r="I25">
        <v>1.8331081559547104</v>
      </c>
      <c r="J25">
        <v>1.5581466889552347</v>
      </c>
      <c r="K25">
        <v>1.4777417714268715E-2</v>
      </c>
      <c r="L25">
        <v>3.952246577590354E-4</v>
      </c>
      <c r="M25">
        <v>7.5001207098702289E-4</v>
      </c>
      <c r="N25">
        <v>1.3984305925894619E-3</v>
      </c>
      <c r="O25">
        <v>0.2372941430866447</v>
      </c>
      <c r="Q25">
        <f t="shared" ref="Q25:Q29" si="6">SQRT(L25)</f>
        <v>1.988025799025343E-2</v>
      </c>
      <c r="R25">
        <f t="shared" ref="R25:R29" si="7">SQRT(M25)</f>
        <v>2.738634825943435E-2</v>
      </c>
      <c r="S25">
        <f t="shared" ref="S25:S29" si="8">SQRT(N25)</f>
        <v>3.7395595898306822E-2</v>
      </c>
      <c r="T25">
        <f t="shared" ref="T25:T29" si="9">SQRT(O25)</f>
        <v>0.4871284667176049</v>
      </c>
    </row>
    <row r="26" spans="1:22" x14ac:dyDescent="0.25">
      <c r="A26" t="s">
        <v>21</v>
      </c>
      <c r="B26">
        <v>18.729412643933333</v>
      </c>
      <c r="C26">
        <v>8.0687898765021266</v>
      </c>
      <c r="D26">
        <v>10.109829843126796</v>
      </c>
      <c r="E26">
        <v>13.400430409649919</v>
      </c>
      <c r="F26">
        <v>1.0368264692329758</v>
      </c>
      <c r="G26">
        <v>2.8580456602262334</v>
      </c>
      <c r="H26">
        <v>1.231270319482441</v>
      </c>
      <c r="I26">
        <v>1.5427261846427101</v>
      </c>
      <c r="J26">
        <v>2.0448608136074724</v>
      </c>
      <c r="K26">
        <v>1.5821624773475425E-2</v>
      </c>
      <c r="L26">
        <v>1.1496889439050435E-4</v>
      </c>
      <c r="M26">
        <v>2.3785464831859514E-4</v>
      </c>
      <c r="N26">
        <v>4.9151939270084184E-4</v>
      </c>
      <c r="O26">
        <v>3.698493649232798E-2</v>
      </c>
      <c r="Q26">
        <f t="shared" si="6"/>
        <v>1.0722354890158428E-2</v>
      </c>
      <c r="R26">
        <f t="shared" si="7"/>
        <v>1.5422537026008242E-2</v>
      </c>
      <c r="S26">
        <f t="shared" si="8"/>
        <v>2.2170236640614412E-2</v>
      </c>
      <c r="T26">
        <f t="shared" si="9"/>
        <v>0.19231468090691356</v>
      </c>
    </row>
    <row r="27" spans="1:22" x14ac:dyDescent="0.25">
      <c r="A27" t="s">
        <v>24</v>
      </c>
      <c r="B27">
        <v>22.716196018137037</v>
      </c>
      <c r="C27">
        <v>13.257477600421277</v>
      </c>
      <c r="D27">
        <v>13.811450605021788</v>
      </c>
      <c r="E27">
        <v>12.17648021652445</v>
      </c>
      <c r="F27">
        <v>0.87705929218185996</v>
      </c>
      <c r="G27">
        <v>3.4631110808936318</v>
      </c>
      <c r="H27">
        <v>2.0211182165385853</v>
      </c>
      <c r="I27">
        <v>2.1055720594802567</v>
      </c>
      <c r="J27">
        <v>1.8563188806109874</v>
      </c>
      <c r="K27">
        <v>1.3370873146765614E-2</v>
      </c>
      <c r="L27">
        <v>5.5892482788015308E-5</v>
      </c>
      <c r="M27">
        <v>7.6846850594310416E-5</v>
      </c>
      <c r="N27">
        <v>7.4109565508785326E-5</v>
      </c>
      <c r="O27">
        <v>7.2730480116567908E-2</v>
      </c>
      <c r="Q27">
        <f>SQRT(L27)</f>
        <v>7.4761275262006672E-3</v>
      </c>
      <c r="R27">
        <f t="shared" si="7"/>
        <v>8.766233546644216E-3</v>
      </c>
      <c r="S27">
        <f t="shared" si="8"/>
        <v>8.6086912773536799E-3</v>
      </c>
      <c r="T27">
        <f t="shared" si="9"/>
        <v>0.26968589157864359</v>
      </c>
    </row>
    <row r="28" spans="1:22" x14ac:dyDescent="0.25">
      <c r="A28" t="s">
        <v>26</v>
      </c>
      <c r="B28">
        <v>24.460998564288076</v>
      </c>
      <c r="C28">
        <v>14.683787929287472</v>
      </c>
      <c r="D28">
        <v>13.889568433643856</v>
      </c>
      <c r="E28">
        <v>13.733491442049356</v>
      </c>
      <c r="F28">
        <v>0.65957160014576843</v>
      </c>
      <c r="G28">
        <v>3.7243273333872633</v>
      </c>
      <c r="H28">
        <v>2.235690934651708</v>
      </c>
      <c r="I28">
        <v>2.1147664610019277</v>
      </c>
      <c r="J28">
        <v>2.0910028438143247</v>
      </c>
      <c r="K28">
        <v>1.0042355925465686E-2</v>
      </c>
      <c r="L28">
        <v>3.3584665127473493E-5</v>
      </c>
      <c r="M28">
        <v>1.4582734939489143E-5</v>
      </c>
      <c r="N28">
        <v>3.2051002025042371E-4</v>
      </c>
      <c r="O28">
        <v>1.7880984449208874E-3</v>
      </c>
      <c r="Q28">
        <f t="shared" si="6"/>
        <v>5.7952277890928059E-3</v>
      </c>
      <c r="R28">
        <f t="shared" si="7"/>
        <v>3.818734730180815E-3</v>
      </c>
      <c r="S28">
        <f t="shared" si="8"/>
        <v>1.7902793643742414E-2</v>
      </c>
      <c r="T28">
        <f t="shared" si="9"/>
        <v>4.2285913078954407E-2</v>
      </c>
    </row>
    <row r="29" spans="1:22" x14ac:dyDescent="0.25">
      <c r="A29" t="s">
        <v>28</v>
      </c>
      <c r="B29">
        <v>34.443869349385707</v>
      </c>
      <c r="C29">
        <v>15.392419784741257</v>
      </c>
      <c r="D29">
        <v>20.184756042753392</v>
      </c>
      <c r="E29">
        <v>22.847742297987757</v>
      </c>
      <c r="F29">
        <v>0.62298957281030642</v>
      </c>
      <c r="G29">
        <v>5.2669512382098995</v>
      </c>
      <c r="H29">
        <v>2.3537171048332119</v>
      </c>
      <c r="I29">
        <v>3.0865326062514744</v>
      </c>
      <c r="J29">
        <v>3.4937405947637385</v>
      </c>
      <c r="K29">
        <v>9.526385286801756E-3</v>
      </c>
      <c r="L29">
        <v>1.203005158411831E-3</v>
      </c>
      <c r="M29">
        <v>1.9841887311535227E-3</v>
      </c>
      <c r="N29">
        <v>3.9583938004600486E-4</v>
      </c>
      <c r="O29">
        <v>2.572700942370942E-2</v>
      </c>
      <c r="Q29">
        <f t="shared" si="6"/>
        <v>3.4684364754336082E-2</v>
      </c>
      <c r="R29">
        <f t="shared" si="7"/>
        <v>4.454423342199889E-2</v>
      </c>
      <c r="S29">
        <f t="shared" si="8"/>
        <v>1.9895712604629291E-2</v>
      </c>
      <c r="T29">
        <f t="shared" si="9"/>
        <v>0.16039641337545368</v>
      </c>
    </row>
    <row r="30" spans="1:22" x14ac:dyDescent="0.25">
      <c r="G30">
        <f>G29-G24</f>
        <v>2.9246115729020632</v>
      </c>
    </row>
    <row r="31" spans="1:22" x14ac:dyDescent="0.25">
      <c r="C31" t="s">
        <v>68</v>
      </c>
      <c r="G31">
        <f>G29-G28</f>
        <v>1.5426239048226362</v>
      </c>
    </row>
    <row r="32" spans="1:22" x14ac:dyDescent="0.25">
      <c r="B32" t="s">
        <v>69</v>
      </c>
      <c r="C32" t="s">
        <v>70</v>
      </c>
      <c r="D32" t="s">
        <v>70</v>
      </c>
      <c r="E32" t="s">
        <v>44</v>
      </c>
      <c r="H32">
        <f>100*H4/$G4</f>
        <v>0.19607843137254902</v>
      </c>
      <c r="I32">
        <f t="shared" ref="I32:V32" si="10">100*I4/$G4</f>
        <v>0.98039215686274506</v>
      </c>
      <c r="J32">
        <f t="shared" si="10"/>
        <v>4.7058823529411766</v>
      </c>
      <c r="K32">
        <f t="shared" si="10"/>
        <v>2.5490196078431371</v>
      </c>
      <c r="L32">
        <f t="shared" si="10"/>
        <v>5.6862745098039218</v>
      </c>
      <c r="M32">
        <f t="shared" si="10"/>
        <v>1.3725490196078431</v>
      </c>
      <c r="N32">
        <f t="shared" si="10"/>
        <v>11.372549019607844</v>
      </c>
      <c r="O32">
        <f t="shared" si="10"/>
        <v>11.96078431372549</v>
      </c>
      <c r="P32">
        <f t="shared" si="10"/>
        <v>11.176470588235293</v>
      </c>
      <c r="Q32">
        <f t="shared" si="10"/>
        <v>11.176470588235293</v>
      </c>
      <c r="R32">
        <f t="shared" si="10"/>
        <v>2.9411764705882355</v>
      </c>
      <c r="S32">
        <f t="shared" si="10"/>
        <v>0</v>
      </c>
      <c r="T32">
        <f t="shared" si="10"/>
        <v>2.3529411764705883</v>
      </c>
      <c r="U32">
        <f t="shared" si="10"/>
        <v>0</v>
      </c>
      <c r="V32">
        <f t="shared" si="10"/>
        <v>7.8431372549019605</v>
      </c>
    </row>
    <row r="33" spans="1:22" x14ac:dyDescent="0.25">
      <c r="A33" t="s">
        <v>6</v>
      </c>
      <c r="B33" t="s">
        <v>78</v>
      </c>
      <c r="C33" t="s">
        <v>71</v>
      </c>
      <c r="D33" t="s">
        <v>72</v>
      </c>
      <c r="E33" t="s">
        <v>73</v>
      </c>
      <c r="H33">
        <f t="shared" ref="H33:V33" si="11">100*H5/$G5</f>
        <v>0</v>
      </c>
      <c r="I33">
        <f t="shared" si="11"/>
        <v>0</v>
      </c>
      <c r="J33">
        <f t="shared" si="11"/>
        <v>6</v>
      </c>
      <c r="K33">
        <f t="shared" si="11"/>
        <v>6</v>
      </c>
      <c r="L33">
        <f t="shared" si="11"/>
        <v>6</v>
      </c>
      <c r="M33">
        <f t="shared" si="11"/>
        <v>0</v>
      </c>
      <c r="N33">
        <f t="shared" si="11"/>
        <v>5</v>
      </c>
      <c r="O33">
        <f t="shared" si="11"/>
        <v>7</v>
      </c>
      <c r="P33">
        <f t="shared" si="11"/>
        <v>9</v>
      </c>
      <c r="Q33">
        <f t="shared" si="11"/>
        <v>6</v>
      </c>
      <c r="R33">
        <f t="shared" si="11"/>
        <v>5</v>
      </c>
      <c r="S33">
        <f t="shared" si="11"/>
        <v>17</v>
      </c>
      <c r="T33">
        <f t="shared" si="11"/>
        <v>0</v>
      </c>
      <c r="U33">
        <f t="shared" si="11"/>
        <v>0</v>
      </c>
      <c r="V33">
        <f t="shared" si="11"/>
        <v>3</v>
      </c>
    </row>
    <row r="34" spans="1:22" x14ac:dyDescent="0.25">
      <c r="A34" t="s">
        <v>15</v>
      </c>
      <c r="B34">
        <v>65.409311633823989</v>
      </c>
      <c r="C34">
        <v>59.999783418</v>
      </c>
      <c r="D34">
        <v>70.015591342999997</v>
      </c>
      <c r="E34">
        <v>1.3184364009379317</v>
      </c>
      <c r="F34">
        <f>SQRT(E34)</f>
        <v>1.1482318585276807</v>
      </c>
      <c r="H34">
        <f t="shared" ref="H34:V34" si="12">100*H6/$G6</f>
        <v>2.7272727272727271</v>
      </c>
      <c r="I34">
        <f t="shared" si="12"/>
        <v>0.90909090909090906</v>
      </c>
      <c r="J34">
        <f t="shared" si="12"/>
        <v>4.5454545454545459</v>
      </c>
      <c r="K34">
        <f t="shared" si="12"/>
        <v>7.2727272727272725</v>
      </c>
      <c r="L34">
        <f t="shared" si="12"/>
        <v>9.0909090909090917</v>
      </c>
      <c r="M34">
        <f t="shared" si="12"/>
        <v>4.5454545454545459</v>
      </c>
      <c r="N34">
        <f t="shared" si="12"/>
        <v>26.363636363636363</v>
      </c>
      <c r="O34">
        <f t="shared" si="12"/>
        <v>20</v>
      </c>
      <c r="P34">
        <f t="shared" si="12"/>
        <v>19.09090909090909</v>
      </c>
      <c r="Q34">
        <f t="shared" si="12"/>
        <v>24.545454545454547</v>
      </c>
      <c r="R34">
        <f t="shared" si="12"/>
        <v>4.5454545454545459</v>
      </c>
      <c r="S34">
        <f t="shared" si="12"/>
        <v>5.4545454545454541</v>
      </c>
      <c r="T34">
        <f t="shared" si="12"/>
        <v>0.90909090909090906</v>
      </c>
      <c r="U34">
        <f t="shared" si="12"/>
        <v>0</v>
      </c>
      <c r="V34">
        <f t="shared" si="12"/>
        <v>10.909090909090908</v>
      </c>
    </row>
    <row r="35" spans="1:22" x14ac:dyDescent="0.25">
      <c r="A35" t="s">
        <v>18</v>
      </c>
      <c r="B35">
        <v>65.179394399209315</v>
      </c>
      <c r="C35">
        <v>63.998874649000001</v>
      </c>
      <c r="D35">
        <v>67.500479467999995</v>
      </c>
      <c r="E35">
        <v>0.52009992522085113</v>
      </c>
      <c r="F35">
        <f t="shared" ref="F35:F39" si="13">SQRT(E35)</f>
        <v>0.72117953743908403</v>
      </c>
      <c r="H35">
        <f t="shared" ref="H35:V35" si="14">100*H7/$G7</f>
        <v>1</v>
      </c>
      <c r="I35">
        <f t="shared" si="14"/>
        <v>0</v>
      </c>
      <c r="J35">
        <f t="shared" si="14"/>
        <v>1</v>
      </c>
      <c r="K35">
        <f t="shared" si="14"/>
        <v>1</v>
      </c>
      <c r="L35">
        <f t="shared" si="14"/>
        <v>2</v>
      </c>
      <c r="M35">
        <f t="shared" si="14"/>
        <v>0</v>
      </c>
      <c r="N35">
        <f t="shared" si="14"/>
        <v>0</v>
      </c>
      <c r="O35">
        <f t="shared" si="14"/>
        <v>2</v>
      </c>
      <c r="P35">
        <f t="shared" si="14"/>
        <v>0</v>
      </c>
      <c r="Q35">
        <f t="shared" si="14"/>
        <v>1</v>
      </c>
      <c r="R35">
        <f t="shared" si="14"/>
        <v>2</v>
      </c>
      <c r="S35">
        <f t="shared" si="14"/>
        <v>20</v>
      </c>
      <c r="T35">
        <f t="shared" si="14"/>
        <v>4</v>
      </c>
      <c r="U35">
        <f t="shared" si="14"/>
        <v>1</v>
      </c>
      <c r="V35">
        <f t="shared" si="14"/>
        <v>1</v>
      </c>
    </row>
    <row r="36" spans="1:22" x14ac:dyDescent="0.25">
      <c r="A36" t="s">
        <v>21</v>
      </c>
      <c r="B36">
        <v>65.532237306701305</v>
      </c>
      <c r="C36">
        <v>64.003592561999994</v>
      </c>
      <c r="D36">
        <v>68.016999803000004</v>
      </c>
      <c r="E36">
        <v>0.83731723741819308</v>
      </c>
      <c r="F36">
        <f t="shared" si="13"/>
        <v>0.91505040157260908</v>
      </c>
      <c r="H36">
        <f t="shared" ref="H36:V36" si="15">100*H8/$G8</f>
        <v>33.333333333333336</v>
      </c>
      <c r="I36">
        <f t="shared" si="15"/>
        <v>0</v>
      </c>
      <c r="J36">
        <f t="shared" si="15"/>
        <v>0</v>
      </c>
      <c r="K36">
        <f t="shared" si="15"/>
        <v>0</v>
      </c>
      <c r="L36">
        <f t="shared" si="15"/>
        <v>0</v>
      </c>
      <c r="M36">
        <f t="shared" si="15"/>
        <v>0</v>
      </c>
      <c r="N36">
        <f t="shared" si="15"/>
        <v>0</v>
      </c>
      <c r="O36">
        <f t="shared" si="15"/>
        <v>0</v>
      </c>
      <c r="P36">
        <f t="shared" si="15"/>
        <v>0</v>
      </c>
      <c r="Q36">
        <f t="shared" si="15"/>
        <v>0</v>
      </c>
      <c r="R36">
        <f t="shared" si="15"/>
        <v>33.333333333333336</v>
      </c>
      <c r="S36">
        <f t="shared" si="15"/>
        <v>33.333333333333336</v>
      </c>
      <c r="T36">
        <f t="shared" si="15"/>
        <v>0</v>
      </c>
      <c r="U36">
        <f t="shared" si="15"/>
        <v>33.333333333333336</v>
      </c>
      <c r="V36">
        <f t="shared" si="15"/>
        <v>0</v>
      </c>
    </row>
    <row r="37" spans="1:22" x14ac:dyDescent="0.25">
      <c r="A37" t="s">
        <v>24</v>
      </c>
      <c r="B37">
        <v>65.594765768458345</v>
      </c>
      <c r="C37">
        <v>63.347602965999997</v>
      </c>
      <c r="D37">
        <v>67.66205411</v>
      </c>
      <c r="E37">
        <v>0.60310495695601318</v>
      </c>
      <c r="F37">
        <f t="shared" si="13"/>
        <v>0.77659832407494489</v>
      </c>
      <c r="H37">
        <f t="shared" ref="H37:V37" si="16">100*H9/$G9</f>
        <v>0</v>
      </c>
      <c r="I37">
        <f t="shared" si="16"/>
        <v>0</v>
      </c>
      <c r="J37">
        <f t="shared" si="16"/>
        <v>9</v>
      </c>
      <c r="K37">
        <f t="shared" si="16"/>
        <v>0</v>
      </c>
      <c r="L37">
        <f t="shared" si="16"/>
        <v>2</v>
      </c>
      <c r="M37">
        <f t="shared" si="16"/>
        <v>0</v>
      </c>
      <c r="N37">
        <f t="shared" si="16"/>
        <v>0</v>
      </c>
      <c r="O37">
        <f t="shared" si="16"/>
        <v>1</v>
      </c>
      <c r="P37">
        <f t="shared" si="16"/>
        <v>1</v>
      </c>
      <c r="Q37">
        <f t="shared" si="16"/>
        <v>43</v>
      </c>
      <c r="R37">
        <f t="shared" si="16"/>
        <v>9</v>
      </c>
      <c r="S37">
        <f t="shared" si="16"/>
        <v>1</v>
      </c>
      <c r="T37">
        <f t="shared" si="16"/>
        <v>0</v>
      </c>
      <c r="U37">
        <f t="shared" si="16"/>
        <v>0</v>
      </c>
      <c r="V37">
        <f t="shared" si="16"/>
        <v>100</v>
      </c>
    </row>
    <row r="38" spans="1:22" x14ac:dyDescent="0.25">
      <c r="A38" t="s">
        <v>26</v>
      </c>
      <c r="B38">
        <v>65.67897065599999</v>
      </c>
      <c r="C38">
        <v>65.358129724999998</v>
      </c>
      <c r="D38">
        <v>65.999811586999996</v>
      </c>
      <c r="E38">
        <v>0.20587780600989264</v>
      </c>
      <c r="F38">
        <f t="shared" si="13"/>
        <v>0.45373759598460939</v>
      </c>
    </row>
    <row r="39" spans="1:22" x14ac:dyDescent="0.25">
      <c r="A39" t="s">
        <v>28</v>
      </c>
      <c r="B39">
        <v>65.39621840336666</v>
      </c>
      <c r="C39">
        <v>62.842717223999998</v>
      </c>
      <c r="D39">
        <v>70.245188283999994</v>
      </c>
      <c r="E39">
        <v>1.3667508302020255</v>
      </c>
      <c r="F39">
        <f t="shared" si="13"/>
        <v>1.1690811905945735</v>
      </c>
      <c r="H39">
        <f>100*H4/$F4</f>
        <v>1.2820512820512822</v>
      </c>
      <c r="J39">
        <f t="shared" ref="J39:P39" si="17">100*J4/$F4</f>
        <v>30.76923076923077</v>
      </c>
      <c r="K39">
        <f t="shared" si="17"/>
        <v>16.666666666666668</v>
      </c>
      <c r="L39">
        <f t="shared" si="17"/>
        <v>37.179487179487182</v>
      </c>
      <c r="M39">
        <f t="shared" si="17"/>
        <v>8.9743589743589745</v>
      </c>
      <c r="N39">
        <f t="shared" si="17"/>
        <v>74.358974358974365</v>
      </c>
      <c r="O39">
        <f t="shared" si="17"/>
        <v>78.205128205128204</v>
      </c>
      <c r="P39">
        <f t="shared" si="17"/>
        <v>73.07692307692308</v>
      </c>
    </row>
    <row r="40" spans="1:22" x14ac:dyDescent="0.25">
      <c r="B40">
        <f>B38-B35</f>
        <v>0.49957625679067519</v>
      </c>
      <c r="H40">
        <f t="shared" ref="H40:P40" si="18">100*H5/$F5</f>
        <v>0</v>
      </c>
      <c r="J40">
        <f t="shared" si="18"/>
        <v>42.857142857142854</v>
      </c>
      <c r="K40">
        <f t="shared" si="18"/>
        <v>42.857142857142854</v>
      </c>
      <c r="L40">
        <f t="shared" si="18"/>
        <v>42.857142857142854</v>
      </c>
      <c r="M40">
        <f t="shared" si="18"/>
        <v>0</v>
      </c>
      <c r="N40">
        <f t="shared" si="18"/>
        <v>35.714285714285715</v>
      </c>
      <c r="O40">
        <f t="shared" si="18"/>
        <v>50</v>
      </c>
      <c r="P40">
        <f t="shared" si="18"/>
        <v>64.285714285714292</v>
      </c>
    </row>
    <row r="41" spans="1:22" x14ac:dyDescent="0.25">
      <c r="H41">
        <f t="shared" ref="H41:P41" si="19">100*H6/$F6</f>
        <v>9.0909090909090917</v>
      </c>
      <c r="J41">
        <f t="shared" si="19"/>
        <v>15.151515151515152</v>
      </c>
      <c r="K41">
        <f t="shared" si="19"/>
        <v>24.242424242424242</v>
      </c>
      <c r="L41">
        <f t="shared" si="19"/>
        <v>30.303030303030305</v>
      </c>
      <c r="M41">
        <f t="shared" si="19"/>
        <v>15.151515151515152</v>
      </c>
      <c r="N41">
        <f t="shared" si="19"/>
        <v>87.878787878787875</v>
      </c>
      <c r="O41">
        <f t="shared" si="19"/>
        <v>66.666666666666671</v>
      </c>
      <c r="P41">
        <f t="shared" si="19"/>
        <v>63.636363636363633</v>
      </c>
    </row>
    <row r="42" spans="1:22" x14ac:dyDescent="0.25">
      <c r="H42">
        <f t="shared" ref="H42:P42" si="20">100*H7/$F7</f>
        <v>25</v>
      </c>
      <c r="J42">
        <f t="shared" si="20"/>
        <v>25</v>
      </c>
      <c r="K42">
        <f t="shared" si="20"/>
        <v>25</v>
      </c>
      <c r="L42">
        <f t="shared" si="20"/>
        <v>50</v>
      </c>
      <c r="M42">
        <f t="shared" si="20"/>
        <v>0</v>
      </c>
      <c r="N42">
        <f t="shared" si="20"/>
        <v>0</v>
      </c>
      <c r="O42">
        <f t="shared" si="20"/>
        <v>50</v>
      </c>
      <c r="P42">
        <f t="shared" si="20"/>
        <v>0</v>
      </c>
    </row>
    <row r="43" spans="1:22" x14ac:dyDescent="0.25">
      <c r="H43">
        <f t="shared" ref="H43:P43" si="21">100*H8/$F8</f>
        <v>100</v>
      </c>
      <c r="J43">
        <f t="shared" si="21"/>
        <v>0</v>
      </c>
      <c r="K43">
        <f t="shared" si="21"/>
        <v>0</v>
      </c>
      <c r="L43">
        <f t="shared" si="21"/>
        <v>0</v>
      </c>
      <c r="M43">
        <f t="shared" si="21"/>
        <v>0</v>
      </c>
      <c r="N43">
        <f t="shared" si="21"/>
        <v>0</v>
      </c>
      <c r="O43">
        <f t="shared" si="21"/>
        <v>0</v>
      </c>
      <c r="P43">
        <f t="shared" si="21"/>
        <v>0</v>
      </c>
    </row>
    <row r="44" spans="1:22" x14ac:dyDescent="0.25">
      <c r="H44">
        <f t="shared" ref="H44:P44" si="22">100*H9/$F9</f>
        <v>0</v>
      </c>
      <c r="J44">
        <f t="shared" si="22"/>
        <v>90</v>
      </c>
      <c r="K44">
        <f t="shared" si="22"/>
        <v>0</v>
      </c>
      <c r="L44">
        <f t="shared" si="22"/>
        <v>20</v>
      </c>
      <c r="M44">
        <f t="shared" si="22"/>
        <v>0</v>
      </c>
      <c r="N44">
        <f t="shared" si="22"/>
        <v>0</v>
      </c>
      <c r="O44">
        <f t="shared" si="22"/>
        <v>10</v>
      </c>
      <c r="P44">
        <f t="shared" si="2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mean power</vt:lpstr>
      <vt:lpstr>Maximum Power</vt:lpstr>
      <vt:lpstr>Position Error Total x, y, z</vt:lpstr>
      <vt:lpstr>Position error Per Task</vt:lpstr>
      <vt:lpstr>Rotation</vt:lpstr>
      <vt:lpstr>Execution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Willie Wells</dc:creator>
  <cp:lastModifiedBy>W. Willie Wells</cp:lastModifiedBy>
  <dcterms:created xsi:type="dcterms:W3CDTF">2015-12-02T18:51:31Z</dcterms:created>
  <dcterms:modified xsi:type="dcterms:W3CDTF">2016-08-12T14:38:23Z</dcterms:modified>
</cp:coreProperties>
</file>