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<sst xmlns="http://schemas.openxmlformats.org/spreadsheetml/2006/main" count="127" uniqueCount="100">
  <si>
    <t>area_km</t>
  </si>
  <si>
    <t>nome</t>
  </si>
  <si>
    <t>nome_rio</t>
  </si>
  <si>
    <t>bacia</t>
  </si>
  <si>
    <t>id_macro</t>
  </si>
  <si>
    <t>comite</t>
  </si>
  <si>
    <t>Centro_X</t>
  </si>
  <si>
    <t>Centro_Y</t>
  </si>
  <si>
    <t>Q98</t>
  </si>
  <si>
    <t>Estimado</t>
  </si>
  <si>
    <t>Bacia do Rio Biguaçu</t>
  </si>
  <si>
    <t>Rio Biguaçu</t>
  </si>
  <si>
    <t>Biguaçu</t>
  </si>
  <si>
    <t>Qreg</t>
  </si>
  <si>
    <t>Bacia do Rio Canoas</t>
  </si>
  <si>
    <t>Rio Canoas</t>
  </si>
  <si>
    <t>Canoas</t>
  </si>
  <si>
    <t>Comitê de Gerenciamento da BH do Rio Canoas - Comitê Canoas</t>
  </si>
  <si>
    <t>Qesp</t>
  </si>
  <si>
    <t>Bacia do Rio Canoinhas</t>
  </si>
  <si>
    <t>Rio Canoinhas</t>
  </si>
  <si>
    <t>Canoinhas</t>
  </si>
  <si>
    <t>Comitê de Gerenciamento da BH do Rio Canoinhas - Comitê Canoinhas</t>
  </si>
  <si>
    <t>Bacia do Rio Irani</t>
  </si>
  <si>
    <t>Rio Irani</t>
  </si>
  <si>
    <t>Irani</t>
  </si>
  <si>
    <t>Bacia do Rio da Madre</t>
  </si>
  <si>
    <t>Rio da Madre</t>
  </si>
  <si>
    <t>Madre</t>
  </si>
  <si>
    <t>Bacia do Rio Cubatão (Norte)</t>
  </si>
  <si>
    <t>Rio Cubatão (Norte)</t>
  </si>
  <si>
    <t>Cubatão (Norte)</t>
  </si>
  <si>
    <t>Comitê de Gerenciamento da BH do Rio Cubatão do Norte - Comitê Cubatão do Norte</t>
  </si>
  <si>
    <t>Bacia do Rio das Antas</t>
  </si>
  <si>
    <t>Rio das Antas</t>
  </si>
  <si>
    <t>Antas</t>
  </si>
  <si>
    <t>Comitê de Gerenciamento da BH do Rio das Antas e suas BH contíguas - Comitê Rio das Antas</t>
  </si>
  <si>
    <t>Bacia do Rio Cubatão (Sul)</t>
  </si>
  <si>
    <t>Rio Cubatão (Sul)</t>
  </si>
  <si>
    <t>Cubatão (Sul)</t>
  </si>
  <si>
    <t>Comitê de Gerenciamento da BH do Rio Cubatão - Comitê Cubatão</t>
  </si>
  <si>
    <t>Bacia do Rio Itajaí</t>
  </si>
  <si>
    <t>Rio Itajaí-Açu</t>
  </si>
  <si>
    <t>Itajaí</t>
  </si>
  <si>
    <t>Comitê de Gerenciamento da BH do Rio Itajaí - Comitê Itajaí</t>
  </si>
  <si>
    <t>Bacia do Rio Itapocu</t>
  </si>
  <si>
    <t>Rio Itapocu</t>
  </si>
  <si>
    <t>Itapocu</t>
  </si>
  <si>
    <t>Comitê de Gerenciamento da BH do Rio Itapocu - Comitê Itapocu</t>
  </si>
  <si>
    <t>Bacia do Rio Timbó</t>
  </si>
  <si>
    <t>Rio Timbó</t>
  </si>
  <si>
    <t>Timbó</t>
  </si>
  <si>
    <t>Comitê de Gerenciamento da BH do Rio Timbó - Comitê Timbó</t>
  </si>
  <si>
    <t>Bacia do Rio Jacutinga</t>
  </si>
  <si>
    <t>Rio Jacutinga</t>
  </si>
  <si>
    <t>Jacutinga</t>
  </si>
  <si>
    <t>Comitê de Gerenciamento da BH do Rio Jacutinga e suas BH contíguas - Comitê Jacutinga</t>
  </si>
  <si>
    <t>Bacia do Rio Mampituba</t>
  </si>
  <si>
    <t>Rio Mampituba</t>
  </si>
  <si>
    <t>Mampituba</t>
  </si>
  <si>
    <t>Bacia do Rio Negro</t>
  </si>
  <si>
    <t>Rio Negro</t>
  </si>
  <si>
    <t>Negro</t>
  </si>
  <si>
    <t>Bacia do Rio do Peixe</t>
  </si>
  <si>
    <t>Rio do Peixe</t>
  </si>
  <si>
    <t>Peixe</t>
  </si>
  <si>
    <t>Comitê de Gerenciamento da BH do Rio do Peixe - Comitê Rio do Peixe</t>
  </si>
  <si>
    <t>Bacia do Rio Peperi-Guaçu</t>
  </si>
  <si>
    <t>Rio Peperi-Guaçu</t>
  </si>
  <si>
    <t>Peperi-Guaçu</t>
  </si>
  <si>
    <t>Bacia do Rio Pelotas</t>
  </si>
  <si>
    <t>Rio Pelotas</t>
  </si>
  <si>
    <t>Pelotas</t>
  </si>
  <si>
    <t>Bacia do Rio Tijucas</t>
  </si>
  <si>
    <t>Rio Tijucas</t>
  </si>
  <si>
    <t>Tijucas</t>
  </si>
  <si>
    <t>Comitê de Gerenciamento da BH do Rio Tijucas - Comitê Tijucas</t>
  </si>
  <si>
    <t>Bacia do Rio Tubarão</t>
  </si>
  <si>
    <t>Rio Tubarão</t>
  </si>
  <si>
    <t>Tubarão</t>
  </si>
  <si>
    <t>Comitê de Gerenciamento da BH do Rio Tubarão e Complexo Lagunar - Comitê Tubarão</t>
  </si>
  <si>
    <t>Bacia do Rio D'Una</t>
  </si>
  <si>
    <t>Rio D'Una</t>
  </si>
  <si>
    <t>D'Una</t>
  </si>
  <si>
    <t>Bacia do Rio Chapecó</t>
  </si>
  <si>
    <t>Rio Chapecó</t>
  </si>
  <si>
    <t>Chapecó</t>
  </si>
  <si>
    <t>Bacia do Rio Araranguá</t>
  </si>
  <si>
    <t>Rio Araranguá</t>
  </si>
  <si>
    <t>Araranguá</t>
  </si>
  <si>
    <t>Comitê de Gerenciamento da BH do Rio Araranguá - Comitê Araranguá</t>
  </si>
  <si>
    <t>Bacia do Rio Camboriú</t>
  </si>
  <si>
    <t>Rio Camboriú</t>
  </si>
  <si>
    <t>Camboriú</t>
  </si>
  <si>
    <t>Comitê de Gerenciamento da BH do Rio Camboriú - Comitê Camboriú</t>
  </si>
  <si>
    <t>Bacia do Rio Urussanga</t>
  </si>
  <si>
    <t>Rio Urussanga</t>
  </si>
  <si>
    <t>Urussanga</t>
  </si>
  <si>
    <t>Comitê de Gerenciamento da BH do Rio Urussanga - Comitê Urussanga</t>
  </si>
  <si>
    <t>Florianópolis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</si>
</sst>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6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10" zoomScaleNormal="110" zoomScalePageLayoutView="100" workbookViewId="0">
      <selection pane="topLeft" activeCell="I11" activeCellId="0" sqref="I11"/>
    </sheetView>
  </sheetViews>
  <sheetFormatPr defaultRowHeight="12.8"/>
  <cols>
    <col collapsed="false" hidden="false" max="1" min="1" style="0" width="11.8520408163265"/>
    <col collapsed="false" hidden="false" max="2" min="2" style="0" width="25.0561224489796"/>
    <col collapsed="false" hidden="false" max="3" min="3" style="0" width="17.4030612244898"/>
    <col collapsed="false" hidden="false" max="4" min="4" style="0" width="14.2091836734694"/>
    <col collapsed="false" hidden="false" max="5" min="5" style="0" width="8.93877551020408"/>
    <col collapsed="false" hidden="false" max="6" min="6" style="0" width="79.1071428571429"/>
    <col collapsed="false" hidden="false" max="8" min="7" style="0" width="10.8826530612245"/>
    <col collapsed="false" hidden="false" max="9" min="9" style="1" width="11.8520408163265"/>
    <col collapsed="false" hidden="false" max="10" min="10" style="0" width="9.20408163265306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" t="s">
        <v>8</v>
      </c>
      <c r="J1" s="0" t="s">
        <v>9</v>
      </c>
    </row>
    <row r="2" customFormat="false" ht="12.8" hidden="false" customHeight="false" outlineLevel="0" collapsed="false">
      <c r="A2" s="0" t="n">
        <v>397.027629</v>
      </c>
      <c r="B2" s="0" t="s">
        <v>10</v>
      </c>
      <c r="C2" s="0" t="s">
        <v>11</v>
      </c>
      <c r="D2" s="0" t="s">
        <v>12</v>
      </c>
      <c r="E2" s="0" t="n">
        <v>3</v>
      </c>
      <c r="G2" s="0" t="n">
        <v>718879.537</v>
      </c>
      <c r="H2" s="0" t="n">
        <v>6958307.3</v>
      </c>
      <c r="I2" s="1" t="n">
        <v>2.399725</v>
      </c>
      <c r="J2" s="0" t="s">
        <v>13</v>
      </c>
    </row>
    <row r="3" customFormat="false" ht="12.8" hidden="false" customHeight="false" outlineLevel="0" collapsed="false">
      <c r="A3" s="0" t="n">
        <v>15487.81687</v>
      </c>
      <c r="B3" s="0" t="s">
        <v>14</v>
      </c>
      <c r="C3" s="0" t="s">
        <v>15</v>
      </c>
      <c r="D3" s="0" t="s">
        <v>16</v>
      </c>
      <c r="E3" s="0" t="n">
        <v>4</v>
      </c>
      <c r="F3" s="0" t="s">
        <v>17</v>
      </c>
      <c r="G3" s="0" t="n">
        <v>551724.865</v>
      </c>
      <c r="H3" s="0" t="n">
        <v>6956491.31</v>
      </c>
      <c r="I3" s="1" t="n">
        <v>54.30028596</v>
      </c>
      <c r="J3" s="0" t="s">
        <v>18</v>
      </c>
    </row>
    <row r="4" customFormat="false" ht="12.8" hidden="false" customHeight="false" outlineLevel="0" collapsed="false">
      <c r="A4" s="0" t="n">
        <v>1633.312394</v>
      </c>
      <c r="B4" s="0" t="s">
        <v>19</v>
      </c>
      <c r="C4" s="0" t="s">
        <v>20</v>
      </c>
      <c r="D4" s="0" t="s">
        <v>21</v>
      </c>
      <c r="E4" s="0" t="n">
        <v>5</v>
      </c>
      <c r="F4" s="0" t="s">
        <v>22</v>
      </c>
      <c r="G4" s="0" t="n">
        <v>566517.006</v>
      </c>
      <c r="H4" s="0" t="n">
        <v>7075826.52</v>
      </c>
      <c r="I4" s="1" t="n">
        <f aca="false">0.00261658*A4</f>
        <v>4.27369254389252</v>
      </c>
      <c r="J4" s="0" t="s">
        <v>18</v>
      </c>
    </row>
    <row r="5" customFormat="false" ht="12.8" hidden="false" customHeight="false" outlineLevel="0" collapsed="false">
      <c r="A5" s="0" t="n">
        <v>1951.509464</v>
      </c>
      <c r="B5" s="0" t="s">
        <v>23</v>
      </c>
      <c r="C5" s="0" t="s">
        <v>24</v>
      </c>
      <c r="D5" s="0" t="s">
        <v>25</v>
      </c>
      <c r="E5" s="0" t="n">
        <v>9</v>
      </c>
      <c r="G5" s="0" t="n">
        <v>375364.312</v>
      </c>
      <c r="H5" s="0" t="n">
        <v>7012911.78</v>
      </c>
      <c r="I5" s="1" t="n">
        <f aca="false">0.002925333*A5</f>
        <v>5.70881503485151</v>
      </c>
      <c r="J5" s="0" t="s">
        <v>18</v>
      </c>
    </row>
    <row r="6" customFormat="false" ht="12.8" hidden="false" customHeight="false" outlineLevel="0" collapsed="false">
      <c r="A6" s="0" t="n">
        <v>551.9816811</v>
      </c>
      <c r="B6" s="0" t="s">
        <v>26</v>
      </c>
      <c r="C6" s="0" t="s">
        <v>27</v>
      </c>
      <c r="D6" s="0" t="s">
        <v>28</v>
      </c>
      <c r="E6" s="0" t="n">
        <v>15</v>
      </c>
      <c r="G6" s="0" t="n">
        <v>726926.194</v>
      </c>
      <c r="H6" s="0" t="n">
        <v>6911814.96</v>
      </c>
      <c r="I6" s="1" t="n">
        <v>3.813771</v>
      </c>
      <c r="J6" s="0" t="s">
        <v>13</v>
      </c>
    </row>
    <row r="7" customFormat="false" ht="12.8" hidden="false" customHeight="false" outlineLevel="0" collapsed="false">
      <c r="A7" s="0" t="n">
        <v>1965.957606</v>
      </c>
      <c r="B7" s="0" t="s">
        <v>29</v>
      </c>
      <c r="C7" s="0" t="s">
        <v>30</v>
      </c>
      <c r="D7" s="0" t="s">
        <v>31</v>
      </c>
      <c r="E7" s="0" t="n">
        <v>7</v>
      </c>
      <c r="F7" s="0" t="s">
        <v>32</v>
      </c>
      <c r="G7" s="0" t="n">
        <v>719725.612</v>
      </c>
      <c r="H7" s="0" t="n">
        <v>7103804.89</v>
      </c>
      <c r="I7" s="1" t="n">
        <f aca="false">0.00955508*A7</f>
        <v>18.7848822019385</v>
      </c>
      <c r="J7" s="0" t="s">
        <v>18</v>
      </c>
    </row>
    <row r="8" customFormat="false" ht="12.8" hidden="false" customHeight="false" outlineLevel="0" collapsed="false">
      <c r="A8" s="0" t="n">
        <v>3651.700918</v>
      </c>
      <c r="B8" s="0" t="s">
        <v>33</v>
      </c>
      <c r="C8" s="0" t="s">
        <v>34</v>
      </c>
      <c r="D8" s="0" t="s">
        <v>35</v>
      </c>
      <c r="E8" s="0" t="n">
        <v>2</v>
      </c>
      <c r="F8" s="0" t="s">
        <v>36</v>
      </c>
      <c r="G8" s="0" t="n">
        <v>269951.908</v>
      </c>
      <c r="H8" s="0" t="n">
        <v>7042494.44</v>
      </c>
      <c r="I8" s="1" t="n">
        <v>4.3334</v>
      </c>
      <c r="J8" s="0" t="s">
        <v>13</v>
      </c>
    </row>
    <row r="9" customFormat="false" ht="12.8" hidden="false" customHeight="false" outlineLevel="0" collapsed="false">
      <c r="A9" s="0" t="n">
        <v>1048.904553</v>
      </c>
      <c r="B9" s="0" t="s">
        <v>37</v>
      </c>
      <c r="C9" s="0" t="s">
        <v>38</v>
      </c>
      <c r="D9" s="0" t="s">
        <v>39</v>
      </c>
      <c r="E9" s="0" t="n">
        <v>8</v>
      </c>
      <c r="F9" s="0" t="s">
        <v>40</v>
      </c>
      <c r="G9" s="0" t="n">
        <v>715327.461</v>
      </c>
      <c r="H9" s="0" t="n">
        <v>6935240.03</v>
      </c>
      <c r="I9" s="1" t="n">
        <f aca="false">0.008316*A9</f>
        <v>8.722690262748</v>
      </c>
      <c r="J9" s="0" t="s">
        <v>18</v>
      </c>
    </row>
    <row r="10" customFormat="false" ht="12.8" hidden="false" customHeight="false" outlineLevel="0" collapsed="false">
      <c r="A10" s="0" t="n">
        <v>15111.65343</v>
      </c>
      <c r="B10" s="0" t="s">
        <v>41</v>
      </c>
      <c r="C10" s="0" t="s">
        <v>42</v>
      </c>
      <c r="D10" s="0" t="s">
        <v>43</v>
      </c>
      <c r="E10" s="0" t="n">
        <v>10</v>
      </c>
      <c r="F10" s="0" t="s">
        <v>44</v>
      </c>
      <c r="G10" s="0" t="n">
        <v>644064.593</v>
      </c>
      <c r="H10" s="0" t="n">
        <v>7008769.97</v>
      </c>
      <c r="I10" s="1" t="n">
        <f aca="false">0.005024146*A10</f>
        <v>75.9231531337208</v>
      </c>
      <c r="J10" s="0" t="s">
        <v>18</v>
      </c>
      <c r="K10" s="0" t="n">
        <f aca="false">I10/2</f>
        <v>37.9615765668604</v>
      </c>
    </row>
    <row r="11" customFormat="false" ht="12.8" hidden="false" customHeight="false" outlineLevel="0" collapsed="false">
      <c r="A11" s="0" t="n">
        <v>3153.464039</v>
      </c>
      <c r="B11" s="0" t="s">
        <v>45</v>
      </c>
      <c r="C11" s="0" t="s">
        <v>46</v>
      </c>
      <c r="D11" s="0" t="s">
        <v>47</v>
      </c>
      <c r="E11" s="0" t="n">
        <v>11</v>
      </c>
      <c r="F11" s="0" t="s">
        <v>48</v>
      </c>
      <c r="G11" s="0" t="n">
        <v>695921.842</v>
      </c>
      <c r="H11" s="0" t="n">
        <v>7072522.42</v>
      </c>
      <c r="I11" s="1" t="n">
        <f aca="false">0.005667506*A11</f>
        <v>17.8722763618167</v>
      </c>
      <c r="J11" s="0" t="s">
        <v>18</v>
      </c>
    </row>
    <row r="12" customFormat="false" ht="12.8" hidden="false" customHeight="false" outlineLevel="0" collapsed="false">
      <c r="A12" s="0" t="n">
        <v>4997.675806</v>
      </c>
      <c r="B12" s="0" t="s">
        <v>49</v>
      </c>
      <c r="C12" s="0" t="s">
        <v>50</v>
      </c>
      <c r="D12" s="0" t="s">
        <v>51</v>
      </c>
      <c r="E12" s="0" t="n">
        <v>12</v>
      </c>
      <c r="F12" s="0" t="s">
        <v>52</v>
      </c>
      <c r="G12" s="0" t="n">
        <v>521652.745</v>
      </c>
      <c r="H12" s="0" t="n">
        <v>7071887.47</v>
      </c>
      <c r="I12" s="1" t="n">
        <v>9.709131</v>
      </c>
      <c r="J12" s="0" t="s">
        <v>13</v>
      </c>
    </row>
    <row r="13" customFormat="false" ht="12.8" hidden="false" customHeight="false" outlineLevel="0" collapsed="false">
      <c r="A13" s="0" t="n">
        <v>2466.305087</v>
      </c>
      <c r="B13" s="0" t="s">
        <v>53</v>
      </c>
      <c r="C13" s="0" t="s">
        <v>54</v>
      </c>
      <c r="D13" s="0" t="s">
        <v>55</v>
      </c>
      <c r="E13" s="0" t="n">
        <v>13</v>
      </c>
      <c r="F13" s="0" t="s">
        <v>56</v>
      </c>
      <c r="G13" s="0" t="n">
        <v>401120.626</v>
      </c>
      <c r="H13" s="0" t="n">
        <v>6995694.96</v>
      </c>
      <c r="I13" s="1" t="n">
        <v>5.428689</v>
      </c>
      <c r="J13" s="0" t="s">
        <v>13</v>
      </c>
    </row>
    <row r="14" customFormat="false" ht="12.8" hidden="false" customHeight="false" outlineLevel="0" collapsed="false">
      <c r="A14" s="0" t="n">
        <v>1249.74394</v>
      </c>
      <c r="B14" s="0" t="s">
        <v>57</v>
      </c>
      <c r="C14" s="0" t="s">
        <v>58</v>
      </c>
      <c r="D14" s="0" t="s">
        <v>59</v>
      </c>
      <c r="E14" s="0" t="n">
        <v>14</v>
      </c>
      <c r="G14" s="0" t="n">
        <v>621608.293</v>
      </c>
      <c r="H14" s="0" t="n">
        <v>6776227.8</v>
      </c>
      <c r="I14" s="1" t="n">
        <v>1.304726</v>
      </c>
      <c r="J14" s="0" t="s">
        <v>13</v>
      </c>
    </row>
    <row r="15" customFormat="false" ht="12.8" hidden="false" customHeight="false" outlineLevel="0" collapsed="false">
      <c r="A15" s="0" t="n">
        <v>4272.827838</v>
      </c>
      <c r="B15" s="0" t="s">
        <v>60</v>
      </c>
      <c r="C15" s="0" t="s">
        <v>61</v>
      </c>
      <c r="D15" s="0" t="s">
        <v>62</v>
      </c>
      <c r="E15" s="0" t="n">
        <v>16</v>
      </c>
      <c r="G15" s="0" t="n">
        <v>623852.509</v>
      </c>
      <c r="H15" s="0" t="n">
        <v>7091971.34</v>
      </c>
      <c r="I15" s="1" t="n">
        <f aca="false">0.003954023*A15</f>
        <v>16.8948595464923</v>
      </c>
      <c r="J15" s="0" t="s">
        <v>18</v>
      </c>
    </row>
    <row r="16" customFormat="false" ht="12.8" hidden="false" customHeight="false" outlineLevel="0" collapsed="false">
      <c r="A16" s="0" t="n">
        <v>5438.565827</v>
      </c>
      <c r="B16" s="0" t="s">
        <v>63</v>
      </c>
      <c r="C16" s="0" t="s">
        <v>64</v>
      </c>
      <c r="D16" s="0" t="s">
        <v>65</v>
      </c>
      <c r="E16" s="0" t="n">
        <v>17</v>
      </c>
      <c r="F16" s="0" t="s">
        <v>66</v>
      </c>
      <c r="G16" s="0" t="n">
        <v>467606.963</v>
      </c>
      <c r="H16" s="0" t="n">
        <v>7007410.17</v>
      </c>
      <c r="I16" s="1" t="n">
        <v>13.06956275</v>
      </c>
      <c r="J16" s="0" t="s">
        <v>18</v>
      </c>
    </row>
    <row r="17" customFormat="false" ht="12.8" hidden="false" customHeight="false" outlineLevel="0" collapsed="false">
      <c r="A17" s="0" t="n">
        <v>2183.217282</v>
      </c>
      <c r="B17" s="0" t="s">
        <v>67</v>
      </c>
      <c r="C17" s="0" t="s">
        <v>68</v>
      </c>
      <c r="D17" s="0" t="s">
        <v>69</v>
      </c>
      <c r="E17" s="0" t="n">
        <v>18</v>
      </c>
      <c r="G17" s="0" t="n">
        <v>239741.172</v>
      </c>
      <c r="H17" s="0" t="n">
        <v>7038978.14</v>
      </c>
      <c r="I17" s="1" t="n">
        <v>3.628631</v>
      </c>
      <c r="J17" s="0" t="s">
        <v>13</v>
      </c>
    </row>
    <row r="18" customFormat="false" ht="12.8" hidden="false" customHeight="false" outlineLevel="0" collapsed="false">
      <c r="A18" s="0" t="n">
        <v>7269.489581</v>
      </c>
      <c r="B18" s="0" t="s">
        <v>70</v>
      </c>
      <c r="C18" s="0" t="s">
        <v>71</v>
      </c>
      <c r="D18" s="0" t="s">
        <v>72</v>
      </c>
      <c r="E18" s="0" t="n">
        <v>19</v>
      </c>
      <c r="G18" s="0" t="n">
        <v>574822.968</v>
      </c>
      <c r="H18" s="0" t="n">
        <v>6883680.04</v>
      </c>
      <c r="I18" s="1" t="n">
        <v>24.69564103</v>
      </c>
      <c r="J18" s="0" t="s">
        <v>18</v>
      </c>
    </row>
    <row r="19" customFormat="false" ht="12.8" hidden="false" customHeight="false" outlineLevel="0" collapsed="false">
      <c r="A19" s="0" t="n">
        <v>2851.109726</v>
      </c>
      <c r="B19" s="0" t="s">
        <v>73</v>
      </c>
      <c r="C19" s="0" t="s">
        <v>74</v>
      </c>
      <c r="D19" s="0" t="s">
        <v>75</v>
      </c>
      <c r="E19" s="0" t="n">
        <v>20</v>
      </c>
      <c r="F19" s="0" t="s">
        <v>76</v>
      </c>
      <c r="G19" s="0" t="n">
        <v>702365.06</v>
      </c>
      <c r="H19" s="0" t="n">
        <v>6967219.76</v>
      </c>
      <c r="I19" s="1" t="n">
        <f aca="false">0.00488256*A19</f>
        <v>13.9207143037786</v>
      </c>
      <c r="J19" s="0" t="s">
        <v>18</v>
      </c>
    </row>
    <row r="20" customFormat="false" ht="12.8" hidden="false" customHeight="false" outlineLevel="0" collapsed="false">
      <c r="A20" s="0" t="n">
        <v>4733.875153</v>
      </c>
      <c r="B20" s="0" t="s">
        <v>77</v>
      </c>
      <c r="C20" s="0" t="s">
        <v>78</v>
      </c>
      <c r="D20" s="0" t="s">
        <v>79</v>
      </c>
      <c r="E20" s="0" t="n">
        <v>21</v>
      </c>
      <c r="F20" s="0" t="s">
        <v>80</v>
      </c>
      <c r="G20" s="0" t="n">
        <v>681891.415</v>
      </c>
      <c r="H20" s="0" t="n">
        <v>6875979.29</v>
      </c>
      <c r="I20" s="1" t="n">
        <f aca="false">0.006040146*A20</f>
        <v>28.5932970698923</v>
      </c>
      <c r="J20" s="0" t="s">
        <v>18</v>
      </c>
    </row>
    <row r="21" customFormat="false" ht="12.8" hidden="false" customHeight="false" outlineLevel="0" collapsed="false">
      <c r="A21" s="0" t="n">
        <v>1211.096777</v>
      </c>
      <c r="B21" s="0" t="s">
        <v>81</v>
      </c>
      <c r="C21" s="0" t="s">
        <v>82</v>
      </c>
      <c r="D21" s="0" t="s">
        <v>83</v>
      </c>
      <c r="E21" s="0" t="n">
        <v>22</v>
      </c>
      <c r="F21" s="0" t="s">
        <v>80</v>
      </c>
      <c r="G21" s="0" t="n">
        <v>715811.503</v>
      </c>
      <c r="H21" s="0" t="n">
        <v>6875637.33</v>
      </c>
      <c r="I21" s="1" t="n">
        <v>6.46186</v>
      </c>
      <c r="J21" s="0" t="s">
        <v>13</v>
      </c>
    </row>
    <row r="22" customFormat="false" ht="12.8" hidden="false" customHeight="false" outlineLevel="0" collapsed="false">
      <c r="A22" s="0" t="n">
        <v>9337.917046</v>
      </c>
      <c r="B22" s="0" t="s">
        <v>84</v>
      </c>
      <c r="C22" s="0" t="s">
        <v>85</v>
      </c>
      <c r="D22" s="0" t="s">
        <v>86</v>
      </c>
      <c r="E22" s="0" t="n">
        <v>6</v>
      </c>
      <c r="G22" s="0" t="n">
        <v>352570.389</v>
      </c>
      <c r="H22" s="0" t="n">
        <v>7041417.62</v>
      </c>
      <c r="I22" s="1" t="n">
        <f aca="false">0.0033373786*A22</f>
        <v>31.1641645178956</v>
      </c>
      <c r="J22" s="0" t="s">
        <v>18</v>
      </c>
    </row>
    <row r="23" customFormat="false" ht="12.8" hidden="false" customHeight="false" outlineLevel="0" collapsed="false">
      <c r="A23" s="0" t="n">
        <v>2955.945263</v>
      </c>
      <c r="B23" s="0" t="s">
        <v>87</v>
      </c>
      <c r="C23" s="0" t="s">
        <v>88</v>
      </c>
      <c r="D23" s="0" t="s">
        <v>89</v>
      </c>
      <c r="E23" s="0" t="n">
        <v>1</v>
      </c>
      <c r="F23" s="0" t="s">
        <v>90</v>
      </c>
      <c r="G23" s="0" t="n">
        <v>635192.64</v>
      </c>
      <c r="H23" s="0" t="n">
        <v>6814807.88</v>
      </c>
      <c r="I23" s="1" t="n">
        <v>3.282855</v>
      </c>
      <c r="J23" s="0" t="s">
        <v>13</v>
      </c>
    </row>
    <row r="24" customFormat="false" ht="12.8" hidden="false" customHeight="false" outlineLevel="0" collapsed="false">
      <c r="A24" s="0" t="n">
        <v>219.7403073</v>
      </c>
      <c r="B24" s="0" t="s">
        <v>91</v>
      </c>
      <c r="C24" s="0" t="s">
        <v>92</v>
      </c>
      <c r="D24" s="0" t="s">
        <v>93</v>
      </c>
      <c r="E24" s="0" t="n">
        <v>24</v>
      </c>
      <c r="F24" s="0" t="s">
        <v>94</v>
      </c>
      <c r="G24" s="0" t="n">
        <v>729249.077</v>
      </c>
      <c r="H24" s="0" t="n">
        <v>7004221.24</v>
      </c>
      <c r="I24" s="1" t="n">
        <v>1.104939</v>
      </c>
      <c r="J24" s="0" t="s">
        <v>13</v>
      </c>
    </row>
    <row r="25" customFormat="false" ht="12.8" hidden="false" customHeight="false" outlineLevel="0" collapsed="false">
      <c r="A25" s="0" t="n">
        <v>675.7518029</v>
      </c>
      <c r="B25" s="0" t="s">
        <v>95</v>
      </c>
      <c r="C25" s="0" t="s">
        <v>96</v>
      </c>
      <c r="D25" s="0" t="s">
        <v>97</v>
      </c>
      <c r="E25" s="0" t="n">
        <v>23</v>
      </c>
      <c r="F25" s="0" t="s">
        <v>98</v>
      </c>
      <c r="G25" s="0" t="n">
        <v>670563.231</v>
      </c>
      <c r="H25" s="0" t="n">
        <v>6831157.59</v>
      </c>
      <c r="I25" s="1" t="n">
        <v>1.401957</v>
      </c>
      <c r="J25" s="0" t="s">
        <v>13</v>
      </c>
    </row>
    <row r="26" customFormat="false" ht="12.8" hidden="false" customHeight="false" outlineLevel="0" collapsed="false">
      <c r="A26" s="0" t="n">
        <v>425.0088579</v>
      </c>
      <c r="B26" s="0" t="s">
        <v>99</v>
      </c>
      <c r="C26" s="0" t="s">
        <v>99</v>
      </c>
      <c r="D26" s="0" t="s">
        <v>99</v>
      </c>
      <c r="E26" s="0" t="n">
        <v>25</v>
      </c>
      <c r="F26" s="0" t="s">
        <v>99</v>
      </c>
      <c r="G26" s="0" t="n">
        <v>748250.217</v>
      </c>
      <c r="H26" s="0" t="n">
        <v>6946208.2</v>
      </c>
      <c r="I26" s="1" t="n">
        <v>2.529419</v>
      </c>
      <c r="J26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LibreOffice/4.2.5.2$Linux_X86_64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2016-01-05T17:43:26Z</dcterms:modified>
  <cp:revision>0</cp:revision>
</cp:coreProperties>
</file>