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<sst xmlns="http://schemas.openxmlformats.org/spreadsheetml/2006/main" count="1219" uniqueCount="280">
  <si>
    <t>地址</t>
  </si>
  <si>
    <t>汇编程序</t>
  </si>
  <si>
    <t>指令代码</t>
  </si>
  <si>
    <t>op（6）</t>
  </si>
  <si>
    <t>rs(5)</t>
  </si>
  <si>
    <t>rt(5)</t>
  </si>
  <si>
    <t>rd(5)/immediate (16)</t>
  </si>
  <si>
    <t>16进制数代码</t>
  </si>
  <si>
    <t>ans 16进制</t>
  </si>
  <si>
    <t>0x00000000</t>
  </si>
  <si>
    <t>addiu  $1,$0,8</t>
  </si>
  <si>
    <t>001001</t>
  </si>
  <si>
    <t>00000</t>
  </si>
  <si>
    <t>00001</t>
  </si>
  <si>
    <t>001000</t>
  </si>
  <si>
    <t>rt=rs+imm</t>
  </si>
  <si>
    <t>r1=8</t>
  </si>
  <si>
    <t>{</t>
  </si>
  <si>
    <t>Ins[</t>
  </si>
  <si>
    <t>*4</t>
  </si>
  <si>
    <t>]</t>
  </si>
  <si>
    <t>}</t>
  </si>
  <si>
    <t>=32'b</t>
  </si>
  <si>
    <t>+0</t>
  </si>
  <si>
    <t>+1</t>
  </si>
  <si>
    <t>+2</t>
  </si>
  <si>
    <t>+3</t>
  </si>
  <si>
    <t>,</t>
  </si>
  <si>
    <t>0x00000004</t>
  </si>
  <si>
    <t>ori  $2,$0,2</t>
  </si>
  <si>
    <t>001101</t>
  </si>
  <si>
    <t>00010</t>
  </si>
  <si>
    <t>000010</t>
  </si>
  <si>
    <t>rt=rs|imm</t>
  </si>
  <si>
    <t>r2=2</t>
  </si>
  <si>
    <t>0x00000008</t>
  </si>
  <si>
    <t>xori  $3,$2,8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</si>
  <si>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01110</t>
    </r>
  </si>
  <si>
    <t>00011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</si>
  <si>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t=rs|imm</t>
    </r>
  </si>
  <si>
    <t>r3=a</t>
  </si>
  <si>
    <t>0x0000000C</t>
  </si>
  <si>
    <t>sub  $4,$3,$1</t>
  </si>
  <si>
    <t>000000</t>
  </si>
  <si>
    <t>00100</t>
  </si>
  <si>
    <t>100010</t>
  </si>
  <si>
    <t>rd=rs-rt</t>
  </si>
  <si>
    <t>r4=2</t>
  </si>
  <si>
    <t>0x00000010</t>
  </si>
  <si>
    <t>and  $5,$4,$2</t>
  </si>
  <si>
    <t>00101</t>
  </si>
  <si>
    <t>100100</t>
  </si>
  <si>
    <t>rd=rs&amp;rt</t>
  </si>
  <si>
    <t>r5=2</t>
  </si>
  <si>
    <t>0x00000014</t>
  </si>
  <si>
    <t>sll   $5,$5,2</t>
  </si>
  <si>
    <t>rd=rt&lt;&lt;sa</t>
  </si>
  <si>
    <t>r5=8,r5=20</t>
  </si>
  <si>
    <t>0x00000018</t>
  </si>
  <si>
    <t>beq  $5,$1,-2(=,转14)</t>
  </si>
  <si>
    <t>000100</t>
  </si>
  <si>
    <t>11111</t>
  </si>
  <si>
    <t>111110</t>
  </si>
  <si>
    <t>pc=(rs==rt)?pc+4+imm&lt;&lt;2:pc+4</t>
  </si>
  <si>
    <t>跳一次</t>
  </si>
  <si>
    <t>0x0000001C</t>
  </si>
  <si>
    <t>jal  0x0000050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</si>
  <si>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00011</t>
    </r>
  </si>
  <si>
    <t>010100</t>
  </si>
  <si>
    <r>
      <rPr>
        <sz val="11"/>
        <color theme="1"/>
        <rFont val="宋体"/>
        <charset val="134"/>
        <scheme val="minor"/>
      </rPr>
      <t>pc=pc_new</t>
    </r>
    <r>
      <rPr>
        <sz val="11"/>
        <color theme="1"/>
        <rFont val="宋体"/>
        <charset val="134"/>
        <scheme val="minor"/>
      </rPr>
      <t>,$31=pc+4</t>
    </r>
  </si>
  <si>
    <t>跳</t>
  </si>
  <si>
    <t>0x00000020</t>
  </si>
  <si>
    <t>slt  $8,$13,$1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</si>
  <si>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</t>
    </r>
  </si>
  <si>
    <t>01101</t>
  </si>
  <si>
    <t>01000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</si>
  <si>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01010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</si>
  <si>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d=(rs&lt;rt)?1:0</t>
    </r>
  </si>
  <si>
    <t>r8=1</t>
  </si>
  <si>
    <t>r8=r13&lt;r1?1:0</t>
  </si>
  <si>
    <t>0x00000024</t>
  </si>
  <si>
    <t>addiu  $14,$0,-2</t>
  </si>
  <si>
    <t>01110</t>
  </si>
  <si>
    <t>r14=-2</t>
  </si>
  <si>
    <t>0x00000028</t>
  </si>
  <si>
    <t>slt  $9,$8,$14</t>
  </si>
  <si>
    <t>01001</t>
  </si>
  <si>
    <t>r9=0</t>
  </si>
  <si>
    <t>r9=r8&lt;r14?1:0</t>
  </si>
  <si>
    <t>0x0000002C</t>
  </si>
  <si>
    <t>slti  $10,$9,2</t>
  </si>
  <si>
    <t>001010</t>
  </si>
  <si>
    <t>01010</t>
  </si>
  <si>
    <t>rt=(rs&lt;imm)?1:0</t>
  </si>
  <si>
    <t>r10=1</t>
  </si>
  <si>
    <t>r10=r9&lt;2?1:0</t>
  </si>
  <si>
    <t>0x00000030</t>
  </si>
  <si>
    <t>slti  $11,$10,0</t>
  </si>
  <si>
    <t>01011</t>
  </si>
  <si>
    <t>r11=0</t>
  </si>
  <si>
    <t>r11=r10&lt;0?1:0</t>
  </si>
  <si>
    <t>0x00000034</t>
  </si>
  <si>
    <t>add  $11,$11,$10</t>
  </si>
  <si>
    <t>100000</t>
  </si>
  <si>
    <t>rd=rs+rt</t>
  </si>
  <si>
    <t>r11=1,r11=2</t>
  </si>
  <si>
    <t>r11=r11+r10</t>
  </si>
  <si>
    <t>0x00000038</t>
  </si>
  <si>
    <t>bne  $11,$2,-2 (≠,转34)</t>
  </si>
  <si>
    <t>000101</t>
  </si>
  <si>
    <t>pc=(rs!=rt)?pc+4+imm&lt;&lt;2:pc+4</t>
  </si>
  <si>
    <t>r11==r2?</t>
  </si>
  <si>
    <t>0x0000003C</t>
  </si>
  <si>
    <t>addiu  $12,$0,-2</t>
  </si>
  <si>
    <t>01100</t>
  </si>
  <si>
    <t>r12=-2</t>
  </si>
  <si>
    <t>0x00000040</t>
  </si>
  <si>
    <t>addiu  $12,$12,1</t>
  </si>
  <si>
    <t>000001</t>
  </si>
  <si>
    <t>r12=-1,r12=0</t>
  </si>
  <si>
    <t>0x00000044</t>
  </si>
  <si>
    <t>bltz  $12,-2 (&lt;0,转40)</t>
  </si>
  <si>
    <t>pc=(rs&lt;0)?pc+4+imm&lt;&lt;2:pc+4</t>
  </si>
  <si>
    <t>0x00000048</t>
  </si>
  <si>
    <t>andi  $12,$2,2</t>
  </si>
  <si>
    <t>001100</t>
  </si>
  <si>
    <t>rt=rs&amp;imm</t>
  </si>
  <si>
    <t>r12=2</t>
  </si>
  <si>
    <t>0x0000004C</t>
  </si>
  <si>
    <t>j  0x000005C</t>
  </si>
  <si>
    <t>010111</t>
  </si>
  <si>
    <t>pc=pc_new</t>
  </si>
  <si>
    <t>jump</t>
  </si>
  <si>
    <t>01010000</t>
  </si>
  <si>
    <t>0x00000050</t>
  </si>
  <si>
    <t>sw  $2,4($1)</t>
  </si>
  <si>
    <t>mem[rs+imm]=rt</t>
  </si>
  <si>
    <t>mem12=2</t>
  </si>
  <si>
    <t>Mem[12]=r2=2</t>
  </si>
  <si>
    <t>0x00000054</t>
  </si>
  <si>
    <t>lw  $13,4($1)</t>
  </si>
  <si>
    <t>rt=mem[rs+imm]</t>
  </si>
  <si>
    <t>r13=2</t>
  </si>
  <si>
    <t>r13=Mem[12]=2</t>
  </si>
  <si>
    <t>0x00000058</t>
  </si>
  <si>
    <t>jr  $31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</si>
  <si>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01000</t>
    </r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</si>
  <si>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c=rs</t>
    </r>
  </si>
  <si>
    <t>return</t>
  </si>
  <si>
    <t>01011100</t>
  </si>
  <si>
    <t>0x0000005C</t>
  </si>
  <si>
    <t>halt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</si>
  <si>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alt</t>
    </r>
  </si>
  <si>
    <t>标准的指令格式：</t>
  </si>
  <si>
    <t>[31:26]</t>
  </si>
  <si>
    <t>测试指令集</t>
  </si>
  <si>
    <t>Op</t>
  </si>
  <si>
    <t>rs</t>
  </si>
  <si>
    <t>rt</t>
  </si>
  <si>
    <t>rd</t>
  </si>
  <si>
    <t>func</t>
  </si>
  <si>
    <t>新</t>
  </si>
  <si>
    <t>add</t>
  </si>
  <si>
    <t>sub</t>
  </si>
  <si>
    <t>and</t>
  </si>
  <si>
    <t>or</t>
  </si>
  <si>
    <t>100101</t>
  </si>
  <si>
    <t>rd=rs|rt</t>
  </si>
  <si>
    <t>sll</t>
  </si>
  <si>
    <t>sa</t>
  </si>
  <si>
    <t>无符号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</si>
  <si>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lt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</si>
  <si>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t</t>
    </r>
  </si>
  <si>
    <t>andi</t>
  </si>
  <si>
    <t>immediate num</t>
  </si>
  <si>
    <t>ori</t>
  </si>
  <si>
    <t>slti</t>
  </si>
  <si>
    <t>带符号</t>
  </si>
  <si>
    <t>addiu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</si>
  <si>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ori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</si>
  <si>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s</t>
    </r>
  </si>
  <si>
    <t>bne</t>
  </si>
  <si>
    <t>beq</t>
  </si>
  <si>
    <t>bltz</t>
  </si>
  <si>
    <t>sw</t>
  </si>
  <si>
    <t>lw</t>
  </si>
  <si>
    <t>j</t>
  </si>
  <si>
    <t>PC_new</t>
  </si>
  <si>
    <t>R型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</si>
  <si>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r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</si>
  <si>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eserved</t>
    </r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</si>
  <si>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al</t>
    </r>
  </si>
  <si>
    <t>状态</t>
  </si>
  <si>
    <t>now</t>
  </si>
  <si>
    <t>opcode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</si>
  <si>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ext</t>
    </r>
  </si>
  <si>
    <t>1</t>
  </si>
  <si>
    <t>001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</si>
  <si>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</si>
  <si>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</t>
    </r>
  </si>
  <si>
    <t>2</t>
  </si>
  <si>
    <t>110</t>
  </si>
  <si>
    <t>3</t>
  </si>
  <si>
    <r>
      <rPr>
        <sz val="11"/>
        <color theme="1"/>
        <rFont val="宋体"/>
        <charset val="134"/>
        <scheme val="minor"/>
      </rPr>
      <t>110</t>
    </r>
  </si>
  <si>
    <r>
      <rPr>
        <sz val="11"/>
        <color theme="1"/>
        <rFont val="宋体"/>
        <charset val="134"/>
        <scheme val="minor"/>
      </rPr>
      <t>111</t>
    </r>
  </si>
  <si>
    <t>4</t>
  </si>
  <si>
    <t>101</t>
  </si>
  <si>
    <t>010</t>
  </si>
  <si>
    <t>011</t>
  </si>
  <si>
    <t>000</t>
  </si>
  <si>
    <t>100</t>
  </si>
  <si>
    <t>差一个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</si>
  <si>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</t>
    </r>
  </si>
  <si>
    <t>全部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</si>
  <si>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</si>
  <si>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</t>
    </r>
  </si>
  <si>
    <t>写入
PC数据
选择</t>
  </si>
  <si>
    <t>ALUOp类型</t>
  </si>
  <si>
    <t>PC写入</t>
  </si>
  <si>
    <t>选择
ALU数字A</t>
  </si>
  <si>
    <t>选择
ALU数字B</t>
  </si>
  <si>
    <t>选择
写入寄存器
的来源</t>
  </si>
  <si>
    <t>寄存器
写控制</t>
  </si>
  <si>
    <t>Ins
指令存储器
读写控制
1写</t>
  </si>
  <si>
    <t>Memory
读控制</t>
  </si>
  <si>
    <t>Memory
写控制</t>
  </si>
  <si>
    <t>WriteReg的
来源选择</t>
  </si>
  <si>
    <t>扩展类型
选择</t>
  </si>
  <si>
    <t>旧</t>
  </si>
  <si>
    <t>OP</t>
  </si>
  <si>
    <t>PCSrc</t>
  </si>
  <si>
    <t>ALUOp</t>
  </si>
  <si>
    <t>PCwrite</t>
  </si>
  <si>
    <t>ALUSrcA</t>
  </si>
  <si>
    <t>ALUSrcB</t>
  </si>
  <si>
    <t>DBDataSrc</t>
  </si>
  <si>
    <t>RegWrite
W_Reg_Ctr</t>
  </si>
  <si>
    <t>InsMemRW</t>
  </si>
  <si>
    <t>mRD</t>
  </si>
  <si>
    <t>mWR</t>
  </si>
  <si>
    <t>RegDst</t>
  </si>
  <si>
    <t>ExtSel</t>
  </si>
  <si>
    <t>00</t>
  </si>
  <si>
    <t>0</t>
  </si>
  <si>
    <t>z</t>
  </si>
  <si>
    <t>01or00</t>
  </si>
  <si>
    <t>10</t>
  </si>
  <si>
    <t>时钟到达后开始改变状态并保持</t>
  </si>
  <si>
    <t>现在是立即需要的</t>
  </si>
  <si>
    <t>ALUctr</t>
  </si>
  <si>
    <t>先看状态</t>
  </si>
  <si>
    <t>控制</t>
  </si>
  <si>
    <t>当前状态</t>
  </si>
  <si>
    <t>W_PC</t>
  </si>
  <si>
    <t>RegWre</t>
  </si>
  <si>
    <t>IRWre</t>
  </si>
  <si>
    <t>Wre_Reg_Src</t>
  </si>
  <si>
    <t>ALUop</t>
  </si>
  <si>
    <t>取指</t>
  </si>
  <si>
    <t>zz</t>
  </si>
  <si>
    <t>计算</t>
  </si>
  <si>
    <r>
      <rPr>
        <sz val="11"/>
        <color theme="1"/>
        <rFont val="宋体"/>
        <charset val="134"/>
        <scheme val="minor"/>
      </rPr>
      <t>001</t>
    </r>
  </si>
  <si>
    <t>译码-&gt;110</t>
  </si>
  <si>
    <t>根据指令选择</t>
  </si>
  <si>
    <t>执行</t>
  </si>
  <si>
    <t>111</t>
  </si>
  <si>
    <t>写回</t>
  </si>
  <si>
    <t>jump/halt...</t>
  </si>
  <si>
    <t>译码-&gt;000</t>
  </si>
  <si>
    <t>halt?0:1</t>
  </si>
  <si>
    <t>jal?1:0</t>
  </si>
  <si>
    <t>jr?10:11</t>
  </si>
  <si>
    <t>跳转</t>
  </si>
  <si>
    <t>译码-&gt;101</t>
  </si>
  <si>
    <t>根据指令选择/sub</t>
  </si>
  <si>
    <t>访存</t>
  </si>
  <si>
    <t>译码-&gt;010</t>
  </si>
  <si>
    <t>lw?0:1</t>
  </si>
  <si>
    <t>lw?1:0</t>
  </si>
  <si>
    <t>sw?1:0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</si>
</sst>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6" borderId="4" applyNumberFormat="0" applyAlignment="0" applyProtection="0">
      <alignment vertical="center"/>
    </xf>
    <xf numFmtId="0" fontId="11" fillId="27" borderId="5" applyNumberFormat="0" applyAlignment="0" applyProtection="0">
      <alignment vertical="center"/>
    </xf>
    <xf numFmtId="0" fontId="12" fillId="27" borderId="4" applyNumberFormat="0" applyAlignment="0" applyProtection="0">
      <alignment vertical="center"/>
    </xf>
    <xf numFmtId="0" fontId="13" fillId="2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0" fillId="8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0" fillId="3" borderId="0" xfId="0" applyNumberFormat="1" applyFont="1" applyFill="1">
      <alignment vertical="center"/>
    </xf>
    <xf numFmtId="49" fontId="0" fillId="9" borderId="0" xfId="0" applyNumberFormat="1" applyFont="1" applyFill="1" applyAlignment="1">
      <alignment horizontal="center" vertical="center"/>
    </xf>
    <xf numFmtId="49" fontId="0" fillId="10" borderId="0" xfId="0" applyNumberFormat="1" applyFont="1" applyFill="1">
      <alignment vertical="center"/>
    </xf>
    <xf numFmtId="49" fontId="0" fillId="11" borderId="0" xfId="0" applyNumberFormat="1" applyFont="1" applyFill="1">
      <alignment vertical="center"/>
    </xf>
    <xf numFmtId="49" fontId="0" fillId="9" borderId="0" xfId="0" applyNumberFormat="1" applyFont="1" applyFill="1">
      <alignment vertical="center"/>
    </xf>
    <xf numFmtId="49" fontId="0" fillId="5" borderId="0" xfId="0" applyNumberFormat="1" applyFont="1" applyFill="1">
      <alignment vertical="center"/>
    </xf>
    <xf numFmtId="49" fontId="0" fillId="12" borderId="0" xfId="0" applyNumberFormat="1" applyFill="1" applyAlignment="1">
      <alignment horizontal="center" vertical="center"/>
    </xf>
    <xf numFmtId="49" fontId="0" fillId="3" borderId="0" xfId="0" applyNumberFormat="1" applyFill="1">
      <alignment vertical="center"/>
    </xf>
    <xf numFmtId="49" fontId="0" fillId="4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49" fontId="0" fillId="10" borderId="0" xfId="0" applyNumberFormat="1" applyFont="1" applyFill="1" applyAlignment="1">
      <alignment horizontal="center" vertical="center"/>
    </xf>
    <xf numFmtId="49" fontId="0" fillId="13" borderId="0" xfId="0" applyNumberFormat="1" applyFont="1" applyFill="1">
      <alignment vertical="center"/>
    </xf>
    <xf numFmtId="49" fontId="0" fillId="6" borderId="0" xfId="0" applyNumberFormat="1" applyFont="1" applyFill="1">
      <alignment vertical="center"/>
    </xf>
    <xf numFmtId="49" fontId="0" fillId="13" borderId="0" xfId="0" applyNumberFormat="1" applyFill="1">
      <alignment vertical="center"/>
    </xf>
    <xf numFmtId="49" fontId="0" fillId="14" borderId="0" xfId="0" applyNumberFormat="1" applyFont="1" applyFill="1">
      <alignment vertical="center"/>
    </xf>
    <xf numFmtId="49" fontId="0" fillId="14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0" fillId="15" borderId="0" xfId="0" applyNumberFormat="1" applyFill="1">
      <alignment vertical="center"/>
    </xf>
    <xf numFmtId="0" fontId="0" fillId="16" borderId="0" xfId="0" applyNumberFormat="1" applyFill="1">
      <alignment vertical="center"/>
    </xf>
    <xf numFmtId="49" fontId="0" fillId="16" borderId="0" xfId="0" applyNumberFormat="1" applyFill="1">
      <alignment vertical="center"/>
    </xf>
    <xf numFmtId="49" fontId="0" fillId="17" borderId="0" xfId="0" applyNumberFormat="1" applyFill="1">
      <alignment vertical="center"/>
    </xf>
    <xf numFmtId="0" fontId="0" fillId="5" borderId="0" xfId="0" applyNumberFormat="1" applyFill="1">
      <alignment vertical="center"/>
    </xf>
    <xf numFmtId="49" fontId="0" fillId="5" borderId="0" xfId="0" applyNumberFormat="1" applyFill="1">
      <alignment vertical="center"/>
    </xf>
    <xf numFmtId="0" fontId="0" fillId="18" borderId="0" xfId="0" applyNumberFormat="1" applyFill="1">
      <alignment vertical="center"/>
    </xf>
    <xf numFmtId="49" fontId="0" fillId="19" borderId="0" xfId="0" applyNumberFormat="1" applyFill="1">
      <alignment vertical="center"/>
    </xf>
    <xf numFmtId="49" fontId="0" fillId="20" borderId="0" xfId="0" applyNumberFormat="1" applyFill="1">
      <alignment vertical="center"/>
    </xf>
    <xf numFmtId="0" fontId="0" fillId="21" borderId="0" xfId="0" applyNumberFormat="1" applyFill="1" applyAlignment="1">
      <alignment horizontal="center" vertical="center"/>
    </xf>
    <xf numFmtId="49" fontId="0" fillId="12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0" fillId="22" borderId="0" xfId="0" applyNumberFormat="1" applyFont="1" applyFill="1">
      <alignment vertical="center"/>
    </xf>
    <xf numFmtId="49" fontId="0" fillId="23" borderId="0" xfId="0" applyNumberFormat="1" applyFill="1">
      <alignment vertical="center"/>
    </xf>
    <xf numFmtId="49" fontId="0" fillId="24" borderId="0" xfId="0" applyNumberFormat="1" applyFill="1">
      <alignment vertical="center"/>
    </xf>
    <xf numFmtId="49" fontId="0" fillId="7" borderId="0" xfId="0" applyNumberFormat="1" applyFont="1" applyFill="1">
      <alignment vertical="center"/>
    </xf>
    <xf numFmtId="49" fontId="0" fillId="13" borderId="0" xfId="0" applyNumberFormat="1" applyFon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0" fillId="19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vertical="center" wrapText="1"/>
    </xf>
    <xf numFmtId="49" fontId="0" fillId="22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quotePrefix="1">
      <alignment vertical="center"/>
    </xf>
    <xf numFmtId="49" fontId="0" fillId="9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8"/>
  <sheetViews>
    <sheetView tabSelected="1" topLeftCell="B1" workbookViewId="0">
      <selection activeCell="E14" sqref="E14"/>
    </sheetView>
  </sheetViews>
  <sheetFormatPr defaultColWidth="11.975" defaultRowHeight="15" customHeight="1"/>
  <cols>
    <col min="1" max="1" width="41.5" style="1" customWidth="1"/>
    <col min="2" max="2" width="29.625" style="1" customWidth="1"/>
    <col min="3" max="3" width="17.125" style="1" customWidth="1"/>
    <col min="4" max="4" width="11.5" style="1" customWidth="1"/>
    <col min="5" max="5" width="26.875" style="1" customWidth="1"/>
    <col min="6" max="6" width="9.375" style="1" customWidth="1"/>
    <col min="7" max="7" width="10.375" style="1" customWidth="1"/>
    <col min="8" max="8" width="8.375" style="1" customWidth="1"/>
    <col min="9" max="9" width="22.625" style="2" customWidth="1"/>
    <col min="10" max="10" width="13.125" style="1" customWidth="1"/>
    <col min="11" max="13" width="31.5" style="1" customWidth="1"/>
    <col min="14" max="14" width="12.875" style="1" customWidth="1"/>
    <col min="15" max="15" width="10" style="1" customWidth="1"/>
    <col min="16" max="16" width="12.625" style="1" customWidth="1"/>
    <col min="17" max="17" width="7.375" style="1" customWidth="1"/>
    <col min="18" max="18" width="17.375" style="1" customWidth="1"/>
    <col min="19" max="20" width="12.875" style="1" customWidth="1"/>
    <col min="21" max="21" width="6.375" style="1" customWidth="1"/>
    <col min="22" max="22" width="36" style="1" customWidth="1"/>
    <col min="23" max="23" width="19.25" style="1" customWidth="1"/>
    <col min="24" max="27" width="3.375" style="1" customWidth="1"/>
    <col min="28" max="28" width="2.375" style="1" customWidth="1"/>
    <col min="29" max="29" width="14.875" style="3" customWidth="1"/>
    <col min="30" max="32" width="13.75" style="3" customWidth="1"/>
    <col min="33" max="33" width="97.125" style="3" customWidth="1"/>
    <col min="34" max="35" width="11.975" style="3" customWidth="1"/>
    <col min="36" max="16384" width="11.975" style="1" customWidth="1"/>
  </cols>
  <sheetData>
    <row r="1" customHeight="1" spans="4:6">
      <c r="D1" s="1" t="s">
        <v>0</v>
      </c>
      <c r="E1" s="1" t="s">
        <v>1</v>
      </c>
      <c r="F1" s="1" t="s">
        <v>2</v>
      </c>
    </row>
    <row r="2" customHeight="1" spans="6:14">
      <c r="F2" s="1" t="s">
        <v>3</v>
      </c>
      <c r="G2" s="1" t="s">
        <v>4</v>
      </c>
      <c r="H2" s="1" t="s">
        <v>5</v>
      </c>
      <c r="I2" s="2" t="s">
        <v>6</v>
      </c>
      <c r="J2" s="1" t="s">
        <v>7</v>
      </c>
      <c r="N2" s="1" t="s">
        <v>8</v>
      </c>
    </row>
    <row r="3" customHeight="1" spans="4:33">
      <c r="D3" s="1" t="s">
        <v>9</v>
      </c>
      <c r="E3" s="1" t="s">
        <v>10</v>
      </c>
      <c r="F3" s="4" t="s">
        <v>11</v>
      </c>
      <c r="G3" s="2" t="s">
        <v>12</v>
      </c>
      <c r="H3" s="2" t="s">
        <v>13</v>
      </c>
      <c r="I3" s="2" t="s">
        <v>12</v>
      </c>
      <c r="J3" s="2" t="s">
        <v>12</v>
      </c>
      <c r="K3" s="19" t="s">
        <v>14</v>
      </c>
      <c r="L3" s="20" t="s">
        <v>15</v>
      </c>
      <c r="M3" s="1" t="s">
        <v>16</v>
      </c>
      <c r="O3" s="1" t="s">
        <v>17</v>
      </c>
      <c r="P3" s="1" t="s">
        <v>18</v>
      </c>
      <c r="Q3" s="3">
        <v>0</v>
      </c>
      <c r="R3" s="3" t="s">
        <v>19</v>
      </c>
      <c r="S3" s="3" t="s">
        <v>20</v>
      </c>
      <c r="T3" s="3" t="s">
        <v>21</v>
      </c>
      <c r="U3" s="56" t="s">
        <v>22</v>
      </c>
      <c r="V3" s="3" t="str">
        <f>F3&amp;G3&amp;H3&amp;I3&amp;J3&amp;K3</f>
        <v>00100100000000010000000000001000</v>
      </c>
      <c r="W3" s="3"/>
      <c r="X3" s="56" t="s">
        <v>23</v>
      </c>
      <c r="Y3" s="56" t="s">
        <v>24</v>
      </c>
      <c r="Z3" s="56" t="s">
        <v>25</v>
      </c>
      <c r="AA3" s="56" t="s">
        <v>26</v>
      </c>
      <c r="AB3" s="1" t="s">
        <v>27</v>
      </c>
      <c r="AC3" s="3" t="str">
        <f>O3&amp;P3&amp;Q3&amp;R3&amp;X3&amp;S3&amp;AB3</f>
        <v>{Ins[0*4+0],</v>
      </c>
      <c r="AD3" s="3" t="str">
        <f>P3&amp;Q3&amp;R3&amp;Y3&amp;S3&amp;AB3</f>
        <v>Ins[0*4+1],</v>
      </c>
      <c r="AE3" s="3" t="str">
        <f>P3&amp;Q3&amp;R3&amp;Z3&amp;S3&amp;AB3</f>
        <v>Ins[0*4+2],</v>
      </c>
      <c r="AF3" s="3" t="str">
        <f>P3&amp;Q3&amp;R3&amp;AA3&amp;S3&amp;T3</f>
        <v>Ins[0*4+3]}</v>
      </c>
      <c r="AG3" s="3" t="str">
        <f>AC3&amp;AD3&amp;AE3&amp;AF3&amp;U3&amp;V3&amp;";"</f>
        <v>{Ins[0*4+0],Ins[0*4+1],Ins[0*4+2],Ins[0*4+3]}=32'b00100100000000010000000000001000;</v>
      </c>
    </row>
    <row r="4" customHeight="1" spans="4:33">
      <c r="D4" s="1" t="s">
        <v>28</v>
      </c>
      <c r="E4" s="1" t="s">
        <v>29</v>
      </c>
      <c r="F4" s="4" t="s">
        <v>30</v>
      </c>
      <c r="G4" s="2" t="s">
        <v>12</v>
      </c>
      <c r="H4" s="2" t="s">
        <v>31</v>
      </c>
      <c r="I4" s="2" t="s">
        <v>12</v>
      </c>
      <c r="J4" s="2" t="s">
        <v>12</v>
      </c>
      <c r="K4" s="19" t="s">
        <v>32</v>
      </c>
      <c r="L4" s="20" t="s">
        <v>33</v>
      </c>
      <c r="M4" s="1" t="s">
        <v>34</v>
      </c>
      <c r="O4" s="1" t="s">
        <v>17</v>
      </c>
      <c r="P4" s="1" t="s">
        <v>18</v>
      </c>
      <c r="Q4" s="3">
        <v>1</v>
      </c>
      <c r="R4" s="3" t="s">
        <v>19</v>
      </c>
      <c r="S4" s="3" t="s">
        <v>20</v>
      </c>
      <c r="T4" s="3" t="s">
        <v>21</v>
      </c>
      <c r="U4" s="56" t="s">
        <v>22</v>
      </c>
      <c r="V4" s="3" t="str">
        <f t="shared" ref="V4:V26" si="0">F4&amp;G4&amp;H4&amp;I4&amp;J4&amp;K4</f>
        <v>00110100000000100000000000000010</v>
      </c>
      <c r="W4" s="3"/>
      <c r="X4" s="56" t="s">
        <v>23</v>
      </c>
      <c r="Y4" s="56" t="s">
        <v>24</v>
      </c>
      <c r="Z4" s="56" t="s">
        <v>25</v>
      </c>
      <c r="AA4" s="56" t="s">
        <v>26</v>
      </c>
      <c r="AB4" s="1" t="s">
        <v>27</v>
      </c>
      <c r="AC4" s="3" t="str">
        <f t="shared" ref="AC4:AC26" si="1">O4&amp;P4&amp;Q4&amp;R4&amp;X4&amp;S4&amp;AB4</f>
        <v>{Ins[1*4+0],</v>
      </c>
      <c r="AD4" s="3" t="str">
        <f t="shared" ref="AD4:AD26" si="2">P4&amp;Q4&amp;R4&amp;Y4&amp;S4&amp;AB4</f>
        <v>Ins[1*4+1],</v>
      </c>
      <c r="AE4" s="3" t="str">
        <f t="shared" ref="AE4:AE26" si="3">P4&amp;Q4&amp;R4&amp;Z4&amp;S4&amp;AB4</f>
        <v>Ins[1*4+2],</v>
      </c>
      <c r="AF4" s="3" t="str">
        <f t="shared" ref="AF4:AF26" si="4">P4&amp;Q4&amp;R4&amp;AA4&amp;S4&amp;T4</f>
        <v>Ins[1*4+3]}</v>
      </c>
      <c r="AG4" s="3" t="str">
        <f t="shared" ref="AG4:AG26" si="5">AC4&amp;AD4&amp;AE4&amp;AF4&amp;U4&amp;V4&amp;";"</f>
        <v>{Ins[1*4+0],Ins[1*4+1],Ins[1*4+2],Ins[1*4+3]}=32'b00110100000000100000000000000010;</v>
      </c>
    </row>
    <row r="5" customHeight="1" spans="4:33">
      <c r="D5" s="1" t="s">
        <v>35</v>
      </c>
      <c r="E5" s="1" t="s">
        <v>36</v>
      </c>
      <c r="F5" s="5" t="s">
        <v>37</v>
      </c>
      <c r="G5" s="6" t="s">
        <v>31</v>
      </c>
      <c r="H5" s="6" t="s">
        <v>38</v>
      </c>
      <c r="I5" s="2" t="s">
        <v>12</v>
      </c>
      <c r="J5" s="2" t="s">
        <v>12</v>
      </c>
      <c r="K5" s="19" t="s">
        <v>14</v>
      </c>
      <c r="L5" s="21" t="s">
        <v>39</v>
      </c>
      <c r="M5" s="1" t="s">
        <v>40</v>
      </c>
      <c r="O5" s="1" t="s">
        <v>17</v>
      </c>
      <c r="P5" s="1" t="s">
        <v>18</v>
      </c>
      <c r="Q5" s="3">
        <v>2</v>
      </c>
      <c r="R5" s="3" t="s">
        <v>19</v>
      </c>
      <c r="S5" s="3" t="s">
        <v>20</v>
      </c>
      <c r="T5" s="3" t="s">
        <v>21</v>
      </c>
      <c r="U5" s="56" t="s">
        <v>22</v>
      </c>
      <c r="V5" s="3" t="str">
        <f t="shared" si="0"/>
        <v>00111000010000110000000000001000</v>
      </c>
      <c r="W5" s="3"/>
      <c r="X5" s="56" t="s">
        <v>23</v>
      </c>
      <c r="Y5" s="56" t="s">
        <v>24</v>
      </c>
      <c r="Z5" s="56" t="s">
        <v>25</v>
      </c>
      <c r="AA5" s="56" t="s">
        <v>26</v>
      </c>
      <c r="AB5" s="1" t="s">
        <v>27</v>
      </c>
      <c r="AC5" s="3" t="str">
        <f t="shared" si="1"/>
        <v>{Ins[2*4+0],</v>
      </c>
      <c r="AD5" s="3" t="str">
        <f t="shared" si="2"/>
        <v>Ins[2*4+1],</v>
      </c>
      <c r="AE5" s="3" t="str">
        <f t="shared" si="3"/>
        <v>Ins[2*4+2],</v>
      </c>
      <c r="AF5" s="3" t="str">
        <f t="shared" si="4"/>
        <v>Ins[2*4+3]}</v>
      </c>
      <c r="AG5" s="3" t="str">
        <f t="shared" si="5"/>
        <v>{Ins[2*4+0],Ins[2*4+1],Ins[2*4+2],Ins[2*4+3]}=32'b00111000010000110000000000001000;</v>
      </c>
    </row>
    <row r="6" customHeight="1" spans="4:33">
      <c r="D6" s="1" t="s">
        <v>41</v>
      </c>
      <c r="E6" s="1" t="s">
        <v>42</v>
      </c>
      <c r="F6" s="5" t="s">
        <v>43</v>
      </c>
      <c r="G6" s="7" t="s">
        <v>38</v>
      </c>
      <c r="H6" s="7" t="s">
        <v>13</v>
      </c>
      <c r="I6" s="7" t="s">
        <v>44</v>
      </c>
      <c r="J6" s="7" t="s">
        <v>12</v>
      </c>
      <c r="K6" s="7" t="s">
        <v>45</v>
      </c>
      <c r="L6" s="20" t="s">
        <v>46</v>
      </c>
      <c r="M6" s="1" t="s">
        <v>47</v>
      </c>
      <c r="O6" s="1" t="s">
        <v>17</v>
      </c>
      <c r="P6" s="1" t="s">
        <v>18</v>
      </c>
      <c r="Q6" s="3">
        <v>3</v>
      </c>
      <c r="R6" s="3" t="s">
        <v>19</v>
      </c>
      <c r="S6" s="3" t="s">
        <v>20</v>
      </c>
      <c r="T6" s="3" t="s">
        <v>21</v>
      </c>
      <c r="U6" s="56" t="s">
        <v>22</v>
      </c>
      <c r="V6" s="3" t="str">
        <f t="shared" si="0"/>
        <v>00000000011000010010000000100010</v>
      </c>
      <c r="W6" s="3"/>
      <c r="X6" s="56" t="s">
        <v>23</v>
      </c>
      <c r="Y6" s="56" t="s">
        <v>24</v>
      </c>
      <c r="Z6" s="56" t="s">
        <v>25</v>
      </c>
      <c r="AA6" s="56" t="s">
        <v>26</v>
      </c>
      <c r="AB6" s="1" t="s">
        <v>27</v>
      </c>
      <c r="AC6" s="3" t="str">
        <f t="shared" si="1"/>
        <v>{Ins[3*4+0],</v>
      </c>
      <c r="AD6" s="3" t="str">
        <f t="shared" si="2"/>
        <v>Ins[3*4+1],</v>
      </c>
      <c r="AE6" s="3" t="str">
        <f t="shared" si="3"/>
        <v>Ins[3*4+2],</v>
      </c>
      <c r="AF6" s="3" t="str">
        <f t="shared" si="4"/>
        <v>Ins[3*4+3]}</v>
      </c>
      <c r="AG6" s="3" t="str">
        <f t="shared" si="5"/>
        <v>{Ins[3*4+0],Ins[3*4+1],Ins[3*4+2],Ins[3*4+3]}=32'b00000000011000010010000000100010;</v>
      </c>
    </row>
    <row r="7" customHeight="1" spans="4:33">
      <c r="D7" s="1" t="s">
        <v>48</v>
      </c>
      <c r="E7" s="1" t="s">
        <v>49</v>
      </c>
      <c r="F7" s="5" t="s">
        <v>43</v>
      </c>
      <c r="G7" s="7" t="s">
        <v>44</v>
      </c>
      <c r="H7" s="7" t="s">
        <v>31</v>
      </c>
      <c r="I7" s="7" t="s">
        <v>50</v>
      </c>
      <c r="J7" s="7" t="s">
        <v>12</v>
      </c>
      <c r="K7" s="7" t="s">
        <v>51</v>
      </c>
      <c r="L7" s="20" t="s">
        <v>52</v>
      </c>
      <c r="M7" s="1" t="s">
        <v>53</v>
      </c>
      <c r="O7" s="1" t="s">
        <v>17</v>
      </c>
      <c r="P7" s="1" t="s">
        <v>18</v>
      </c>
      <c r="Q7" s="3">
        <v>4</v>
      </c>
      <c r="R7" s="3" t="s">
        <v>19</v>
      </c>
      <c r="S7" s="3" t="s">
        <v>20</v>
      </c>
      <c r="T7" s="3" t="s">
        <v>21</v>
      </c>
      <c r="U7" s="56" t="s">
        <v>22</v>
      </c>
      <c r="V7" s="3" t="str">
        <f t="shared" si="0"/>
        <v>00000000100000100010100000100100</v>
      </c>
      <c r="W7" s="3"/>
      <c r="X7" s="56" t="s">
        <v>23</v>
      </c>
      <c r="Y7" s="56" t="s">
        <v>24</v>
      </c>
      <c r="Z7" s="56" t="s">
        <v>25</v>
      </c>
      <c r="AA7" s="56" t="s">
        <v>26</v>
      </c>
      <c r="AB7" s="1" t="s">
        <v>27</v>
      </c>
      <c r="AC7" s="3" t="str">
        <f t="shared" si="1"/>
        <v>{Ins[4*4+0],</v>
      </c>
      <c r="AD7" s="3" t="str">
        <f t="shared" si="2"/>
        <v>Ins[4*4+1],</v>
      </c>
      <c r="AE7" s="3" t="str">
        <f t="shared" si="3"/>
        <v>Ins[4*4+2],</v>
      </c>
      <c r="AF7" s="3" t="str">
        <f t="shared" si="4"/>
        <v>Ins[4*4+3]}</v>
      </c>
      <c r="AG7" s="3" t="str">
        <f t="shared" si="5"/>
        <v>{Ins[4*4+0],Ins[4*4+1],Ins[4*4+2],Ins[4*4+3]}=32'b00000000100000100010100000100100;</v>
      </c>
    </row>
    <row r="8" customHeight="1" spans="4:33">
      <c r="D8" s="1" t="s">
        <v>54</v>
      </c>
      <c r="E8" s="1" t="s">
        <v>55</v>
      </c>
      <c r="F8" s="5" t="s">
        <v>43</v>
      </c>
      <c r="G8" s="7" t="s">
        <v>12</v>
      </c>
      <c r="H8" s="7" t="s">
        <v>50</v>
      </c>
      <c r="I8" s="7" t="s">
        <v>50</v>
      </c>
      <c r="J8" s="7" t="s">
        <v>31</v>
      </c>
      <c r="K8" s="7" t="s">
        <v>43</v>
      </c>
      <c r="L8" s="20" t="s">
        <v>56</v>
      </c>
      <c r="M8" s="1" t="s">
        <v>57</v>
      </c>
      <c r="O8" s="1" t="s">
        <v>17</v>
      </c>
      <c r="P8" s="1" t="s">
        <v>18</v>
      </c>
      <c r="Q8" s="3">
        <v>5</v>
      </c>
      <c r="R8" s="3" t="s">
        <v>19</v>
      </c>
      <c r="S8" s="3" t="s">
        <v>20</v>
      </c>
      <c r="T8" s="3" t="s">
        <v>21</v>
      </c>
      <c r="U8" s="56" t="s">
        <v>22</v>
      </c>
      <c r="V8" s="3" t="str">
        <f t="shared" si="0"/>
        <v>00000000000001010010100010000000</v>
      </c>
      <c r="W8" s="3"/>
      <c r="X8" s="56" t="s">
        <v>23</v>
      </c>
      <c r="Y8" s="56" t="s">
        <v>24</v>
      </c>
      <c r="Z8" s="56" t="s">
        <v>25</v>
      </c>
      <c r="AA8" s="56" t="s">
        <v>26</v>
      </c>
      <c r="AB8" s="1" t="s">
        <v>27</v>
      </c>
      <c r="AC8" s="3" t="str">
        <f t="shared" si="1"/>
        <v>{Ins[5*4+0],</v>
      </c>
      <c r="AD8" s="3" t="str">
        <f t="shared" si="2"/>
        <v>Ins[5*4+1],</v>
      </c>
      <c r="AE8" s="3" t="str">
        <f t="shared" si="3"/>
        <v>Ins[5*4+2],</v>
      </c>
      <c r="AF8" s="3" t="str">
        <f t="shared" si="4"/>
        <v>Ins[5*4+3]}</v>
      </c>
      <c r="AG8" s="3" t="str">
        <f t="shared" si="5"/>
        <v>{Ins[5*4+0],Ins[5*4+1],Ins[5*4+2],Ins[5*4+3]}=32'b00000000000001010010100010000000;</v>
      </c>
    </row>
    <row r="9" customHeight="1" spans="4:33">
      <c r="D9" s="1" t="s">
        <v>58</v>
      </c>
      <c r="E9" s="1" t="s">
        <v>59</v>
      </c>
      <c r="F9" s="8" t="s">
        <v>60</v>
      </c>
      <c r="G9" s="7" t="s">
        <v>13</v>
      </c>
      <c r="H9" s="7" t="s">
        <v>50</v>
      </c>
      <c r="I9" s="19" t="s">
        <v>61</v>
      </c>
      <c r="J9" s="19" t="s">
        <v>61</v>
      </c>
      <c r="K9" s="19" t="s">
        <v>62</v>
      </c>
      <c r="L9" s="13" t="s">
        <v>63</v>
      </c>
      <c r="M9" s="1" t="s">
        <v>64</v>
      </c>
      <c r="O9" s="1" t="s">
        <v>17</v>
      </c>
      <c r="P9" s="1" t="s">
        <v>18</v>
      </c>
      <c r="Q9" s="3">
        <v>6</v>
      </c>
      <c r="R9" s="3" t="s">
        <v>19</v>
      </c>
      <c r="S9" s="3" t="s">
        <v>20</v>
      </c>
      <c r="T9" s="3" t="s">
        <v>21</v>
      </c>
      <c r="U9" s="56" t="s">
        <v>22</v>
      </c>
      <c r="V9" s="3" t="str">
        <f t="shared" si="0"/>
        <v>00010000001001011111111111111110</v>
      </c>
      <c r="W9" s="3"/>
      <c r="X9" s="56" t="s">
        <v>23</v>
      </c>
      <c r="Y9" s="56" t="s">
        <v>24</v>
      </c>
      <c r="Z9" s="56" t="s">
        <v>25</v>
      </c>
      <c r="AA9" s="56" t="s">
        <v>26</v>
      </c>
      <c r="AB9" s="1" t="s">
        <v>27</v>
      </c>
      <c r="AC9" s="3" t="str">
        <f t="shared" si="1"/>
        <v>{Ins[6*4+0],</v>
      </c>
      <c r="AD9" s="3" t="str">
        <f t="shared" si="2"/>
        <v>Ins[6*4+1],</v>
      </c>
      <c r="AE9" s="3" t="str">
        <f t="shared" si="3"/>
        <v>Ins[6*4+2],</v>
      </c>
      <c r="AF9" s="3" t="str">
        <f t="shared" si="4"/>
        <v>Ins[6*4+3]}</v>
      </c>
      <c r="AG9" s="3" t="str">
        <f t="shared" si="5"/>
        <v>{Ins[6*4+0],Ins[6*4+1],Ins[6*4+2],Ins[6*4+3]}=32'b00010000001001011111111111111110;</v>
      </c>
    </row>
    <row r="10" customHeight="1" spans="4:33">
      <c r="D10" s="1" t="s">
        <v>65</v>
      </c>
      <c r="E10" s="1" t="s">
        <v>66</v>
      </c>
      <c r="F10" s="9" t="s">
        <v>67</v>
      </c>
      <c r="G10" s="7" t="s">
        <v>12</v>
      </c>
      <c r="H10" s="7" t="s">
        <v>12</v>
      </c>
      <c r="I10" s="19" t="s">
        <v>12</v>
      </c>
      <c r="J10" s="19" t="s">
        <v>12</v>
      </c>
      <c r="K10" s="19" t="s">
        <v>68</v>
      </c>
      <c r="L10" s="21" t="s">
        <v>69</v>
      </c>
      <c r="M10" s="1" t="s">
        <v>70</v>
      </c>
      <c r="O10" s="1" t="s">
        <v>17</v>
      </c>
      <c r="P10" s="1" t="s">
        <v>18</v>
      </c>
      <c r="Q10" s="3">
        <v>7</v>
      </c>
      <c r="R10" s="3" t="s">
        <v>19</v>
      </c>
      <c r="S10" s="3" t="s">
        <v>20</v>
      </c>
      <c r="T10" s="3" t="s">
        <v>21</v>
      </c>
      <c r="U10" s="56" t="s">
        <v>22</v>
      </c>
      <c r="V10" s="3" t="str">
        <f t="shared" si="0"/>
        <v>00001100000000000000000000010100</v>
      </c>
      <c r="W10" s="3"/>
      <c r="X10" s="56" t="s">
        <v>23</v>
      </c>
      <c r="Y10" s="56" t="s">
        <v>24</v>
      </c>
      <c r="Z10" s="56" t="s">
        <v>25</v>
      </c>
      <c r="AA10" s="56" t="s">
        <v>26</v>
      </c>
      <c r="AB10" s="1" t="s">
        <v>27</v>
      </c>
      <c r="AC10" s="3" t="str">
        <f t="shared" si="1"/>
        <v>{Ins[7*4+0],</v>
      </c>
      <c r="AD10" s="3" t="str">
        <f t="shared" si="2"/>
        <v>Ins[7*4+1],</v>
      </c>
      <c r="AE10" s="3" t="str">
        <f t="shared" si="3"/>
        <v>Ins[7*4+2],</v>
      </c>
      <c r="AF10" s="3" t="str">
        <f t="shared" si="4"/>
        <v>Ins[7*4+3]}</v>
      </c>
      <c r="AG10" s="3" t="str">
        <f t="shared" si="5"/>
        <v>{Ins[7*4+0],Ins[7*4+1],Ins[7*4+2],Ins[7*4+3]}=32'b00001100000000000000000000010100;</v>
      </c>
    </row>
    <row r="11" customHeight="1" spans="4:33">
      <c r="D11" s="1" t="s">
        <v>71</v>
      </c>
      <c r="E11" s="1" t="s">
        <v>72</v>
      </c>
      <c r="F11" s="5" t="s">
        <v>73</v>
      </c>
      <c r="G11" s="6" t="s">
        <v>74</v>
      </c>
      <c r="H11" s="6" t="s">
        <v>13</v>
      </c>
      <c r="I11" s="6" t="s">
        <v>75</v>
      </c>
      <c r="J11" s="6" t="s">
        <v>12</v>
      </c>
      <c r="K11" s="6" t="s">
        <v>76</v>
      </c>
      <c r="L11" s="21" t="s">
        <v>77</v>
      </c>
      <c r="M11" s="1" t="s">
        <v>78</v>
      </c>
      <c r="N11" s="1" t="s">
        <v>79</v>
      </c>
      <c r="O11" s="1" t="s">
        <v>17</v>
      </c>
      <c r="P11" s="1" t="s">
        <v>18</v>
      </c>
      <c r="Q11" s="3">
        <v>8</v>
      </c>
      <c r="R11" s="3" t="s">
        <v>19</v>
      </c>
      <c r="S11" s="3" t="s">
        <v>20</v>
      </c>
      <c r="T11" s="3" t="s">
        <v>21</v>
      </c>
      <c r="U11" s="56" t="s">
        <v>22</v>
      </c>
      <c r="V11" s="3" t="str">
        <f t="shared" si="0"/>
        <v>00000001101000010100000000101010</v>
      </c>
      <c r="W11" s="3"/>
      <c r="X11" s="56" t="s">
        <v>23</v>
      </c>
      <c r="Y11" s="56" t="s">
        <v>24</v>
      </c>
      <c r="Z11" s="56" t="s">
        <v>25</v>
      </c>
      <c r="AA11" s="56" t="s">
        <v>26</v>
      </c>
      <c r="AB11" s="1" t="s">
        <v>27</v>
      </c>
      <c r="AC11" s="3" t="str">
        <f t="shared" si="1"/>
        <v>{Ins[8*4+0],</v>
      </c>
      <c r="AD11" s="3" t="str">
        <f t="shared" si="2"/>
        <v>Ins[8*4+1],</v>
      </c>
      <c r="AE11" s="3" t="str">
        <f t="shared" si="3"/>
        <v>Ins[8*4+2],</v>
      </c>
      <c r="AF11" s="3" t="str">
        <f t="shared" si="4"/>
        <v>Ins[8*4+3]}</v>
      </c>
      <c r="AG11" s="3" t="str">
        <f t="shared" si="5"/>
        <v>{Ins[8*4+0],Ins[8*4+1],Ins[8*4+2],Ins[8*4+3]}=32'b00000001101000010100000000101010;</v>
      </c>
    </row>
    <row r="12" customHeight="1" spans="4:33">
      <c r="D12" s="1" t="s">
        <v>80</v>
      </c>
      <c r="E12" s="1" t="s">
        <v>81</v>
      </c>
      <c r="F12" s="5" t="s">
        <v>11</v>
      </c>
      <c r="G12" s="7" t="s">
        <v>12</v>
      </c>
      <c r="H12" s="7" t="s">
        <v>82</v>
      </c>
      <c r="I12" s="19" t="s">
        <v>61</v>
      </c>
      <c r="J12" s="19" t="s">
        <v>61</v>
      </c>
      <c r="K12" s="19" t="s">
        <v>62</v>
      </c>
      <c r="L12" s="20" t="s">
        <v>15</v>
      </c>
      <c r="M12" s="1" t="s">
        <v>83</v>
      </c>
      <c r="N12" s="1" t="s">
        <v>83</v>
      </c>
      <c r="O12" s="1" t="s">
        <v>17</v>
      </c>
      <c r="P12" s="1" t="s">
        <v>18</v>
      </c>
      <c r="Q12" s="3">
        <v>9</v>
      </c>
      <c r="R12" s="3" t="s">
        <v>19</v>
      </c>
      <c r="S12" s="3" t="s">
        <v>20</v>
      </c>
      <c r="T12" s="3" t="s">
        <v>21</v>
      </c>
      <c r="U12" s="56" t="s">
        <v>22</v>
      </c>
      <c r="V12" s="3" t="str">
        <f t="shared" si="0"/>
        <v>00100100000011101111111111111110</v>
      </c>
      <c r="W12" s="3"/>
      <c r="X12" s="56" t="s">
        <v>23</v>
      </c>
      <c r="Y12" s="56" t="s">
        <v>24</v>
      </c>
      <c r="Z12" s="56" t="s">
        <v>25</v>
      </c>
      <c r="AA12" s="56" t="s">
        <v>26</v>
      </c>
      <c r="AB12" s="1" t="s">
        <v>27</v>
      </c>
      <c r="AC12" s="3" t="str">
        <f t="shared" si="1"/>
        <v>{Ins[9*4+0],</v>
      </c>
      <c r="AD12" s="3" t="str">
        <f t="shared" si="2"/>
        <v>Ins[9*4+1],</v>
      </c>
      <c r="AE12" s="3" t="str">
        <f t="shared" si="3"/>
        <v>Ins[9*4+2],</v>
      </c>
      <c r="AF12" s="3" t="str">
        <f t="shared" si="4"/>
        <v>Ins[9*4+3]}</v>
      </c>
      <c r="AG12" s="3" t="str">
        <f t="shared" si="5"/>
        <v>{Ins[9*4+0],Ins[9*4+1],Ins[9*4+2],Ins[9*4+3]}=32'b00100100000011101111111111111110;</v>
      </c>
    </row>
    <row r="13" customHeight="1" spans="4:33">
      <c r="D13" s="1" t="s">
        <v>84</v>
      </c>
      <c r="E13" s="1" t="s">
        <v>85</v>
      </c>
      <c r="F13" s="5" t="s">
        <v>73</v>
      </c>
      <c r="G13" s="6" t="s">
        <v>75</v>
      </c>
      <c r="H13" s="6" t="s">
        <v>82</v>
      </c>
      <c r="I13" s="6" t="s">
        <v>86</v>
      </c>
      <c r="J13" s="6" t="s">
        <v>12</v>
      </c>
      <c r="K13" s="6" t="s">
        <v>76</v>
      </c>
      <c r="L13" s="21" t="s">
        <v>77</v>
      </c>
      <c r="M13" s="1" t="s">
        <v>87</v>
      </c>
      <c r="N13" s="1" t="s">
        <v>88</v>
      </c>
      <c r="O13" s="1" t="s">
        <v>17</v>
      </c>
      <c r="P13" s="1" t="s">
        <v>18</v>
      </c>
      <c r="Q13" s="3">
        <v>10</v>
      </c>
      <c r="R13" s="3" t="s">
        <v>19</v>
      </c>
      <c r="S13" s="3" t="s">
        <v>20</v>
      </c>
      <c r="T13" s="3" t="s">
        <v>21</v>
      </c>
      <c r="U13" s="56" t="s">
        <v>22</v>
      </c>
      <c r="V13" s="3" t="str">
        <f t="shared" si="0"/>
        <v>00000001000011100100100000101010</v>
      </c>
      <c r="W13" s="3"/>
      <c r="X13" s="56" t="s">
        <v>23</v>
      </c>
      <c r="Y13" s="56" t="s">
        <v>24</v>
      </c>
      <c r="Z13" s="56" t="s">
        <v>25</v>
      </c>
      <c r="AA13" s="56" t="s">
        <v>26</v>
      </c>
      <c r="AB13" s="1" t="s">
        <v>27</v>
      </c>
      <c r="AC13" s="3" t="str">
        <f t="shared" si="1"/>
        <v>{Ins[10*4+0],</v>
      </c>
      <c r="AD13" s="3" t="str">
        <f t="shared" si="2"/>
        <v>Ins[10*4+1],</v>
      </c>
      <c r="AE13" s="3" t="str">
        <f t="shared" si="3"/>
        <v>Ins[10*4+2],</v>
      </c>
      <c r="AF13" s="3" t="str">
        <f t="shared" si="4"/>
        <v>Ins[10*4+3]}</v>
      </c>
      <c r="AG13" s="3" t="str">
        <f t="shared" si="5"/>
        <v>{Ins[10*4+0],Ins[10*4+1],Ins[10*4+2],Ins[10*4+3]}=32'b00000001000011100100100000101010;</v>
      </c>
    </row>
    <row r="14" customHeight="1" spans="4:33">
      <c r="D14" s="1" t="s">
        <v>89</v>
      </c>
      <c r="E14" s="1" t="s">
        <v>90</v>
      </c>
      <c r="F14" s="5" t="s">
        <v>91</v>
      </c>
      <c r="G14" s="7" t="s">
        <v>86</v>
      </c>
      <c r="H14" s="7" t="s">
        <v>92</v>
      </c>
      <c r="I14" s="2" t="s">
        <v>12</v>
      </c>
      <c r="J14" s="2" t="s">
        <v>12</v>
      </c>
      <c r="K14" s="19" t="s">
        <v>32</v>
      </c>
      <c r="L14" s="13" t="s">
        <v>93</v>
      </c>
      <c r="M14" s="1" t="s">
        <v>94</v>
      </c>
      <c r="N14" s="1" t="s">
        <v>95</v>
      </c>
      <c r="O14" s="1" t="s">
        <v>17</v>
      </c>
      <c r="P14" s="1" t="s">
        <v>18</v>
      </c>
      <c r="Q14" s="3">
        <v>11</v>
      </c>
      <c r="R14" s="3" t="s">
        <v>19</v>
      </c>
      <c r="S14" s="3" t="s">
        <v>20</v>
      </c>
      <c r="T14" s="3" t="s">
        <v>21</v>
      </c>
      <c r="U14" s="56" t="s">
        <v>22</v>
      </c>
      <c r="V14" s="3" t="str">
        <f t="shared" si="0"/>
        <v>00101001001010100000000000000010</v>
      </c>
      <c r="W14" s="3"/>
      <c r="X14" s="56" t="s">
        <v>23</v>
      </c>
      <c r="Y14" s="56" t="s">
        <v>24</v>
      </c>
      <c r="Z14" s="56" t="s">
        <v>25</v>
      </c>
      <c r="AA14" s="56" t="s">
        <v>26</v>
      </c>
      <c r="AB14" s="1" t="s">
        <v>27</v>
      </c>
      <c r="AC14" s="3" t="str">
        <f t="shared" si="1"/>
        <v>{Ins[11*4+0],</v>
      </c>
      <c r="AD14" s="3" t="str">
        <f t="shared" si="2"/>
        <v>Ins[11*4+1],</v>
      </c>
      <c r="AE14" s="3" t="str">
        <f t="shared" si="3"/>
        <v>Ins[11*4+2],</v>
      </c>
      <c r="AF14" s="3" t="str">
        <f t="shared" si="4"/>
        <v>Ins[11*4+3]}</v>
      </c>
      <c r="AG14" s="3" t="str">
        <f t="shared" si="5"/>
        <v>{Ins[11*4+0],Ins[11*4+1],Ins[11*4+2],Ins[11*4+3]}=32'b00101001001010100000000000000010;</v>
      </c>
    </row>
    <row r="15" customHeight="1" spans="4:33">
      <c r="D15" s="1" t="s">
        <v>96</v>
      </c>
      <c r="E15" s="1" t="s">
        <v>97</v>
      </c>
      <c r="F15" s="5" t="s">
        <v>91</v>
      </c>
      <c r="G15" s="7" t="s">
        <v>92</v>
      </c>
      <c r="H15" s="7" t="s">
        <v>98</v>
      </c>
      <c r="I15" s="2" t="s">
        <v>12</v>
      </c>
      <c r="J15" s="2" t="s">
        <v>12</v>
      </c>
      <c r="K15" s="19" t="s">
        <v>43</v>
      </c>
      <c r="L15" s="13" t="s">
        <v>93</v>
      </c>
      <c r="M15" s="1" t="s">
        <v>99</v>
      </c>
      <c r="N15" s="1" t="s">
        <v>100</v>
      </c>
      <c r="O15" s="1" t="s">
        <v>17</v>
      </c>
      <c r="P15" s="1" t="s">
        <v>18</v>
      </c>
      <c r="Q15" s="3">
        <v>12</v>
      </c>
      <c r="R15" s="3" t="s">
        <v>19</v>
      </c>
      <c r="S15" s="3" t="s">
        <v>20</v>
      </c>
      <c r="T15" s="3" t="s">
        <v>21</v>
      </c>
      <c r="U15" s="56" t="s">
        <v>22</v>
      </c>
      <c r="V15" s="3" t="str">
        <f t="shared" si="0"/>
        <v>00101001010010110000000000000000</v>
      </c>
      <c r="W15" s="3"/>
      <c r="X15" s="56" t="s">
        <v>23</v>
      </c>
      <c r="Y15" s="56" t="s">
        <v>24</v>
      </c>
      <c r="Z15" s="56" t="s">
        <v>25</v>
      </c>
      <c r="AA15" s="56" t="s">
        <v>26</v>
      </c>
      <c r="AB15" s="1" t="s">
        <v>27</v>
      </c>
      <c r="AC15" s="3" t="str">
        <f t="shared" si="1"/>
        <v>{Ins[12*4+0],</v>
      </c>
      <c r="AD15" s="3" t="str">
        <f t="shared" si="2"/>
        <v>Ins[12*4+1],</v>
      </c>
      <c r="AE15" s="3" t="str">
        <f t="shared" si="3"/>
        <v>Ins[12*4+2],</v>
      </c>
      <c r="AF15" s="3" t="str">
        <f t="shared" si="4"/>
        <v>Ins[12*4+3]}</v>
      </c>
      <c r="AG15" s="3" t="str">
        <f t="shared" si="5"/>
        <v>{Ins[12*4+0],Ins[12*4+1],Ins[12*4+2],Ins[12*4+3]}=32'b00101001010010110000000000000000;</v>
      </c>
    </row>
    <row r="16" customHeight="1" spans="4:33">
      <c r="D16" s="1" t="s">
        <v>101</v>
      </c>
      <c r="E16" s="1" t="s">
        <v>102</v>
      </c>
      <c r="F16" s="5" t="s">
        <v>43</v>
      </c>
      <c r="G16" s="7" t="s">
        <v>98</v>
      </c>
      <c r="H16" s="7" t="s">
        <v>92</v>
      </c>
      <c r="I16" s="7" t="s">
        <v>98</v>
      </c>
      <c r="J16" s="7" t="s">
        <v>12</v>
      </c>
      <c r="K16" s="7" t="s">
        <v>103</v>
      </c>
      <c r="L16" s="20" t="s">
        <v>104</v>
      </c>
      <c r="M16" s="1" t="s">
        <v>105</v>
      </c>
      <c r="N16" s="1" t="s">
        <v>106</v>
      </c>
      <c r="O16" s="1" t="s">
        <v>17</v>
      </c>
      <c r="P16" s="1" t="s">
        <v>18</v>
      </c>
      <c r="Q16" s="3">
        <v>13</v>
      </c>
      <c r="R16" s="3" t="s">
        <v>19</v>
      </c>
      <c r="S16" s="3" t="s">
        <v>20</v>
      </c>
      <c r="T16" s="3" t="s">
        <v>21</v>
      </c>
      <c r="U16" s="56" t="s">
        <v>22</v>
      </c>
      <c r="V16" s="3" t="str">
        <f t="shared" si="0"/>
        <v>00000001011010100101100000100000</v>
      </c>
      <c r="W16" s="3"/>
      <c r="X16" s="56" t="s">
        <v>23</v>
      </c>
      <c r="Y16" s="56" t="s">
        <v>24</v>
      </c>
      <c r="Z16" s="56" t="s">
        <v>25</v>
      </c>
      <c r="AA16" s="56" t="s">
        <v>26</v>
      </c>
      <c r="AB16" s="1" t="s">
        <v>27</v>
      </c>
      <c r="AC16" s="3" t="str">
        <f t="shared" si="1"/>
        <v>{Ins[13*4+0],</v>
      </c>
      <c r="AD16" s="3" t="str">
        <f t="shared" si="2"/>
        <v>Ins[13*4+1],</v>
      </c>
      <c r="AE16" s="3" t="str">
        <f t="shared" si="3"/>
        <v>Ins[13*4+2],</v>
      </c>
      <c r="AF16" s="3" t="str">
        <f t="shared" si="4"/>
        <v>Ins[13*4+3]}</v>
      </c>
      <c r="AG16" s="3" t="str">
        <f t="shared" si="5"/>
        <v>{Ins[13*4+0],Ins[13*4+1],Ins[13*4+2],Ins[13*4+3]}=32'b00000001011010100101100000100000;</v>
      </c>
    </row>
    <row r="17" customHeight="1" spans="4:33">
      <c r="D17" s="1" t="s">
        <v>107</v>
      </c>
      <c r="E17" s="1" t="s">
        <v>108</v>
      </c>
      <c r="F17" s="8" t="s">
        <v>109</v>
      </c>
      <c r="G17" s="7" t="s">
        <v>98</v>
      </c>
      <c r="H17" s="7" t="s">
        <v>31</v>
      </c>
      <c r="I17" s="19" t="s">
        <v>61</v>
      </c>
      <c r="J17" s="19" t="s">
        <v>61</v>
      </c>
      <c r="K17" s="19" t="s">
        <v>62</v>
      </c>
      <c r="L17" s="13" t="s">
        <v>110</v>
      </c>
      <c r="M17" s="1" t="s">
        <v>64</v>
      </c>
      <c r="N17" s="1" t="s">
        <v>111</v>
      </c>
      <c r="O17" s="1" t="s">
        <v>17</v>
      </c>
      <c r="P17" s="1" t="s">
        <v>18</v>
      </c>
      <c r="Q17" s="3">
        <v>14</v>
      </c>
      <c r="R17" s="3" t="s">
        <v>19</v>
      </c>
      <c r="S17" s="3" t="s">
        <v>20</v>
      </c>
      <c r="T17" s="3" t="s">
        <v>21</v>
      </c>
      <c r="U17" s="56" t="s">
        <v>22</v>
      </c>
      <c r="V17" s="3" t="str">
        <f t="shared" si="0"/>
        <v>00010101011000101111111111111110</v>
      </c>
      <c r="W17" s="3"/>
      <c r="X17" s="56" t="s">
        <v>23</v>
      </c>
      <c r="Y17" s="56" t="s">
        <v>24</v>
      </c>
      <c r="Z17" s="56" t="s">
        <v>25</v>
      </c>
      <c r="AA17" s="56" t="s">
        <v>26</v>
      </c>
      <c r="AB17" s="1" t="s">
        <v>27</v>
      </c>
      <c r="AC17" s="3" t="str">
        <f t="shared" si="1"/>
        <v>{Ins[14*4+0],</v>
      </c>
      <c r="AD17" s="3" t="str">
        <f t="shared" si="2"/>
        <v>Ins[14*4+1],</v>
      </c>
      <c r="AE17" s="3" t="str">
        <f t="shared" si="3"/>
        <v>Ins[14*4+2],</v>
      </c>
      <c r="AF17" s="3" t="str">
        <f t="shared" si="4"/>
        <v>Ins[14*4+3]}</v>
      </c>
      <c r="AG17" s="3" t="str">
        <f t="shared" si="5"/>
        <v>{Ins[14*4+0],Ins[14*4+1],Ins[14*4+2],Ins[14*4+3]}=32'b00010101011000101111111111111110;</v>
      </c>
    </row>
    <row r="18" customHeight="1" spans="4:33">
      <c r="D18" s="1" t="s">
        <v>112</v>
      </c>
      <c r="E18" s="1" t="s">
        <v>113</v>
      </c>
      <c r="F18" s="5" t="s">
        <v>11</v>
      </c>
      <c r="G18" s="7" t="s">
        <v>12</v>
      </c>
      <c r="H18" s="7" t="s">
        <v>114</v>
      </c>
      <c r="I18" s="19" t="s">
        <v>61</v>
      </c>
      <c r="J18" s="19" t="s">
        <v>61</v>
      </c>
      <c r="K18" s="19" t="s">
        <v>62</v>
      </c>
      <c r="L18" s="20" t="s">
        <v>15</v>
      </c>
      <c r="M18" s="1" t="s">
        <v>115</v>
      </c>
      <c r="O18" s="1" t="s">
        <v>17</v>
      </c>
      <c r="P18" s="1" t="s">
        <v>18</v>
      </c>
      <c r="Q18" s="3">
        <v>15</v>
      </c>
      <c r="R18" s="3" t="s">
        <v>19</v>
      </c>
      <c r="S18" s="3" t="s">
        <v>20</v>
      </c>
      <c r="T18" s="3" t="s">
        <v>21</v>
      </c>
      <c r="U18" s="56" t="s">
        <v>22</v>
      </c>
      <c r="V18" s="3" t="str">
        <f t="shared" si="0"/>
        <v>00100100000011001111111111111110</v>
      </c>
      <c r="W18" s="3"/>
      <c r="X18" s="56" t="s">
        <v>23</v>
      </c>
      <c r="Y18" s="56" t="s">
        <v>24</v>
      </c>
      <c r="Z18" s="56" t="s">
        <v>25</v>
      </c>
      <c r="AA18" s="56" t="s">
        <v>26</v>
      </c>
      <c r="AB18" s="1" t="s">
        <v>27</v>
      </c>
      <c r="AC18" s="3" t="str">
        <f t="shared" si="1"/>
        <v>{Ins[15*4+0],</v>
      </c>
      <c r="AD18" s="3" t="str">
        <f t="shared" si="2"/>
        <v>Ins[15*4+1],</v>
      </c>
      <c r="AE18" s="3" t="str">
        <f t="shared" si="3"/>
        <v>Ins[15*4+2],</v>
      </c>
      <c r="AF18" s="3" t="str">
        <f t="shared" si="4"/>
        <v>Ins[15*4+3]}</v>
      </c>
      <c r="AG18" s="3" t="str">
        <f t="shared" si="5"/>
        <v>{Ins[15*4+0],Ins[15*4+1],Ins[15*4+2],Ins[15*4+3]}=32'b00100100000011001111111111111110;</v>
      </c>
    </row>
    <row r="19" customHeight="1" spans="4:33">
      <c r="D19" s="1" t="s">
        <v>116</v>
      </c>
      <c r="E19" s="1" t="s">
        <v>117</v>
      </c>
      <c r="F19" s="5" t="s">
        <v>11</v>
      </c>
      <c r="G19" s="7" t="s">
        <v>114</v>
      </c>
      <c r="H19" s="7" t="s">
        <v>114</v>
      </c>
      <c r="I19" s="2" t="s">
        <v>12</v>
      </c>
      <c r="J19" s="2" t="s">
        <v>12</v>
      </c>
      <c r="K19" s="19" t="s">
        <v>118</v>
      </c>
      <c r="L19" s="20" t="s">
        <v>15</v>
      </c>
      <c r="M19" s="1" t="s">
        <v>119</v>
      </c>
      <c r="O19" s="1" t="s">
        <v>17</v>
      </c>
      <c r="P19" s="1" t="s">
        <v>18</v>
      </c>
      <c r="Q19" s="3">
        <v>16</v>
      </c>
      <c r="R19" s="3" t="s">
        <v>19</v>
      </c>
      <c r="S19" s="3" t="s">
        <v>20</v>
      </c>
      <c r="T19" s="3" t="s">
        <v>21</v>
      </c>
      <c r="U19" s="56" t="s">
        <v>22</v>
      </c>
      <c r="V19" s="3" t="str">
        <f t="shared" si="0"/>
        <v>00100101100011000000000000000001</v>
      </c>
      <c r="W19" s="3"/>
      <c r="X19" s="56" t="s">
        <v>23</v>
      </c>
      <c r="Y19" s="56" t="s">
        <v>24</v>
      </c>
      <c r="Z19" s="56" t="s">
        <v>25</v>
      </c>
      <c r="AA19" s="56" t="s">
        <v>26</v>
      </c>
      <c r="AB19" s="1" t="s">
        <v>27</v>
      </c>
      <c r="AC19" s="3" t="str">
        <f t="shared" si="1"/>
        <v>{Ins[16*4+0],</v>
      </c>
      <c r="AD19" s="3" t="str">
        <f t="shared" si="2"/>
        <v>Ins[16*4+1],</v>
      </c>
      <c r="AE19" s="3" t="str">
        <f t="shared" si="3"/>
        <v>Ins[16*4+2],</v>
      </c>
      <c r="AF19" s="3" t="str">
        <f t="shared" si="4"/>
        <v>Ins[16*4+3]}</v>
      </c>
      <c r="AG19" s="3" t="str">
        <f t="shared" si="5"/>
        <v>{Ins[16*4+0],Ins[16*4+1],Ins[16*4+2],Ins[16*4+3]}=32'b00100101100011000000000000000001;</v>
      </c>
    </row>
    <row r="20" customHeight="1" spans="4:33">
      <c r="D20" s="1" t="s">
        <v>120</v>
      </c>
      <c r="E20" s="1" t="s">
        <v>121</v>
      </c>
      <c r="F20" s="8" t="s">
        <v>14</v>
      </c>
      <c r="G20" s="7" t="s">
        <v>114</v>
      </c>
      <c r="H20" s="7" t="s">
        <v>12</v>
      </c>
      <c r="I20" s="19" t="s">
        <v>61</v>
      </c>
      <c r="J20" s="19" t="s">
        <v>61</v>
      </c>
      <c r="K20" s="19" t="s">
        <v>62</v>
      </c>
      <c r="L20" s="13" t="s">
        <v>122</v>
      </c>
      <c r="M20" s="1" t="s">
        <v>64</v>
      </c>
      <c r="O20" s="1" t="s">
        <v>17</v>
      </c>
      <c r="P20" s="1" t="s">
        <v>18</v>
      </c>
      <c r="Q20" s="3">
        <v>17</v>
      </c>
      <c r="R20" s="3" t="s">
        <v>19</v>
      </c>
      <c r="S20" s="3" t="s">
        <v>20</v>
      </c>
      <c r="T20" s="3" t="s">
        <v>21</v>
      </c>
      <c r="U20" s="56" t="s">
        <v>22</v>
      </c>
      <c r="V20" s="3" t="str">
        <f t="shared" si="0"/>
        <v>00100001100000001111111111111110</v>
      </c>
      <c r="W20" s="3"/>
      <c r="X20" s="56" t="s">
        <v>23</v>
      </c>
      <c r="Y20" s="56" t="s">
        <v>24</v>
      </c>
      <c r="Z20" s="56" t="s">
        <v>25</v>
      </c>
      <c r="AA20" s="56" t="s">
        <v>26</v>
      </c>
      <c r="AB20" s="1" t="s">
        <v>27</v>
      </c>
      <c r="AC20" s="3" t="str">
        <f t="shared" si="1"/>
        <v>{Ins[17*4+0],</v>
      </c>
      <c r="AD20" s="3" t="str">
        <f t="shared" si="2"/>
        <v>Ins[17*4+1],</v>
      </c>
      <c r="AE20" s="3" t="str">
        <f t="shared" si="3"/>
        <v>Ins[17*4+2],</v>
      </c>
      <c r="AF20" s="3" t="str">
        <f t="shared" si="4"/>
        <v>Ins[17*4+3]}</v>
      </c>
      <c r="AG20" s="3" t="str">
        <f t="shared" si="5"/>
        <v>{Ins[17*4+0],Ins[17*4+1],Ins[17*4+2],Ins[17*4+3]}=32'b00100001100000001111111111111110;</v>
      </c>
    </row>
    <row r="21" customHeight="1" spans="4:33">
      <c r="D21" s="1" t="s">
        <v>123</v>
      </c>
      <c r="E21" s="1" t="s">
        <v>124</v>
      </c>
      <c r="F21" s="5" t="s">
        <v>125</v>
      </c>
      <c r="G21" s="7" t="s">
        <v>31</v>
      </c>
      <c r="H21" s="7" t="s">
        <v>114</v>
      </c>
      <c r="I21" s="2" t="s">
        <v>12</v>
      </c>
      <c r="J21" s="2" t="s">
        <v>12</v>
      </c>
      <c r="K21" s="19" t="s">
        <v>32</v>
      </c>
      <c r="L21" s="20" t="s">
        <v>126</v>
      </c>
      <c r="M21" s="1" t="s">
        <v>127</v>
      </c>
      <c r="O21" s="1" t="s">
        <v>17</v>
      </c>
      <c r="P21" s="1" t="s">
        <v>18</v>
      </c>
      <c r="Q21" s="3">
        <v>18</v>
      </c>
      <c r="R21" s="3" t="s">
        <v>19</v>
      </c>
      <c r="S21" s="3" t="s">
        <v>20</v>
      </c>
      <c r="T21" s="3" t="s">
        <v>21</v>
      </c>
      <c r="U21" s="56" t="s">
        <v>22</v>
      </c>
      <c r="V21" s="3" t="str">
        <f t="shared" si="0"/>
        <v>00110000010011000000000000000010</v>
      </c>
      <c r="W21" s="3"/>
      <c r="X21" s="56" t="s">
        <v>23</v>
      </c>
      <c r="Y21" s="56" t="s">
        <v>24</v>
      </c>
      <c r="Z21" s="56" t="s">
        <v>25</v>
      </c>
      <c r="AA21" s="56" t="s">
        <v>26</v>
      </c>
      <c r="AB21" s="1" t="s">
        <v>27</v>
      </c>
      <c r="AC21" s="3" t="str">
        <f t="shared" si="1"/>
        <v>{Ins[18*4+0],</v>
      </c>
      <c r="AD21" s="3" t="str">
        <f t="shared" si="2"/>
        <v>Ins[18*4+1],</v>
      </c>
      <c r="AE21" s="3" t="str">
        <f t="shared" si="3"/>
        <v>Ins[18*4+2],</v>
      </c>
      <c r="AF21" s="3" t="str">
        <f t="shared" si="4"/>
        <v>Ins[18*4+3]}</v>
      </c>
      <c r="AG21" s="3" t="str">
        <f t="shared" si="5"/>
        <v>{Ins[18*4+0],Ins[18*4+1],Ins[18*4+2],Ins[18*4+3]}=32'b00110000010011000000000000000010;</v>
      </c>
    </row>
    <row r="22" customHeight="1" spans="4:33">
      <c r="D22" s="1" t="s">
        <v>128</v>
      </c>
      <c r="E22" s="1" t="s">
        <v>129</v>
      </c>
      <c r="F22" s="9" t="s">
        <v>32</v>
      </c>
      <c r="G22" s="7" t="s">
        <v>12</v>
      </c>
      <c r="H22" s="7" t="s">
        <v>12</v>
      </c>
      <c r="I22" s="19" t="s">
        <v>12</v>
      </c>
      <c r="J22" s="19" t="s">
        <v>12</v>
      </c>
      <c r="K22" s="19" t="s">
        <v>130</v>
      </c>
      <c r="L22" s="20" t="s">
        <v>131</v>
      </c>
      <c r="M22" s="1" t="s">
        <v>132</v>
      </c>
      <c r="O22" s="1" t="s">
        <v>17</v>
      </c>
      <c r="P22" s="1" t="s">
        <v>18</v>
      </c>
      <c r="Q22" s="3">
        <v>19</v>
      </c>
      <c r="R22" s="3" t="s">
        <v>19</v>
      </c>
      <c r="S22" s="3" t="s">
        <v>20</v>
      </c>
      <c r="T22" s="3" t="s">
        <v>21</v>
      </c>
      <c r="U22" s="56" t="s">
        <v>22</v>
      </c>
      <c r="V22" s="3" t="str">
        <f t="shared" si="0"/>
        <v>00001000000000000000000000010111</v>
      </c>
      <c r="W22" s="3"/>
      <c r="X22" s="56" t="s">
        <v>23</v>
      </c>
      <c r="Y22" s="56" t="s">
        <v>24</v>
      </c>
      <c r="Z22" s="56" t="s">
        <v>25</v>
      </c>
      <c r="AA22" s="56" t="s">
        <v>26</v>
      </c>
      <c r="AB22" s="1" t="s">
        <v>27</v>
      </c>
      <c r="AC22" s="3" t="str">
        <f t="shared" si="1"/>
        <v>{Ins[19*4+0],</v>
      </c>
      <c r="AD22" s="3" t="str">
        <f t="shared" si="2"/>
        <v>Ins[19*4+1],</v>
      </c>
      <c r="AE22" s="3" t="str">
        <f t="shared" si="3"/>
        <v>Ins[19*4+2],</v>
      </c>
      <c r="AF22" s="3" t="str">
        <f t="shared" si="4"/>
        <v>Ins[19*4+3]}</v>
      </c>
      <c r="AG22" s="3" t="str">
        <f t="shared" si="5"/>
        <v>{Ins[19*4+0],Ins[19*4+1],Ins[19*4+2],Ins[19*4+3]}=32'b00001000000000000000000000010111;</v>
      </c>
    </row>
    <row r="23" customHeight="1" spans="3:33">
      <c r="C23" s="1" t="s">
        <v>133</v>
      </c>
      <c r="D23" s="1" t="s">
        <v>134</v>
      </c>
      <c r="E23" s="1" t="s">
        <v>135</v>
      </c>
      <c r="F23" s="10">
        <v>101011</v>
      </c>
      <c r="G23" s="7" t="s">
        <v>13</v>
      </c>
      <c r="H23" s="7" t="s">
        <v>31</v>
      </c>
      <c r="I23" s="2" t="s">
        <v>12</v>
      </c>
      <c r="J23" s="2" t="s">
        <v>12</v>
      </c>
      <c r="K23" s="19" t="s">
        <v>60</v>
      </c>
      <c r="L23" s="20" t="s">
        <v>136</v>
      </c>
      <c r="M23" s="1" t="s">
        <v>137</v>
      </c>
      <c r="N23" s="1" t="s">
        <v>138</v>
      </c>
      <c r="O23" s="1" t="s">
        <v>17</v>
      </c>
      <c r="P23" s="1" t="s">
        <v>18</v>
      </c>
      <c r="Q23" s="3">
        <v>20</v>
      </c>
      <c r="R23" s="3" t="s">
        <v>19</v>
      </c>
      <c r="S23" s="3" t="s">
        <v>20</v>
      </c>
      <c r="T23" s="3" t="s">
        <v>21</v>
      </c>
      <c r="U23" s="56" t="s">
        <v>22</v>
      </c>
      <c r="V23" s="3" t="str">
        <f t="shared" si="0"/>
        <v>10101100001000100000000000000100</v>
      </c>
      <c r="W23" s="3"/>
      <c r="X23" s="56" t="s">
        <v>23</v>
      </c>
      <c r="Y23" s="56" t="s">
        <v>24</v>
      </c>
      <c r="Z23" s="56" t="s">
        <v>25</v>
      </c>
      <c r="AA23" s="56" t="s">
        <v>26</v>
      </c>
      <c r="AB23" s="1" t="s">
        <v>27</v>
      </c>
      <c r="AC23" s="3" t="str">
        <f t="shared" si="1"/>
        <v>{Ins[20*4+0],</v>
      </c>
      <c r="AD23" s="3" t="str">
        <f t="shared" si="2"/>
        <v>Ins[20*4+1],</v>
      </c>
      <c r="AE23" s="3" t="str">
        <f t="shared" si="3"/>
        <v>Ins[20*4+2],</v>
      </c>
      <c r="AF23" s="3" t="str">
        <f t="shared" si="4"/>
        <v>Ins[20*4+3]}</v>
      </c>
      <c r="AG23" s="3" t="str">
        <f t="shared" si="5"/>
        <v>{Ins[20*4+0],Ins[20*4+1],Ins[20*4+2],Ins[20*4+3]}=32'b10101100001000100000000000000100;</v>
      </c>
    </row>
    <row r="24" customHeight="1" spans="4:33">
      <c r="D24" s="1" t="s">
        <v>139</v>
      </c>
      <c r="E24" s="1" t="s">
        <v>140</v>
      </c>
      <c r="F24" s="10">
        <v>100011</v>
      </c>
      <c r="G24" s="7" t="s">
        <v>13</v>
      </c>
      <c r="H24" s="7" t="s">
        <v>74</v>
      </c>
      <c r="I24" s="2" t="s">
        <v>12</v>
      </c>
      <c r="J24" s="2" t="s">
        <v>12</v>
      </c>
      <c r="K24" s="19" t="s">
        <v>60</v>
      </c>
      <c r="L24" s="20" t="s">
        <v>141</v>
      </c>
      <c r="M24" s="1" t="s">
        <v>142</v>
      </c>
      <c r="N24" s="1" t="s">
        <v>143</v>
      </c>
      <c r="O24" s="1" t="s">
        <v>17</v>
      </c>
      <c r="P24" s="1" t="s">
        <v>18</v>
      </c>
      <c r="Q24" s="3">
        <v>21</v>
      </c>
      <c r="R24" s="3" t="s">
        <v>19</v>
      </c>
      <c r="S24" s="3" t="s">
        <v>20</v>
      </c>
      <c r="T24" s="3" t="s">
        <v>21</v>
      </c>
      <c r="U24" s="56" t="s">
        <v>22</v>
      </c>
      <c r="V24" s="3" t="str">
        <f t="shared" si="0"/>
        <v>10001100001011010000000000000100</v>
      </c>
      <c r="W24" s="3"/>
      <c r="X24" s="56" t="s">
        <v>23</v>
      </c>
      <c r="Y24" s="56" t="s">
        <v>24</v>
      </c>
      <c r="Z24" s="56" t="s">
        <v>25</v>
      </c>
      <c r="AA24" s="56" t="s">
        <v>26</v>
      </c>
      <c r="AB24" s="1" t="s">
        <v>27</v>
      </c>
      <c r="AC24" s="3" t="str">
        <f t="shared" si="1"/>
        <v>{Ins[21*4+0],</v>
      </c>
      <c r="AD24" s="3" t="str">
        <f t="shared" si="2"/>
        <v>Ins[21*4+1],</v>
      </c>
      <c r="AE24" s="3" t="str">
        <f t="shared" si="3"/>
        <v>Ins[21*4+2],</v>
      </c>
      <c r="AF24" s="3" t="str">
        <f t="shared" si="4"/>
        <v>Ins[21*4+3]}</v>
      </c>
      <c r="AG24" s="3" t="str">
        <f t="shared" si="5"/>
        <v>{Ins[21*4+0],Ins[21*4+1],Ins[21*4+2],Ins[21*4+3]}=32'b10001100001011010000000000000100;</v>
      </c>
    </row>
    <row r="25" customHeight="1" spans="4:33">
      <c r="D25" s="1" t="s">
        <v>144</v>
      </c>
      <c r="E25" s="1" t="s">
        <v>145</v>
      </c>
      <c r="F25" s="9" t="s">
        <v>73</v>
      </c>
      <c r="G25" s="6" t="s">
        <v>61</v>
      </c>
      <c r="H25" s="7" t="s">
        <v>12</v>
      </c>
      <c r="I25" s="7" t="s">
        <v>12</v>
      </c>
      <c r="J25" s="7" t="s">
        <v>12</v>
      </c>
      <c r="K25" s="6" t="s">
        <v>146</v>
      </c>
      <c r="L25" s="21" t="s">
        <v>147</v>
      </c>
      <c r="N25" s="1" t="s">
        <v>148</v>
      </c>
      <c r="O25" s="1" t="s">
        <v>17</v>
      </c>
      <c r="P25" s="1" t="s">
        <v>18</v>
      </c>
      <c r="Q25" s="3">
        <v>22</v>
      </c>
      <c r="R25" s="3" t="s">
        <v>19</v>
      </c>
      <c r="S25" s="3" t="s">
        <v>20</v>
      </c>
      <c r="T25" s="3" t="s">
        <v>21</v>
      </c>
      <c r="U25" s="56" t="s">
        <v>22</v>
      </c>
      <c r="V25" s="3" t="str">
        <f t="shared" si="0"/>
        <v>00000011111000000000000000001000</v>
      </c>
      <c r="W25" s="3"/>
      <c r="X25" s="56" t="s">
        <v>23</v>
      </c>
      <c r="Y25" s="56" t="s">
        <v>24</v>
      </c>
      <c r="Z25" s="56" t="s">
        <v>25</v>
      </c>
      <c r="AA25" s="56" t="s">
        <v>26</v>
      </c>
      <c r="AB25" s="1" t="s">
        <v>27</v>
      </c>
      <c r="AC25" s="3" t="str">
        <f t="shared" si="1"/>
        <v>{Ins[22*4+0],</v>
      </c>
      <c r="AD25" s="3" t="str">
        <f t="shared" si="2"/>
        <v>Ins[22*4+1],</v>
      </c>
      <c r="AE25" s="3" t="str">
        <f t="shared" si="3"/>
        <v>Ins[22*4+2],</v>
      </c>
      <c r="AF25" s="3" t="str">
        <f t="shared" si="4"/>
        <v>Ins[22*4+3]}</v>
      </c>
      <c r="AG25" s="3" t="str">
        <f t="shared" si="5"/>
        <v>{Ins[22*4+0],Ins[22*4+1],Ins[22*4+2],Ins[22*4+3]}=32'b00000011111000000000000000001000;</v>
      </c>
    </row>
    <row r="26" customHeight="1" spans="3:33">
      <c r="C26" s="1" t="s">
        <v>149</v>
      </c>
      <c r="D26" s="1" t="s">
        <v>150</v>
      </c>
      <c r="E26" s="1" t="s">
        <v>151</v>
      </c>
      <c r="F26" s="9">
        <v>111111</v>
      </c>
      <c r="G26" s="7" t="s">
        <v>12</v>
      </c>
      <c r="H26" s="7" t="s">
        <v>12</v>
      </c>
      <c r="I26" s="7" t="s">
        <v>12</v>
      </c>
      <c r="J26" s="7" t="s">
        <v>12</v>
      </c>
      <c r="K26" s="7" t="s">
        <v>43</v>
      </c>
      <c r="L26" s="13" t="s">
        <v>152</v>
      </c>
      <c r="N26" s="1" t="s">
        <v>151</v>
      </c>
      <c r="O26" s="1" t="s">
        <v>17</v>
      </c>
      <c r="P26" s="1" t="s">
        <v>18</v>
      </c>
      <c r="Q26" s="3">
        <v>23</v>
      </c>
      <c r="R26" s="3" t="s">
        <v>19</v>
      </c>
      <c r="S26" s="3" t="s">
        <v>20</v>
      </c>
      <c r="T26" s="3" t="s">
        <v>21</v>
      </c>
      <c r="U26" s="56" t="s">
        <v>22</v>
      </c>
      <c r="V26" s="3" t="str">
        <f t="shared" si="0"/>
        <v>11111100000000000000000000000000</v>
      </c>
      <c r="W26" s="3"/>
      <c r="X26" s="56" t="s">
        <v>23</v>
      </c>
      <c r="Y26" s="56" t="s">
        <v>24</v>
      </c>
      <c r="Z26" s="56" t="s">
        <v>25</v>
      </c>
      <c r="AA26" s="56" t="s">
        <v>26</v>
      </c>
      <c r="AB26" s="1" t="s">
        <v>27</v>
      </c>
      <c r="AC26" s="3" t="str">
        <f t="shared" si="1"/>
        <v>{Ins[23*4+0],</v>
      </c>
      <c r="AD26" s="3" t="str">
        <f t="shared" si="2"/>
        <v>Ins[23*4+1],</v>
      </c>
      <c r="AE26" s="3" t="str">
        <f t="shared" si="3"/>
        <v>Ins[23*4+2],</v>
      </c>
      <c r="AF26" s="3" t="str">
        <f t="shared" si="4"/>
        <v>Ins[23*4+3]}</v>
      </c>
      <c r="AG26" s="3" t="str">
        <f t="shared" si="5"/>
        <v>{Ins[23*4+0],Ins[23*4+1],Ins[23*4+2],Ins[23*4+3]}=32'b11111100000000000000000000000000;</v>
      </c>
    </row>
    <row r="27" customHeight="1" spans="7:11">
      <c r="G27" s="2"/>
      <c r="H27" s="2"/>
      <c r="J27" s="2"/>
      <c r="K27" s="2"/>
    </row>
    <row r="34" customHeight="1" spans="3:3">
      <c r="C34" s="1" t="s">
        <v>153</v>
      </c>
    </row>
    <row r="35" customHeight="1" spans="3:3">
      <c r="C35" s="1" t="s">
        <v>154</v>
      </c>
    </row>
    <row r="36" customHeight="1" spans="3:10">
      <c r="C36" s="2" t="s">
        <v>155</v>
      </c>
      <c r="D36" s="2" t="s">
        <v>156</v>
      </c>
      <c r="E36" s="2" t="s">
        <v>157</v>
      </c>
      <c r="F36" s="2" t="s">
        <v>158</v>
      </c>
      <c r="G36" s="2" t="s">
        <v>159</v>
      </c>
      <c r="H36" s="2" t="s">
        <v>12</v>
      </c>
      <c r="I36" s="2" t="s">
        <v>160</v>
      </c>
      <c r="J36" s="2"/>
    </row>
    <row r="37" customHeight="1" spans="3:10">
      <c r="C37" s="2"/>
      <c r="D37" s="2">
        <v>6</v>
      </c>
      <c r="E37" s="2">
        <v>5</v>
      </c>
      <c r="F37" s="2">
        <v>5</v>
      </c>
      <c r="G37" s="2">
        <v>5</v>
      </c>
      <c r="H37" s="2">
        <v>5</v>
      </c>
      <c r="I37" s="2">
        <v>6</v>
      </c>
      <c r="J37" s="2"/>
    </row>
    <row r="38" customHeight="1" spans="2:13">
      <c r="B38" s="11" t="s">
        <v>161</v>
      </c>
      <c r="C38" s="5" t="s">
        <v>162</v>
      </c>
      <c r="D38" s="5" t="s">
        <v>43</v>
      </c>
      <c r="E38" s="7" t="s">
        <v>157</v>
      </c>
      <c r="F38" s="7" t="s">
        <v>158</v>
      </c>
      <c r="G38" s="7" t="s">
        <v>159</v>
      </c>
      <c r="H38" s="7" t="s">
        <v>12</v>
      </c>
      <c r="I38" s="7" t="s">
        <v>103</v>
      </c>
      <c r="J38" s="7"/>
      <c r="K38" s="20" t="s">
        <v>104</v>
      </c>
      <c r="L38" s="20"/>
      <c r="M38" s="3" t="str">
        <f t="shared" ref="M38:M43" si="6">"opcode==6'b"&amp;D38&amp;"||"</f>
        <v>opcode==6'b000000||</v>
      </c>
    </row>
    <row r="39" customHeight="1" spans="3:13">
      <c r="C39" s="5" t="s">
        <v>163</v>
      </c>
      <c r="D39" s="5" t="s">
        <v>43</v>
      </c>
      <c r="E39" s="7" t="s">
        <v>157</v>
      </c>
      <c r="F39" s="7" t="s">
        <v>158</v>
      </c>
      <c r="G39" s="7" t="s">
        <v>159</v>
      </c>
      <c r="H39" s="7" t="s">
        <v>12</v>
      </c>
      <c r="I39" s="7" t="s">
        <v>45</v>
      </c>
      <c r="J39" s="7"/>
      <c r="K39" s="20" t="s">
        <v>46</v>
      </c>
      <c r="L39" s="20"/>
      <c r="M39" s="3" t="str">
        <f t="shared" si="6"/>
        <v>opcode==6'b000000||</v>
      </c>
    </row>
    <row r="40" customHeight="1" spans="3:13">
      <c r="C40" s="5" t="s">
        <v>164</v>
      </c>
      <c r="D40" s="5" t="s">
        <v>43</v>
      </c>
      <c r="E40" s="7" t="s">
        <v>157</v>
      </c>
      <c r="F40" s="7" t="s">
        <v>158</v>
      </c>
      <c r="G40" s="7" t="s">
        <v>159</v>
      </c>
      <c r="H40" s="7" t="s">
        <v>12</v>
      </c>
      <c r="I40" s="7" t="s">
        <v>51</v>
      </c>
      <c r="J40" s="7"/>
      <c r="K40" s="20" t="s">
        <v>52</v>
      </c>
      <c r="L40" s="20"/>
      <c r="M40" s="3" t="str">
        <f t="shared" si="6"/>
        <v>opcode==6'b000000||</v>
      </c>
    </row>
    <row r="41" customHeight="1" spans="3:13">
      <c r="C41" s="5" t="s">
        <v>165</v>
      </c>
      <c r="D41" s="5" t="s">
        <v>43</v>
      </c>
      <c r="E41" s="7" t="s">
        <v>157</v>
      </c>
      <c r="F41" s="7" t="s">
        <v>158</v>
      </c>
      <c r="G41" s="7" t="s">
        <v>159</v>
      </c>
      <c r="H41" s="7" t="s">
        <v>12</v>
      </c>
      <c r="I41" s="7" t="s">
        <v>166</v>
      </c>
      <c r="J41" s="7"/>
      <c r="K41" s="20" t="s">
        <v>167</v>
      </c>
      <c r="L41" s="20"/>
      <c r="M41" s="3" t="str">
        <f t="shared" si="6"/>
        <v>opcode==6'b000000||</v>
      </c>
    </row>
    <row r="42" customHeight="1" spans="3:13">
      <c r="C42" s="5" t="s">
        <v>168</v>
      </c>
      <c r="D42" s="5" t="s">
        <v>43</v>
      </c>
      <c r="E42" s="7" t="s">
        <v>12</v>
      </c>
      <c r="F42" s="7" t="s">
        <v>158</v>
      </c>
      <c r="G42" s="7" t="s">
        <v>159</v>
      </c>
      <c r="H42" s="7" t="s">
        <v>169</v>
      </c>
      <c r="I42" s="7" t="s">
        <v>43</v>
      </c>
      <c r="J42" s="7"/>
      <c r="K42" s="20" t="s">
        <v>56</v>
      </c>
      <c r="L42" s="22" t="s">
        <v>170</v>
      </c>
      <c r="M42" s="3" t="str">
        <f t="shared" si="6"/>
        <v>opcode==6'b000000||</v>
      </c>
    </row>
    <row r="43" customHeight="1" spans="3:13">
      <c r="C43" s="5" t="s">
        <v>171</v>
      </c>
      <c r="D43" s="5" t="s">
        <v>73</v>
      </c>
      <c r="E43" s="6" t="s">
        <v>157</v>
      </c>
      <c r="F43" s="6" t="s">
        <v>172</v>
      </c>
      <c r="G43" s="6" t="s">
        <v>159</v>
      </c>
      <c r="H43" s="6" t="s">
        <v>12</v>
      </c>
      <c r="I43" s="6" t="s">
        <v>76</v>
      </c>
      <c r="J43" s="6"/>
      <c r="K43" s="21" t="s">
        <v>77</v>
      </c>
      <c r="L43" s="22"/>
      <c r="M43" s="3" t="str">
        <f t="shared" si="6"/>
        <v>opcode==6'b000000||</v>
      </c>
    </row>
    <row r="44" customHeight="1" spans="3:13">
      <c r="C44" s="5" t="s">
        <v>173</v>
      </c>
      <c r="D44" s="5" t="s">
        <v>125</v>
      </c>
      <c r="E44" s="7" t="s">
        <v>157</v>
      </c>
      <c r="F44" s="7" t="s">
        <v>158</v>
      </c>
      <c r="G44" s="7" t="s">
        <v>174</v>
      </c>
      <c r="H44" s="7"/>
      <c r="I44" s="7"/>
      <c r="J44" s="7"/>
      <c r="K44" s="20" t="s">
        <v>126</v>
      </c>
      <c r="L44" s="22" t="s">
        <v>170</v>
      </c>
      <c r="M44" s="3" t="str">
        <f t="shared" ref="M44:M58" si="7">"opcode==6'b"&amp;D44&amp;"||"</f>
        <v>opcode==6'b001100||</v>
      </c>
    </row>
    <row r="45" customHeight="1" spans="3:13">
      <c r="C45" s="5" t="s">
        <v>175</v>
      </c>
      <c r="D45" s="5" t="s">
        <v>30</v>
      </c>
      <c r="E45" s="7" t="s">
        <v>157</v>
      </c>
      <c r="F45" s="7" t="s">
        <v>158</v>
      </c>
      <c r="G45" s="7" t="s">
        <v>174</v>
      </c>
      <c r="H45" s="7"/>
      <c r="I45" s="7"/>
      <c r="J45" s="7"/>
      <c r="K45" s="20" t="s">
        <v>33</v>
      </c>
      <c r="L45" s="22" t="s">
        <v>170</v>
      </c>
      <c r="M45" s="3" t="str">
        <f t="shared" si="7"/>
        <v>opcode==6'b001101||</v>
      </c>
    </row>
    <row r="46" customHeight="1" spans="3:13">
      <c r="C46" s="5" t="s">
        <v>176</v>
      </c>
      <c r="D46" s="5" t="s">
        <v>91</v>
      </c>
      <c r="E46" s="7" t="s">
        <v>157</v>
      </c>
      <c r="F46" s="7" t="s">
        <v>158</v>
      </c>
      <c r="G46" s="7" t="s">
        <v>174</v>
      </c>
      <c r="H46" s="7"/>
      <c r="I46" s="7"/>
      <c r="J46" s="7"/>
      <c r="K46" s="13" t="s">
        <v>93</v>
      </c>
      <c r="L46" s="22" t="s">
        <v>177</v>
      </c>
      <c r="M46" s="3" t="str">
        <f t="shared" si="7"/>
        <v>opcode==6'b001010||</v>
      </c>
    </row>
    <row r="47" customHeight="1" spans="3:13">
      <c r="C47" s="5" t="s">
        <v>178</v>
      </c>
      <c r="D47" s="5" t="s">
        <v>11</v>
      </c>
      <c r="E47" s="7" t="s">
        <v>157</v>
      </c>
      <c r="F47" s="7" t="s">
        <v>158</v>
      </c>
      <c r="G47" s="7" t="s">
        <v>174</v>
      </c>
      <c r="H47" s="7"/>
      <c r="I47" s="7"/>
      <c r="J47" s="7"/>
      <c r="K47" s="20" t="s">
        <v>15</v>
      </c>
      <c r="L47" s="22" t="s">
        <v>177</v>
      </c>
      <c r="M47" s="3" t="str">
        <f t="shared" si="7"/>
        <v>opcode==6'b001001||</v>
      </c>
    </row>
    <row r="48" customHeight="1" spans="3:13">
      <c r="C48" s="5" t="s">
        <v>179</v>
      </c>
      <c r="D48" s="5" t="s">
        <v>37</v>
      </c>
      <c r="E48" s="6" t="s">
        <v>180</v>
      </c>
      <c r="F48" s="6" t="s">
        <v>172</v>
      </c>
      <c r="G48" s="6" t="s">
        <v>174</v>
      </c>
      <c r="H48" s="6"/>
      <c r="I48" s="6"/>
      <c r="J48" s="6"/>
      <c r="K48" s="21" t="s">
        <v>39</v>
      </c>
      <c r="L48" s="21" t="s">
        <v>170</v>
      </c>
      <c r="M48" s="3" t="str">
        <f t="shared" si="7"/>
        <v>opcode==6'b001110||</v>
      </c>
    </row>
    <row r="50" customHeight="1" spans="3:13">
      <c r="C50" s="8" t="s">
        <v>181</v>
      </c>
      <c r="D50" s="8" t="s">
        <v>109</v>
      </c>
      <c r="E50" s="7" t="s">
        <v>157</v>
      </c>
      <c r="F50" s="7" t="s">
        <v>158</v>
      </c>
      <c r="G50" s="7" t="s">
        <v>174</v>
      </c>
      <c r="H50" s="7"/>
      <c r="I50" s="7"/>
      <c r="J50" s="7"/>
      <c r="K50" s="13" t="s">
        <v>110</v>
      </c>
      <c r="L50" s="22" t="s">
        <v>177</v>
      </c>
      <c r="M50" s="3" t="str">
        <f>"(opcode==6'b"&amp;D50&amp;"&amp;&amp;)||"</f>
        <v>(opcode==6'b000101&amp;&amp;)||</v>
      </c>
    </row>
    <row r="51" customHeight="1" spans="3:13">
      <c r="C51" s="8" t="s">
        <v>182</v>
      </c>
      <c r="D51" s="8" t="s">
        <v>60</v>
      </c>
      <c r="E51" s="7" t="s">
        <v>157</v>
      </c>
      <c r="F51" s="7" t="s">
        <v>158</v>
      </c>
      <c r="G51" s="7" t="s">
        <v>174</v>
      </c>
      <c r="H51" s="7"/>
      <c r="I51" s="7"/>
      <c r="J51" s="7"/>
      <c r="K51" s="13" t="s">
        <v>63</v>
      </c>
      <c r="L51" s="22" t="s">
        <v>177</v>
      </c>
      <c r="M51" s="3" t="str">
        <f>"(opcode==6'b"&amp;D51&amp;"&amp;&amp;)||"</f>
        <v>(opcode==6'b000100&amp;&amp;)||</v>
      </c>
    </row>
    <row r="52" customHeight="1" spans="3:13">
      <c r="C52" s="8" t="s">
        <v>183</v>
      </c>
      <c r="D52" s="8" t="s">
        <v>14</v>
      </c>
      <c r="E52" s="7" t="s">
        <v>157</v>
      </c>
      <c r="F52" s="7" t="s">
        <v>12</v>
      </c>
      <c r="G52" s="7" t="s">
        <v>174</v>
      </c>
      <c r="H52" s="7"/>
      <c r="I52" s="7"/>
      <c r="J52" s="7"/>
      <c r="K52" s="13" t="s">
        <v>122</v>
      </c>
      <c r="L52" s="22" t="s">
        <v>177</v>
      </c>
      <c r="M52" s="3" t="str">
        <f>"(opcode==6'b"&amp;D52&amp;"&amp;&amp;)||"</f>
        <v>(opcode==6'b001000&amp;&amp;)||</v>
      </c>
    </row>
    <row r="53" customHeight="1" spans="3:13">
      <c r="C53" s="10" t="s">
        <v>184</v>
      </c>
      <c r="D53" s="10">
        <v>101011</v>
      </c>
      <c r="E53" s="7" t="s">
        <v>157</v>
      </c>
      <c r="F53" s="7" t="s">
        <v>158</v>
      </c>
      <c r="G53" s="7" t="s">
        <v>174</v>
      </c>
      <c r="H53" s="7"/>
      <c r="I53" s="7"/>
      <c r="J53" s="7"/>
      <c r="K53" s="20" t="s">
        <v>136</v>
      </c>
      <c r="L53" s="22" t="s">
        <v>177</v>
      </c>
      <c r="M53" s="3" t="str">
        <f t="shared" si="7"/>
        <v>opcode==6'b101011||</v>
      </c>
    </row>
    <row r="54" customHeight="1" spans="3:13">
      <c r="C54" s="10" t="s">
        <v>185</v>
      </c>
      <c r="D54" s="10">
        <v>100011</v>
      </c>
      <c r="E54" s="7" t="s">
        <v>157</v>
      </c>
      <c r="F54" s="7" t="s">
        <v>158</v>
      </c>
      <c r="G54" s="7" t="s">
        <v>174</v>
      </c>
      <c r="H54" s="7"/>
      <c r="I54" s="7"/>
      <c r="J54" s="7"/>
      <c r="K54" s="20" t="s">
        <v>141</v>
      </c>
      <c r="L54" s="22" t="s">
        <v>177</v>
      </c>
      <c r="M54" s="3" t="str">
        <f t="shared" si="7"/>
        <v>opcode==6'b100011||</v>
      </c>
    </row>
    <row r="55" customHeight="1" spans="3:13">
      <c r="C55" s="9" t="s">
        <v>151</v>
      </c>
      <c r="D55" s="9">
        <v>111111</v>
      </c>
      <c r="E55" s="7" t="s">
        <v>12</v>
      </c>
      <c r="F55" s="7" t="s">
        <v>12</v>
      </c>
      <c r="G55" s="7" t="s">
        <v>12</v>
      </c>
      <c r="H55" s="7" t="s">
        <v>12</v>
      </c>
      <c r="I55" s="7" t="s">
        <v>43</v>
      </c>
      <c r="J55" s="7"/>
      <c r="K55" s="13" t="s">
        <v>152</v>
      </c>
      <c r="L55" s="20"/>
      <c r="M55" s="3" t="str">
        <f t="shared" si="7"/>
        <v>opcode==6'b111111||</v>
      </c>
    </row>
    <row r="56" customHeight="1" spans="3:13">
      <c r="C56" s="9" t="s">
        <v>186</v>
      </c>
      <c r="D56" s="9" t="s">
        <v>32</v>
      </c>
      <c r="E56" s="7" t="s">
        <v>187</v>
      </c>
      <c r="F56" s="7"/>
      <c r="G56" s="7"/>
      <c r="H56" s="7"/>
      <c r="I56" s="7"/>
      <c r="J56" s="7"/>
      <c r="K56" s="20" t="s">
        <v>131</v>
      </c>
      <c r="L56" s="20"/>
      <c r="M56" s="3" t="str">
        <f t="shared" si="7"/>
        <v>opcode==6'b000010||</v>
      </c>
    </row>
    <row r="57" customHeight="1" spans="2:13">
      <c r="B57" s="1" t="s">
        <v>188</v>
      </c>
      <c r="C57" s="9" t="s">
        <v>189</v>
      </c>
      <c r="D57" s="9" t="s">
        <v>73</v>
      </c>
      <c r="E57" s="6" t="s">
        <v>180</v>
      </c>
      <c r="F57" s="6" t="s">
        <v>190</v>
      </c>
      <c r="G57" s="6"/>
      <c r="H57" s="6"/>
      <c r="I57" s="6" t="s">
        <v>146</v>
      </c>
      <c r="J57" s="6"/>
      <c r="K57" s="21" t="s">
        <v>147</v>
      </c>
      <c r="L57" s="23"/>
      <c r="M57" s="3" t="str">
        <f t="shared" si="7"/>
        <v>opcode==6'b000000||</v>
      </c>
    </row>
    <row r="58" customHeight="1" spans="3:13">
      <c r="C58" s="9" t="s">
        <v>191</v>
      </c>
      <c r="D58" s="9" t="s">
        <v>67</v>
      </c>
      <c r="E58" s="6" t="s">
        <v>187</v>
      </c>
      <c r="F58" s="6"/>
      <c r="G58" s="6"/>
      <c r="H58" s="6"/>
      <c r="I58" s="6"/>
      <c r="J58" s="6"/>
      <c r="K58" s="21" t="s">
        <v>69</v>
      </c>
      <c r="L58" s="23"/>
      <c r="M58" s="3" t="str">
        <f t="shared" si="7"/>
        <v>opcode==6'b000011||</v>
      </c>
    </row>
    <row r="59" customHeight="1" spans="2:10">
      <c r="B59" s="2"/>
      <c r="C59" s="2"/>
      <c r="D59" s="2"/>
      <c r="E59" s="2"/>
      <c r="F59" s="2"/>
      <c r="G59" s="2"/>
      <c r="H59" s="2"/>
      <c r="I59" s="2"/>
      <c r="J59" s="2"/>
    </row>
    <row r="60" customHeight="1" spans="2:10">
      <c r="B60" s="2"/>
      <c r="C60" s="2"/>
      <c r="D60" s="2"/>
      <c r="E60" s="2"/>
      <c r="F60" s="2"/>
      <c r="G60" s="2"/>
      <c r="H60" s="2"/>
      <c r="I60" s="2"/>
      <c r="J60" s="2"/>
    </row>
    <row r="62" hidden="1" customHeight="1" spans="3:8">
      <c r="C62" s="12" t="s">
        <v>192</v>
      </c>
      <c r="D62" s="12" t="s">
        <v>193</v>
      </c>
      <c r="G62" s="12" t="s">
        <v>194</v>
      </c>
      <c r="H62" s="12" t="s">
        <v>195</v>
      </c>
    </row>
    <row r="63" hidden="1" customHeight="1" spans="2:10">
      <c r="B63" s="11" t="s">
        <v>161</v>
      </c>
      <c r="C63" s="13" t="s">
        <v>196</v>
      </c>
      <c r="D63" s="57" t="s">
        <v>197</v>
      </c>
      <c r="E63" s="15" t="s">
        <v>198</v>
      </c>
      <c r="F63" s="16"/>
      <c r="G63" s="5" t="s">
        <v>43</v>
      </c>
      <c r="H63" s="17" t="s">
        <v>198</v>
      </c>
      <c r="I63" s="24" t="s">
        <v>199</v>
      </c>
      <c r="J63" s="16"/>
    </row>
    <row r="64" hidden="1" customHeight="1" spans="3:10">
      <c r="C64" s="18" t="s">
        <v>200</v>
      </c>
      <c r="D64" s="57" t="s">
        <v>197</v>
      </c>
      <c r="E64" s="15" t="s">
        <v>201</v>
      </c>
      <c r="F64" s="16"/>
      <c r="G64" s="5" t="s">
        <v>43</v>
      </c>
      <c r="H64" s="17" t="s">
        <v>201</v>
      </c>
      <c r="I64" s="24" t="s">
        <v>199</v>
      </c>
      <c r="J64" s="16"/>
    </row>
    <row r="65" hidden="1" customHeight="1" spans="3:10">
      <c r="C65" s="25" t="s">
        <v>202</v>
      </c>
      <c r="D65" s="57" t="s">
        <v>197</v>
      </c>
      <c r="E65" s="15" t="s">
        <v>203</v>
      </c>
      <c r="F65" s="16"/>
      <c r="G65" s="5" t="s">
        <v>43</v>
      </c>
      <c r="H65" s="17" t="s">
        <v>203</v>
      </c>
      <c r="I65" s="24" t="s">
        <v>204</v>
      </c>
      <c r="J65" s="16"/>
    </row>
    <row r="66" hidden="1" customHeight="1" spans="3:10">
      <c r="C66" s="26" t="s">
        <v>205</v>
      </c>
      <c r="D66" s="57" t="s">
        <v>197</v>
      </c>
      <c r="E66" s="15" t="s">
        <v>201</v>
      </c>
      <c r="F66" s="16"/>
      <c r="G66" s="5" t="s">
        <v>43</v>
      </c>
      <c r="H66" s="17" t="s">
        <v>201</v>
      </c>
      <c r="I66" s="24" t="s">
        <v>204</v>
      </c>
      <c r="J66" s="16"/>
    </row>
    <row r="67" hidden="1" customHeight="1" spans="4:10">
      <c r="D67" s="57" t="s">
        <v>197</v>
      </c>
      <c r="E67" s="15" t="s">
        <v>203</v>
      </c>
      <c r="F67" s="16"/>
      <c r="G67" s="5" t="s">
        <v>43</v>
      </c>
      <c r="H67" s="17" t="s">
        <v>203</v>
      </c>
      <c r="I67" s="24" t="s">
        <v>204</v>
      </c>
      <c r="J67" s="16"/>
    </row>
    <row r="68" hidden="1" customHeight="1" spans="4:10">
      <c r="D68" s="57" t="s">
        <v>197</v>
      </c>
      <c r="E68" s="15" t="s">
        <v>201</v>
      </c>
      <c r="F68" s="16"/>
      <c r="G68" s="5" t="s">
        <v>125</v>
      </c>
      <c r="H68" s="17" t="s">
        <v>201</v>
      </c>
      <c r="I68" s="24" t="s">
        <v>204</v>
      </c>
      <c r="J68" s="16"/>
    </row>
    <row r="69" hidden="1" customHeight="1" spans="4:10">
      <c r="D69" s="57" t="s">
        <v>197</v>
      </c>
      <c r="E69" s="15" t="s">
        <v>203</v>
      </c>
      <c r="F69" s="16"/>
      <c r="G69" s="5" t="s">
        <v>30</v>
      </c>
      <c r="H69" s="17" t="s">
        <v>203</v>
      </c>
      <c r="I69" s="24" t="s">
        <v>204</v>
      </c>
      <c r="J69" s="16"/>
    </row>
    <row r="70" hidden="1" customHeight="1" spans="4:10">
      <c r="D70" s="57" t="s">
        <v>197</v>
      </c>
      <c r="E70" s="15" t="s">
        <v>201</v>
      </c>
      <c r="F70" s="16"/>
      <c r="G70" s="5" t="s">
        <v>91</v>
      </c>
      <c r="H70" s="17" t="s">
        <v>201</v>
      </c>
      <c r="I70" s="24" t="s">
        <v>204</v>
      </c>
      <c r="J70" s="16"/>
    </row>
    <row r="71" hidden="1" customHeight="1" spans="4:10">
      <c r="D71" s="57" t="s">
        <v>197</v>
      </c>
      <c r="E71" s="15" t="s">
        <v>203</v>
      </c>
      <c r="F71" s="16"/>
      <c r="G71" s="5" t="s">
        <v>11</v>
      </c>
      <c r="H71" s="17" t="s">
        <v>203</v>
      </c>
      <c r="I71" s="24" t="s">
        <v>204</v>
      </c>
      <c r="J71" s="16"/>
    </row>
    <row r="72" hidden="1" customHeight="1" spans="4:10">
      <c r="D72" s="57" t="s">
        <v>197</v>
      </c>
      <c r="E72" s="15" t="s">
        <v>203</v>
      </c>
      <c r="F72" s="16"/>
      <c r="G72" s="5" t="s">
        <v>37</v>
      </c>
      <c r="H72" s="17" t="s">
        <v>201</v>
      </c>
      <c r="I72" s="24" t="s">
        <v>204</v>
      </c>
      <c r="J72" s="16"/>
    </row>
    <row r="73" hidden="1" customHeight="1" spans="4:10">
      <c r="D73" s="57" t="s">
        <v>197</v>
      </c>
      <c r="E73" s="15" t="s">
        <v>201</v>
      </c>
      <c r="F73" s="16"/>
      <c r="G73" s="5" t="s">
        <v>73</v>
      </c>
      <c r="H73" s="17" t="s">
        <v>203</v>
      </c>
      <c r="I73" s="24" t="s">
        <v>204</v>
      </c>
      <c r="J73" s="16"/>
    </row>
    <row r="74" hidden="1" customHeight="1" spans="4:10">
      <c r="D74" s="57" t="s">
        <v>197</v>
      </c>
      <c r="E74" s="15"/>
      <c r="F74" s="16"/>
      <c r="G74" s="8" t="s">
        <v>109</v>
      </c>
      <c r="H74" s="17" t="s">
        <v>206</v>
      </c>
      <c r="I74" s="24"/>
      <c r="J74" s="16"/>
    </row>
    <row r="75" hidden="1" customHeight="1" spans="4:10">
      <c r="D75" s="57" t="s">
        <v>197</v>
      </c>
      <c r="E75" s="15"/>
      <c r="F75" s="16"/>
      <c r="G75" s="8" t="s">
        <v>60</v>
      </c>
      <c r="H75" s="17" t="s">
        <v>206</v>
      </c>
      <c r="I75" s="24"/>
      <c r="J75" s="16"/>
    </row>
    <row r="76" hidden="1" customHeight="1" spans="4:10">
      <c r="D76" s="57" t="s">
        <v>197</v>
      </c>
      <c r="E76" s="15"/>
      <c r="F76" s="16"/>
      <c r="G76" s="8" t="s">
        <v>14</v>
      </c>
      <c r="H76" s="17" t="s">
        <v>206</v>
      </c>
      <c r="I76" s="24"/>
      <c r="J76" s="16"/>
    </row>
    <row r="77" hidden="1" customHeight="1" spans="4:10">
      <c r="D77" s="57" t="s">
        <v>197</v>
      </c>
      <c r="E77" s="15" t="s">
        <v>207</v>
      </c>
      <c r="F77" s="16" t="s">
        <v>208</v>
      </c>
      <c r="G77" s="10">
        <v>101011</v>
      </c>
      <c r="H77" s="17" t="s">
        <v>207</v>
      </c>
      <c r="I77" s="24" t="s">
        <v>208</v>
      </c>
      <c r="J77" s="16" t="s">
        <v>209</v>
      </c>
    </row>
    <row r="78" hidden="1" customHeight="1" spans="4:11">
      <c r="D78" s="57" t="s">
        <v>197</v>
      </c>
      <c r="E78" s="15" t="s">
        <v>207</v>
      </c>
      <c r="F78" s="16" t="s">
        <v>208</v>
      </c>
      <c r="G78" s="10">
        <v>100011</v>
      </c>
      <c r="H78" s="17" t="s">
        <v>207</v>
      </c>
      <c r="I78" s="24" t="s">
        <v>208</v>
      </c>
      <c r="J78" s="16" t="s">
        <v>210</v>
      </c>
      <c r="K78" s="12" t="s">
        <v>211</v>
      </c>
    </row>
    <row r="79" hidden="1" customHeight="1" spans="4:10">
      <c r="D79" s="57" t="s">
        <v>197</v>
      </c>
      <c r="E79" s="15"/>
      <c r="F79" s="16"/>
      <c r="G79" s="9">
        <v>111111</v>
      </c>
      <c r="H79" s="17" t="s">
        <v>209</v>
      </c>
      <c r="I79" s="24"/>
      <c r="J79" s="16"/>
    </row>
    <row r="80" hidden="1" customHeight="1" spans="4:10">
      <c r="D80" s="57" t="s">
        <v>197</v>
      </c>
      <c r="E80" s="15"/>
      <c r="F80" s="16"/>
      <c r="G80" s="9" t="s">
        <v>32</v>
      </c>
      <c r="H80" s="17" t="s">
        <v>209</v>
      </c>
      <c r="I80" s="24"/>
      <c r="J80" s="16"/>
    </row>
    <row r="81" hidden="1" customHeight="1" spans="4:10">
      <c r="D81" s="57" t="s">
        <v>197</v>
      </c>
      <c r="E81" s="15"/>
      <c r="F81" s="16"/>
      <c r="G81" s="9" t="s">
        <v>73</v>
      </c>
      <c r="H81" s="17" t="s">
        <v>209</v>
      </c>
      <c r="I81" s="24"/>
      <c r="J81" s="16"/>
    </row>
    <row r="82" hidden="1" customHeight="1" spans="4:10">
      <c r="D82" s="57" t="s">
        <v>197</v>
      </c>
      <c r="E82" s="15"/>
      <c r="F82" s="16"/>
      <c r="G82" s="9" t="s">
        <v>67</v>
      </c>
      <c r="H82" s="17" t="s">
        <v>209</v>
      </c>
      <c r="I82" s="24"/>
      <c r="J82" s="16"/>
    </row>
    <row r="83" hidden="1" customHeight="1" spans="4:11">
      <c r="D83" s="25" t="s">
        <v>212</v>
      </c>
      <c r="E83" s="25"/>
      <c r="F83" s="27"/>
      <c r="G83" s="25"/>
      <c r="H83" s="25" t="s">
        <v>197</v>
      </c>
      <c r="I83" s="47"/>
      <c r="J83" s="27"/>
      <c r="K83" s="12" t="s">
        <v>213</v>
      </c>
    </row>
    <row r="84" hidden="1" customHeight="1" spans="4:11">
      <c r="D84" s="28" t="s">
        <v>199</v>
      </c>
      <c r="E84" s="29"/>
      <c r="F84" s="29"/>
      <c r="G84" s="29"/>
      <c r="H84" s="28" t="s">
        <v>212</v>
      </c>
      <c r="I84" s="48"/>
      <c r="J84" s="29"/>
      <c r="K84" s="12" t="s">
        <v>213</v>
      </c>
    </row>
    <row r="85" hidden="1" customHeight="1" spans="4:11">
      <c r="D85" s="28" t="s">
        <v>214</v>
      </c>
      <c r="E85" s="29"/>
      <c r="F85" s="29"/>
      <c r="G85" s="29"/>
      <c r="H85" s="28" t="s">
        <v>212</v>
      </c>
      <c r="I85" s="48"/>
      <c r="J85" s="29"/>
      <c r="K85" s="12" t="s">
        <v>213</v>
      </c>
    </row>
    <row r="86" hidden="1" customHeight="1" spans="4:10">
      <c r="D86" s="28" t="s">
        <v>215</v>
      </c>
      <c r="E86" s="29"/>
      <c r="F86" s="29"/>
      <c r="G86" s="29"/>
      <c r="H86" s="29" t="s">
        <v>209</v>
      </c>
      <c r="I86" s="48"/>
      <c r="J86" s="29"/>
    </row>
    <row r="87" customHeight="1" spans="4:4">
      <c r="D87" s="12"/>
    </row>
    <row r="88" customFormat="1" customHeight="1" spans="5:35">
      <c r="E88" s="1"/>
      <c r="F88" s="1"/>
      <c r="G88" s="1"/>
      <c r="H88" s="30" t="s">
        <v>216</v>
      </c>
      <c r="I88" s="2" t="s">
        <v>217</v>
      </c>
      <c r="J88" s="1" t="s">
        <v>218</v>
      </c>
      <c r="K88" s="30" t="s">
        <v>219</v>
      </c>
      <c r="L88" s="30" t="s">
        <v>220</v>
      </c>
      <c r="M88" s="30" t="s">
        <v>221</v>
      </c>
      <c r="N88" s="30" t="s">
        <v>222</v>
      </c>
      <c r="O88" s="30" t="s">
        <v>223</v>
      </c>
      <c r="P88" s="30" t="s">
        <v>224</v>
      </c>
      <c r="Q88" s="30" t="s">
        <v>225</v>
      </c>
      <c r="R88" s="30" t="s">
        <v>226</v>
      </c>
      <c r="S88" s="30" t="s">
        <v>227</v>
      </c>
      <c r="AC88" s="3"/>
      <c r="AD88" s="3"/>
      <c r="AE88" s="3"/>
      <c r="AF88" s="3"/>
      <c r="AG88" s="3"/>
      <c r="AH88" s="3"/>
      <c r="AI88" s="3"/>
    </row>
    <row r="89" customHeight="1" spans="4:19">
      <c r="D89" s="11" t="s">
        <v>228</v>
      </c>
      <c r="F89" s="1" t="s">
        <v>229</v>
      </c>
      <c r="G89" s="1" t="s">
        <v>160</v>
      </c>
      <c r="H89" s="1" t="s">
        <v>230</v>
      </c>
      <c r="I89" s="2" t="s">
        <v>231</v>
      </c>
      <c r="J89" s="1" t="s">
        <v>232</v>
      </c>
      <c r="K89" s="1" t="s">
        <v>233</v>
      </c>
      <c r="L89" s="1" t="s">
        <v>234</v>
      </c>
      <c r="M89" s="1" t="s">
        <v>235</v>
      </c>
      <c r="N89" s="30" t="s">
        <v>236</v>
      </c>
      <c r="O89" s="1" t="s">
        <v>237</v>
      </c>
      <c r="P89" s="1" t="s">
        <v>238</v>
      </c>
      <c r="Q89" s="1" t="s">
        <v>239</v>
      </c>
      <c r="R89" s="1" t="s">
        <v>240</v>
      </c>
      <c r="S89" s="1" t="s">
        <v>241</v>
      </c>
    </row>
    <row r="90" customHeight="1" spans="5:19">
      <c r="E90" s="31" t="s">
        <v>162</v>
      </c>
      <c r="F90" s="32"/>
      <c r="G90" s="33"/>
      <c r="H90" s="31" t="s">
        <v>242</v>
      </c>
      <c r="I90" s="49" t="s">
        <v>209</v>
      </c>
      <c r="J90" s="31" t="s">
        <v>196</v>
      </c>
      <c r="K90" s="31" t="s">
        <v>243</v>
      </c>
      <c r="L90" s="31" t="s">
        <v>243</v>
      </c>
      <c r="M90" s="31" t="s">
        <v>243</v>
      </c>
      <c r="N90" s="31" t="s">
        <v>196</v>
      </c>
      <c r="O90" s="31" t="s">
        <v>196</v>
      </c>
      <c r="P90" s="31" t="s">
        <v>244</v>
      </c>
      <c r="Q90" s="31" t="s">
        <v>243</v>
      </c>
      <c r="R90" s="31" t="s">
        <v>196</v>
      </c>
      <c r="S90" s="31" t="s">
        <v>244</v>
      </c>
    </row>
    <row r="91" customHeight="1" spans="5:19">
      <c r="E91" s="31" t="s">
        <v>163</v>
      </c>
      <c r="F91" s="32"/>
      <c r="G91" s="33"/>
      <c r="H91" s="31" t="s">
        <v>242</v>
      </c>
      <c r="I91" s="49" t="s">
        <v>197</v>
      </c>
      <c r="J91" s="31" t="s">
        <v>196</v>
      </c>
      <c r="K91" s="31" t="s">
        <v>243</v>
      </c>
      <c r="L91" s="31" t="s">
        <v>243</v>
      </c>
      <c r="M91" s="31" t="s">
        <v>243</v>
      </c>
      <c r="N91" s="31" t="s">
        <v>196</v>
      </c>
      <c r="O91" s="31" t="s">
        <v>196</v>
      </c>
      <c r="P91" s="31" t="s">
        <v>244</v>
      </c>
      <c r="Q91" s="31" t="s">
        <v>243</v>
      </c>
      <c r="R91" s="31" t="s">
        <v>196</v>
      </c>
      <c r="S91" s="31" t="s">
        <v>244</v>
      </c>
    </row>
    <row r="92" customHeight="1" spans="5:19">
      <c r="E92" s="31" t="s">
        <v>164</v>
      </c>
      <c r="F92" s="32"/>
      <c r="G92" s="33"/>
      <c r="H92" s="31" t="s">
        <v>242</v>
      </c>
      <c r="I92" s="49" t="s">
        <v>207</v>
      </c>
      <c r="J92" s="31" t="s">
        <v>196</v>
      </c>
      <c r="K92" s="31" t="s">
        <v>243</v>
      </c>
      <c r="L92" s="31" t="s">
        <v>243</v>
      </c>
      <c r="M92" s="31" t="s">
        <v>243</v>
      </c>
      <c r="N92" s="31" t="s">
        <v>196</v>
      </c>
      <c r="O92" s="31" t="s">
        <v>196</v>
      </c>
      <c r="P92" s="31" t="s">
        <v>244</v>
      </c>
      <c r="Q92" s="31" t="s">
        <v>243</v>
      </c>
      <c r="R92" s="31" t="s">
        <v>196</v>
      </c>
      <c r="S92" s="31" t="s">
        <v>244</v>
      </c>
    </row>
    <row r="93" customHeight="1" spans="5:19">
      <c r="E93" s="31" t="s">
        <v>165</v>
      </c>
      <c r="F93" s="32"/>
      <c r="G93" s="33"/>
      <c r="H93" s="31" t="s">
        <v>242</v>
      </c>
      <c r="I93" s="49" t="s">
        <v>208</v>
      </c>
      <c r="J93" s="31" t="s">
        <v>196</v>
      </c>
      <c r="K93" s="31" t="s">
        <v>243</v>
      </c>
      <c r="L93" s="31" t="s">
        <v>243</v>
      </c>
      <c r="M93" s="31" t="s">
        <v>243</v>
      </c>
      <c r="N93" s="31" t="s">
        <v>196</v>
      </c>
      <c r="O93" s="31" t="s">
        <v>196</v>
      </c>
      <c r="P93" s="31" t="s">
        <v>244</v>
      </c>
      <c r="Q93" s="31" t="s">
        <v>243</v>
      </c>
      <c r="R93" s="31" t="s">
        <v>196</v>
      </c>
      <c r="S93" s="31" t="s">
        <v>244</v>
      </c>
    </row>
    <row r="94" customHeight="1" spans="5:19">
      <c r="E94" s="34" t="s">
        <v>168</v>
      </c>
      <c r="F94" s="35"/>
      <c r="G94" s="36"/>
      <c r="H94" s="34" t="s">
        <v>242</v>
      </c>
      <c r="I94" s="50" t="s">
        <v>210</v>
      </c>
      <c r="J94" s="34" t="s">
        <v>196</v>
      </c>
      <c r="K94" s="34" t="s">
        <v>196</v>
      </c>
      <c r="L94" s="34" t="s">
        <v>243</v>
      </c>
      <c r="M94" s="34" t="s">
        <v>243</v>
      </c>
      <c r="N94" s="34" t="s">
        <v>196</v>
      </c>
      <c r="O94" s="34" t="s">
        <v>196</v>
      </c>
      <c r="P94" s="34" t="s">
        <v>244</v>
      </c>
      <c r="Q94" s="34" t="s">
        <v>243</v>
      </c>
      <c r="R94" s="34" t="s">
        <v>196</v>
      </c>
      <c r="S94" s="34" t="s">
        <v>244</v>
      </c>
    </row>
    <row r="95" customHeight="1" spans="5:19">
      <c r="E95" s="20" t="s">
        <v>173</v>
      </c>
      <c r="F95" s="37"/>
      <c r="G95" s="20"/>
      <c r="H95" s="20" t="s">
        <v>242</v>
      </c>
      <c r="I95" s="51" t="s">
        <v>207</v>
      </c>
      <c r="J95" s="20" t="s">
        <v>196</v>
      </c>
      <c r="K95" s="38" t="s">
        <v>243</v>
      </c>
      <c r="L95" s="38" t="s">
        <v>196</v>
      </c>
      <c r="M95" s="20" t="s">
        <v>243</v>
      </c>
      <c r="N95" s="20" t="s">
        <v>196</v>
      </c>
      <c r="O95" s="20" t="s">
        <v>196</v>
      </c>
      <c r="P95" s="20" t="s">
        <v>244</v>
      </c>
      <c r="Q95" s="20" t="s">
        <v>243</v>
      </c>
      <c r="R95" s="20" t="s">
        <v>243</v>
      </c>
      <c r="S95" s="20" t="s">
        <v>243</v>
      </c>
    </row>
    <row r="96" customHeight="1" spans="5:19">
      <c r="E96" s="20" t="s">
        <v>175</v>
      </c>
      <c r="F96" s="37"/>
      <c r="G96" s="20"/>
      <c r="H96" s="20" t="s">
        <v>242</v>
      </c>
      <c r="I96" s="51" t="s">
        <v>208</v>
      </c>
      <c r="J96" s="20" t="s">
        <v>196</v>
      </c>
      <c r="K96" s="38" t="s">
        <v>243</v>
      </c>
      <c r="L96" s="38" t="s">
        <v>196</v>
      </c>
      <c r="M96" s="20" t="s">
        <v>243</v>
      </c>
      <c r="N96" s="20" t="s">
        <v>196</v>
      </c>
      <c r="O96" s="20" t="s">
        <v>196</v>
      </c>
      <c r="P96" s="20" t="s">
        <v>244</v>
      </c>
      <c r="Q96" s="20" t="s">
        <v>243</v>
      </c>
      <c r="R96" s="20" t="s">
        <v>243</v>
      </c>
      <c r="S96" s="20" t="s">
        <v>243</v>
      </c>
    </row>
    <row r="97" customHeight="1" spans="5:19">
      <c r="E97" s="38" t="s">
        <v>176</v>
      </c>
      <c r="F97" s="35"/>
      <c r="G97" s="38"/>
      <c r="H97" s="38" t="s">
        <v>242</v>
      </c>
      <c r="I97" s="52" t="s">
        <v>201</v>
      </c>
      <c r="J97" s="38" t="s">
        <v>196</v>
      </c>
      <c r="K97" s="38" t="s">
        <v>243</v>
      </c>
      <c r="L97" s="38" t="s">
        <v>196</v>
      </c>
      <c r="M97" s="38" t="s">
        <v>243</v>
      </c>
      <c r="N97" s="38" t="s">
        <v>196</v>
      </c>
      <c r="O97" s="38" t="s">
        <v>196</v>
      </c>
      <c r="P97" s="38" t="s">
        <v>244</v>
      </c>
      <c r="Q97" s="38" t="s">
        <v>243</v>
      </c>
      <c r="R97" s="38" t="s">
        <v>243</v>
      </c>
      <c r="S97" s="38" t="s">
        <v>196</v>
      </c>
    </row>
    <row r="98" customHeight="1" spans="4:19">
      <c r="D98" s="12"/>
      <c r="E98" s="20" t="s">
        <v>178</v>
      </c>
      <c r="F98" s="37"/>
      <c r="G98" s="20"/>
      <c r="H98" s="20" t="s">
        <v>242</v>
      </c>
      <c r="I98" s="7" t="s">
        <v>209</v>
      </c>
      <c r="J98" s="20" t="s">
        <v>196</v>
      </c>
      <c r="K98" s="38" t="s">
        <v>243</v>
      </c>
      <c r="L98" s="38" t="s">
        <v>196</v>
      </c>
      <c r="M98" s="20" t="s">
        <v>243</v>
      </c>
      <c r="N98" s="20" t="s">
        <v>196</v>
      </c>
      <c r="O98" s="20" t="s">
        <v>196</v>
      </c>
      <c r="P98" s="20" t="s">
        <v>244</v>
      </c>
      <c r="Q98" s="20" t="s">
        <v>243</v>
      </c>
      <c r="R98" s="20" t="s">
        <v>243</v>
      </c>
      <c r="S98" s="20" t="s">
        <v>196</v>
      </c>
    </row>
    <row r="99" customHeight="1" spans="5:19">
      <c r="E99" s="20" t="s">
        <v>181</v>
      </c>
      <c r="F99" s="35"/>
      <c r="G99" s="20"/>
      <c r="H99" s="39" t="s">
        <v>245</v>
      </c>
      <c r="I99" s="7" t="s">
        <v>197</v>
      </c>
      <c r="J99" s="31" t="s">
        <v>196</v>
      </c>
      <c r="K99" s="31" t="s">
        <v>243</v>
      </c>
      <c r="L99" s="31" t="s">
        <v>243</v>
      </c>
      <c r="M99" s="31" t="s">
        <v>244</v>
      </c>
      <c r="N99" s="31" t="s">
        <v>243</v>
      </c>
      <c r="O99" s="31" t="s">
        <v>196</v>
      </c>
      <c r="P99" s="31" t="s">
        <v>244</v>
      </c>
      <c r="Q99" s="31" t="s">
        <v>243</v>
      </c>
      <c r="R99" s="31" t="s">
        <v>244</v>
      </c>
      <c r="S99" s="31" t="s">
        <v>196</v>
      </c>
    </row>
    <row r="100" customHeight="1" spans="5:19">
      <c r="E100" s="20" t="s">
        <v>182</v>
      </c>
      <c r="F100" s="35"/>
      <c r="G100" s="20"/>
      <c r="H100" s="39" t="s">
        <v>245</v>
      </c>
      <c r="I100" s="7" t="s">
        <v>197</v>
      </c>
      <c r="J100" s="31" t="s">
        <v>196</v>
      </c>
      <c r="K100" s="31" t="s">
        <v>243</v>
      </c>
      <c r="L100" s="31" t="s">
        <v>243</v>
      </c>
      <c r="M100" s="31" t="s">
        <v>244</v>
      </c>
      <c r="N100" s="31" t="s">
        <v>243</v>
      </c>
      <c r="O100" s="31" t="s">
        <v>196</v>
      </c>
      <c r="P100" s="31" t="s">
        <v>244</v>
      </c>
      <c r="Q100" s="31" t="s">
        <v>243</v>
      </c>
      <c r="R100" s="31" t="s">
        <v>244</v>
      </c>
      <c r="S100" s="31" t="s">
        <v>196</v>
      </c>
    </row>
    <row r="101" customHeight="1" spans="5:19">
      <c r="E101" s="20" t="s">
        <v>186</v>
      </c>
      <c r="F101" s="40"/>
      <c r="G101" s="20"/>
      <c r="H101" s="20" t="s">
        <v>246</v>
      </c>
      <c r="I101" s="7" t="s">
        <v>244</v>
      </c>
      <c r="J101" s="20" t="s">
        <v>196</v>
      </c>
      <c r="K101" s="20" t="s">
        <v>244</v>
      </c>
      <c r="L101" s="20" t="s">
        <v>244</v>
      </c>
      <c r="M101" s="20" t="s">
        <v>244</v>
      </c>
      <c r="N101" s="20" t="s">
        <v>243</v>
      </c>
      <c r="O101" s="20" t="s">
        <v>196</v>
      </c>
      <c r="P101" s="20" t="s">
        <v>244</v>
      </c>
      <c r="Q101" s="20" t="s">
        <v>243</v>
      </c>
      <c r="R101" s="20" t="s">
        <v>244</v>
      </c>
      <c r="S101" s="20" t="s">
        <v>244</v>
      </c>
    </row>
    <row r="102" customHeight="1" spans="5:19">
      <c r="E102" s="20" t="s">
        <v>183</v>
      </c>
      <c r="F102" s="35"/>
      <c r="G102" s="20"/>
      <c r="H102" s="39" t="s">
        <v>245</v>
      </c>
      <c r="I102" s="7" t="s">
        <v>197</v>
      </c>
      <c r="J102" s="20" t="s">
        <v>196</v>
      </c>
      <c r="K102" s="20" t="s">
        <v>243</v>
      </c>
      <c r="L102" s="20" t="s">
        <v>243</v>
      </c>
      <c r="M102" s="20" t="s">
        <v>244</v>
      </c>
      <c r="N102" s="20" t="s">
        <v>243</v>
      </c>
      <c r="O102" s="20" t="s">
        <v>196</v>
      </c>
      <c r="P102" s="20" t="s">
        <v>244</v>
      </c>
      <c r="Q102" s="20" t="s">
        <v>243</v>
      </c>
      <c r="R102" s="20" t="s">
        <v>244</v>
      </c>
      <c r="S102" s="20" t="s">
        <v>196</v>
      </c>
    </row>
    <row r="103" customHeight="1" spans="5:19">
      <c r="E103" s="20" t="s">
        <v>184</v>
      </c>
      <c r="F103" s="37"/>
      <c r="G103" s="20"/>
      <c r="H103" s="20" t="s">
        <v>242</v>
      </c>
      <c r="I103" s="7" t="s">
        <v>209</v>
      </c>
      <c r="J103" s="20" t="s">
        <v>196</v>
      </c>
      <c r="K103" s="20" t="s">
        <v>243</v>
      </c>
      <c r="L103" s="20" t="s">
        <v>196</v>
      </c>
      <c r="M103" s="20" t="s">
        <v>244</v>
      </c>
      <c r="N103" s="20" t="s">
        <v>243</v>
      </c>
      <c r="O103" s="20" t="s">
        <v>196</v>
      </c>
      <c r="P103" s="20" t="s">
        <v>243</v>
      </c>
      <c r="Q103" s="20" t="s">
        <v>196</v>
      </c>
      <c r="R103" s="20" t="s">
        <v>244</v>
      </c>
      <c r="S103" s="20" t="s">
        <v>196</v>
      </c>
    </row>
    <row r="104" customHeight="1" spans="5:19">
      <c r="E104" s="20" t="s">
        <v>185</v>
      </c>
      <c r="F104" s="37"/>
      <c r="G104" s="20"/>
      <c r="H104" s="38" t="s">
        <v>242</v>
      </c>
      <c r="I104" s="52" t="s">
        <v>209</v>
      </c>
      <c r="J104" s="38" t="s">
        <v>196</v>
      </c>
      <c r="K104" s="38" t="s">
        <v>243</v>
      </c>
      <c r="L104" s="38" t="s">
        <v>196</v>
      </c>
      <c r="M104" s="38" t="s">
        <v>196</v>
      </c>
      <c r="N104" s="38" t="s">
        <v>196</v>
      </c>
      <c r="O104" s="38" t="s">
        <v>196</v>
      </c>
      <c r="P104" s="38" t="s">
        <v>196</v>
      </c>
      <c r="Q104" s="38" t="s">
        <v>243</v>
      </c>
      <c r="R104" s="38" t="s">
        <v>243</v>
      </c>
      <c r="S104" s="38" t="s">
        <v>196</v>
      </c>
    </row>
    <row r="105" customHeight="1" spans="5:19">
      <c r="E105" s="20" t="s">
        <v>151</v>
      </c>
      <c r="F105" s="40"/>
      <c r="G105" s="20"/>
      <c r="H105" s="20" t="s">
        <v>244</v>
      </c>
      <c r="I105" s="7" t="s">
        <v>244</v>
      </c>
      <c r="J105" s="20" t="s">
        <v>243</v>
      </c>
      <c r="K105" s="20" t="s">
        <v>244</v>
      </c>
      <c r="L105" s="20" t="s">
        <v>244</v>
      </c>
      <c r="M105" s="20" t="s">
        <v>244</v>
      </c>
      <c r="N105" s="20" t="s">
        <v>244</v>
      </c>
      <c r="O105" s="20" t="s">
        <v>244</v>
      </c>
      <c r="P105" s="20" t="s">
        <v>244</v>
      </c>
      <c r="Q105" s="20" t="s">
        <v>244</v>
      </c>
      <c r="R105" s="20" t="s">
        <v>244</v>
      </c>
      <c r="S105" s="20" t="s">
        <v>244</v>
      </c>
    </row>
    <row r="108" customHeight="1" spans="2:20">
      <c r="B108" s="1" t="s">
        <v>247</v>
      </c>
      <c r="C108" s="1" t="s">
        <v>248</v>
      </c>
      <c r="J108" s="12"/>
      <c r="N108" s="12"/>
      <c r="O108" s="12"/>
      <c r="Q108" s="1" t="s">
        <v>249</v>
      </c>
      <c r="R108" s="12"/>
      <c r="T108" s="12"/>
    </row>
    <row r="109" customHeight="1" spans="2:20">
      <c r="B109" s="1" t="s">
        <v>250</v>
      </c>
      <c r="C109" s="12" t="s">
        <v>251</v>
      </c>
      <c r="D109" s="12" t="s">
        <v>252</v>
      </c>
      <c r="E109" s="12"/>
      <c r="F109" s="41" t="s">
        <v>253</v>
      </c>
      <c r="G109" s="42" t="s">
        <v>235</v>
      </c>
      <c r="H109" s="42" t="s">
        <v>254</v>
      </c>
      <c r="I109" s="14" t="s">
        <v>237</v>
      </c>
      <c r="J109" s="42" t="s">
        <v>238</v>
      </c>
      <c r="K109" s="42" t="s">
        <v>239</v>
      </c>
      <c r="L109" s="42" t="s">
        <v>240</v>
      </c>
      <c r="M109" s="42" t="s">
        <v>241</v>
      </c>
      <c r="N109" s="53" t="s">
        <v>230</v>
      </c>
      <c r="O109" s="42" t="s">
        <v>255</v>
      </c>
      <c r="P109" s="42" t="s">
        <v>256</v>
      </c>
      <c r="R109" s="42" t="s">
        <v>257</v>
      </c>
      <c r="S109" s="42" t="s">
        <v>233</v>
      </c>
      <c r="T109" s="42" t="s">
        <v>234</v>
      </c>
    </row>
    <row r="110" customHeight="1" spans="1:20">
      <c r="A110" s="3" t="str">
        <f>"13'b"&amp;F110&amp;G110&amp;H110&amp;I110&amp;J110&amp;K110&amp;L110&amp;M110&amp;N110&amp;O110&amp;P110&amp;";"</f>
        <v>13'b0z00z0zzzzz1z;</v>
      </c>
      <c r="D110" s="12" t="s">
        <v>212</v>
      </c>
      <c r="E110" s="12" t="s">
        <v>258</v>
      </c>
      <c r="F110" s="43" t="s">
        <v>243</v>
      </c>
      <c r="G110" s="43" t="s">
        <v>244</v>
      </c>
      <c r="H110" s="43" t="s">
        <v>243</v>
      </c>
      <c r="I110" s="54" t="s">
        <v>243</v>
      </c>
      <c r="J110" s="43" t="s">
        <v>244</v>
      </c>
      <c r="K110" s="43" t="s">
        <v>243</v>
      </c>
      <c r="L110" s="43" t="s">
        <v>259</v>
      </c>
      <c r="M110" s="43" t="s">
        <v>244</v>
      </c>
      <c r="N110" s="43" t="s">
        <v>259</v>
      </c>
      <c r="O110" s="43" t="s">
        <v>196</v>
      </c>
      <c r="P110" s="43" t="s">
        <v>244</v>
      </c>
      <c r="R110" s="43" t="s">
        <v>244</v>
      </c>
      <c r="S110" s="43" t="s">
        <v>244</v>
      </c>
      <c r="T110" s="43" t="s">
        <v>244</v>
      </c>
    </row>
    <row r="111" customHeight="1" spans="1:21">
      <c r="A111" s="3" t="str">
        <f t="shared" ref="A111:A120" si="8">"13'b"&amp;F111&amp;G111&amp;H111&amp;I111&amp;J111&amp;K111&amp;L111&amp;M111&amp;N111&amp;O111&amp;P111&amp;";"</f>
        <v>13'b0z00z0zzzzz0z;</v>
      </c>
      <c r="C111" s="4" t="s">
        <v>260</v>
      </c>
      <c r="D111" s="12" t="s">
        <v>261</v>
      </c>
      <c r="E111" s="12" t="s">
        <v>262</v>
      </c>
      <c r="F111" s="43" t="s">
        <v>243</v>
      </c>
      <c r="G111" s="43" t="s">
        <v>244</v>
      </c>
      <c r="H111" s="43" t="s">
        <v>243</v>
      </c>
      <c r="I111" s="54" t="s">
        <v>243</v>
      </c>
      <c r="J111" s="43" t="s">
        <v>244</v>
      </c>
      <c r="K111" s="43" t="s">
        <v>243</v>
      </c>
      <c r="L111" s="43" t="s">
        <v>259</v>
      </c>
      <c r="M111" s="43" t="s">
        <v>244</v>
      </c>
      <c r="N111" s="43" t="s">
        <v>259</v>
      </c>
      <c r="O111" s="43" t="s">
        <v>243</v>
      </c>
      <c r="P111" s="43" t="s">
        <v>244</v>
      </c>
      <c r="R111" s="43" t="s">
        <v>263</v>
      </c>
      <c r="S111" s="43" t="s">
        <v>263</v>
      </c>
      <c r="T111" s="43" t="s">
        <v>263</v>
      </c>
      <c r="U111" s="12"/>
    </row>
    <row r="112" customHeight="1" spans="1:20">
      <c r="A112" s="3" t="str">
        <f t="shared" si="8"/>
        <v>13'b0000z0zz根据指令选择zz0z;</v>
      </c>
      <c r="C112" s="4" t="s">
        <v>260</v>
      </c>
      <c r="D112" s="17" t="s">
        <v>201</v>
      </c>
      <c r="E112" s="12" t="s">
        <v>264</v>
      </c>
      <c r="F112" s="43" t="s">
        <v>243</v>
      </c>
      <c r="G112" s="43" t="s">
        <v>243</v>
      </c>
      <c r="H112" s="43" t="s">
        <v>243</v>
      </c>
      <c r="I112" s="54" t="s">
        <v>243</v>
      </c>
      <c r="J112" s="43" t="s">
        <v>244</v>
      </c>
      <c r="K112" s="43" t="s">
        <v>243</v>
      </c>
      <c r="L112" s="43" t="s">
        <v>259</v>
      </c>
      <c r="M112" s="43" t="s">
        <v>263</v>
      </c>
      <c r="N112" s="43" t="s">
        <v>259</v>
      </c>
      <c r="O112" s="43" t="s">
        <v>243</v>
      </c>
      <c r="P112" s="43" t="s">
        <v>244</v>
      </c>
      <c r="R112" s="43" t="s">
        <v>263</v>
      </c>
      <c r="S112" s="43" t="s">
        <v>263</v>
      </c>
      <c r="T112" s="43" t="s">
        <v>263</v>
      </c>
    </row>
    <row r="113" customHeight="1" spans="1:20">
      <c r="A113" s="3" t="str">
        <f t="shared" si="8"/>
        <v>13'b1010z0根据指令选择z0001;</v>
      </c>
      <c r="C113" s="4" t="s">
        <v>260</v>
      </c>
      <c r="D113" s="12" t="s">
        <v>265</v>
      </c>
      <c r="E113" s="12" t="s">
        <v>266</v>
      </c>
      <c r="F113" s="43" t="s">
        <v>196</v>
      </c>
      <c r="G113" s="43" t="s">
        <v>243</v>
      </c>
      <c r="H113" s="43" t="s">
        <v>196</v>
      </c>
      <c r="I113" s="54" t="s">
        <v>243</v>
      </c>
      <c r="J113" s="43" t="s">
        <v>244</v>
      </c>
      <c r="K113" s="43" t="s">
        <v>243</v>
      </c>
      <c r="L113" s="43" t="s">
        <v>263</v>
      </c>
      <c r="M113" s="43" t="s">
        <v>244</v>
      </c>
      <c r="N113" s="43" t="s">
        <v>242</v>
      </c>
      <c r="O113" s="43" t="s">
        <v>243</v>
      </c>
      <c r="P113" s="43" t="s">
        <v>196</v>
      </c>
      <c r="R113" s="43" t="s">
        <v>263</v>
      </c>
      <c r="S113" s="43" t="s">
        <v>263</v>
      </c>
      <c r="T113" s="43" t="s">
        <v>263</v>
      </c>
    </row>
    <row r="114" customHeight="1" spans="1:20">
      <c r="A114" s="3" t="str">
        <f t="shared" si="8"/>
        <v>13'bhalt?0:1zjal?1:00z010zjr?10:1100;</v>
      </c>
      <c r="C114" s="44" t="s">
        <v>267</v>
      </c>
      <c r="D114" s="12" t="s">
        <v>261</v>
      </c>
      <c r="E114" s="12" t="s">
        <v>268</v>
      </c>
      <c r="F114" s="43" t="s">
        <v>269</v>
      </c>
      <c r="G114" s="43" t="s">
        <v>244</v>
      </c>
      <c r="H114" s="43" t="s">
        <v>270</v>
      </c>
      <c r="I114" s="54" t="s">
        <v>243</v>
      </c>
      <c r="J114" s="43" t="s">
        <v>244</v>
      </c>
      <c r="K114" s="43" t="s">
        <v>243</v>
      </c>
      <c r="L114" s="43" t="s">
        <v>246</v>
      </c>
      <c r="M114" s="43" t="s">
        <v>244</v>
      </c>
      <c r="N114" s="43" t="s">
        <v>271</v>
      </c>
      <c r="O114" s="43" t="s">
        <v>243</v>
      </c>
      <c r="P114" s="43" t="s">
        <v>243</v>
      </c>
      <c r="R114" s="43" t="s">
        <v>244</v>
      </c>
      <c r="S114" s="43" t="s">
        <v>244</v>
      </c>
      <c r="T114" s="43" t="s">
        <v>244</v>
      </c>
    </row>
    <row r="115" customHeight="1" spans="1:20">
      <c r="A115" s="3" t="str">
        <f t="shared" si="8"/>
        <v>13'b0z00z0zz1zz0z;</v>
      </c>
      <c r="C115" s="45" t="s">
        <v>272</v>
      </c>
      <c r="D115" s="12" t="s">
        <v>261</v>
      </c>
      <c r="E115" s="12" t="s">
        <v>273</v>
      </c>
      <c r="F115" s="43" t="s">
        <v>243</v>
      </c>
      <c r="G115" s="43" t="s">
        <v>244</v>
      </c>
      <c r="H115" s="43" t="s">
        <v>243</v>
      </c>
      <c r="I115" s="54" t="s">
        <v>243</v>
      </c>
      <c r="J115" s="43" t="s">
        <v>244</v>
      </c>
      <c r="K115" s="43" t="s">
        <v>243</v>
      </c>
      <c r="L115" s="43" t="s">
        <v>259</v>
      </c>
      <c r="M115" s="11" t="s">
        <v>196</v>
      </c>
      <c r="N115" s="43" t="s">
        <v>259</v>
      </c>
      <c r="O115" s="43" t="s">
        <v>243</v>
      </c>
      <c r="P115" s="43" t="s">
        <v>244</v>
      </c>
      <c r="R115" s="43" t="s">
        <v>274</v>
      </c>
      <c r="S115" s="43" t="s">
        <v>263</v>
      </c>
      <c r="T115" s="43" t="s">
        <v>263</v>
      </c>
    </row>
    <row r="116" customHeight="1" spans="1:20">
      <c r="A116" s="3" t="str">
        <f t="shared" si="8"/>
        <v>13'b1z00z0zz1根据指令选择0z;</v>
      </c>
      <c r="C116" s="45" t="s">
        <v>272</v>
      </c>
      <c r="D116" s="17" t="s">
        <v>206</v>
      </c>
      <c r="E116" s="12" t="s">
        <v>264</v>
      </c>
      <c r="F116" s="43" t="s">
        <v>196</v>
      </c>
      <c r="G116" s="43" t="s">
        <v>244</v>
      </c>
      <c r="H116" s="43" t="s">
        <v>243</v>
      </c>
      <c r="I116" s="54" t="s">
        <v>243</v>
      </c>
      <c r="J116" s="43" t="s">
        <v>244</v>
      </c>
      <c r="K116" s="43" t="s">
        <v>243</v>
      </c>
      <c r="L116" s="43" t="s">
        <v>259</v>
      </c>
      <c r="M116" s="43" t="s">
        <v>196</v>
      </c>
      <c r="N116" s="43" t="s">
        <v>263</v>
      </c>
      <c r="O116" s="43" t="s">
        <v>243</v>
      </c>
      <c r="P116" s="43" t="s">
        <v>244</v>
      </c>
      <c r="R116" s="43" t="s">
        <v>274</v>
      </c>
      <c r="S116" s="43" t="s">
        <v>263</v>
      </c>
      <c r="T116" s="43" t="s">
        <v>263</v>
      </c>
    </row>
    <row r="117" customHeight="1" spans="1:20">
      <c r="A117" s="3" t="str">
        <f t="shared" si="8"/>
        <v>13'b0z00z0zzzzz0z;</v>
      </c>
      <c r="C117" s="29" t="s">
        <v>275</v>
      </c>
      <c r="D117" s="12" t="s">
        <v>261</v>
      </c>
      <c r="E117" s="12" t="s">
        <v>276</v>
      </c>
      <c r="F117" s="43" t="s">
        <v>243</v>
      </c>
      <c r="G117" s="43" t="s">
        <v>244</v>
      </c>
      <c r="H117" s="43" t="s">
        <v>243</v>
      </c>
      <c r="I117" s="54" t="s">
        <v>243</v>
      </c>
      <c r="J117" s="43" t="s">
        <v>244</v>
      </c>
      <c r="K117" s="43" t="s">
        <v>243</v>
      </c>
      <c r="L117" s="43" t="s">
        <v>259</v>
      </c>
      <c r="M117" s="43" t="s">
        <v>244</v>
      </c>
      <c r="N117" s="43" t="s">
        <v>259</v>
      </c>
      <c r="O117" s="43" t="s">
        <v>243</v>
      </c>
      <c r="P117" s="43" t="s">
        <v>244</v>
      </c>
      <c r="R117" s="43" t="s">
        <v>162</v>
      </c>
      <c r="S117" s="43" t="s">
        <v>243</v>
      </c>
      <c r="T117" s="43" t="s">
        <v>196</v>
      </c>
    </row>
    <row r="118" customHeight="1" spans="1:20">
      <c r="A118" s="3" t="str">
        <f t="shared" si="8"/>
        <v>13'b0z00z0zz1zz0z;</v>
      </c>
      <c r="C118" s="29" t="s">
        <v>275</v>
      </c>
      <c r="D118" s="17" t="s">
        <v>207</v>
      </c>
      <c r="E118" s="12" t="s">
        <v>264</v>
      </c>
      <c r="F118" s="43" t="s">
        <v>243</v>
      </c>
      <c r="G118" s="43" t="s">
        <v>244</v>
      </c>
      <c r="H118" s="43" t="s">
        <v>243</v>
      </c>
      <c r="I118" s="54" t="s">
        <v>243</v>
      </c>
      <c r="J118" s="43" t="s">
        <v>244</v>
      </c>
      <c r="K118" s="43" t="s">
        <v>243</v>
      </c>
      <c r="L118" s="43" t="s">
        <v>259</v>
      </c>
      <c r="M118" s="43" t="s">
        <v>196</v>
      </c>
      <c r="N118" s="43" t="s">
        <v>259</v>
      </c>
      <c r="O118" s="43" t="s">
        <v>243</v>
      </c>
      <c r="P118" s="43" t="s">
        <v>244</v>
      </c>
      <c r="R118" s="43" t="s">
        <v>162</v>
      </c>
      <c r="S118" s="43" t="s">
        <v>243</v>
      </c>
      <c r="T118" s="43" t="s">
        <v>196</v>
      </c>
    </row>
    <row r="119" customHeight="1" spans="1:20">
      <c r="A119" s="3" t="str">
        <f t="shared" si="8"/>
        <v>13'blw?0:1100lw?1:0sw?1:0zz1000z;</v>
      </c>
      <c r="C119" s="29" t="s">
        <v>275</v>
      </c>
      <c r="D119" s="46" t="s">
        <v>208</v>
      </c>
      <c r="E119" s="12" t="s">
        <v>275</v>
      </c>
      <c r="F119" s="43" t="s">
        <v>277</v>
      </c>
      <c r="G119" s="43" t="s">
        <v>196</v>
      </c>
      <c r="H119" s="43" t="s">
        <v>243</v>
      </c>
      <c r="I119" s="54" t="s">
        <v>243</v>
      </c>
      <c r="J119" s="43" t="s">
        <v>278</v>
      </c>
      <c r="K119" s="43" t="s">
        <v>279</v>
      </c>
      <c r="L119" s="43" t="s">
        <v>259</v>
      </c>
      <c r="M119" s="43" t="s">
        <v>196</v>
      </c>
      <c r="N119" s="43" t="s">
        <v>242</v>
      </c>
      <c r="O119" s="43" t="s">
        <v>243</v>
      </c>
      <c r="P119" s="43" t="s">
        <v>244</v>
      </c>
      <c r="R119" s="43" t="s">
        <v>162</v>
      </c>
      <c r="S119" s="43" t="s">
        <v>243</v>
      </c>
      <c r="T119" s="43" t="s">
        <v>196</v>
      </c>
    </row>
    <row r="120" customHeight="1" spans="1:20">
      <c r="A120" s="3" t="str">
        <f t="shared" si="8"/>
        <v>13'b11101000z0001;</v>
      </c>
      <c r="C120" s="29" t="s">
        <v>185</v>
      </c>
      <c r="D120" s="12" t="s">
        <v>210</v>
      </c>
      <c r="E120" s="12" t="s">
        <v>266</v>
      </c>
      <c r="F120" s="43" t="s">
        <v>196</v>
      </c>
      <c r="G120" s="43" t="s">
        <v>196</v>
      </c>
      <c r="H120" s="43" t="s">
        <v>196</v>
      </c>
      <c r="I120" s="54" t="s">
        <v>243</v>
      </c>
      <c r="J120" s="43" t="s">
        <v>196</v>
      </c>
      <c r="K120" s="43" t="s">
        <v>243</v>
      </c>
      <c r="L120" s="43" t="s">
        <v>242</v>
      </c>
      <c r="M120" s="43" t="s">
        <v>244</v>
      </c>
      <c r="N120" s="43" t="s">
        <v>242</v>
      </c>
      <c r="O120" s="43" t="s">
        <v>243</v>
      </c>
      <c r="P120" s="43" t="s">
        <v>196</v>
      </c>
      <c r="R120" s="43" t="s">
        <v>162</v>
      </c>
      <c r="S120" s="43" t="s">
        <v>243</v>
      </c>
      <c r="T120" s="43" t="s">
        <v>196</v>
      </c>
    </row>
    <row r="122" customHeight="1" spans="1:20">
      <c r="A122" s="3"/>
      <c r="I122" s="55"/>
      <c r="J122" s="12"/>
      <c r="K122" s="12"/>
      <c r="L122" s="1"/>
      <c r="M122" s="12"/>
      <c r="N122" s="12"/>
      <c r="O122" s="12"/>
      <c r="R122" s="12"/>
      <c r="S122" s="12"/>
      <c r="T122" s="12"/>
    </row>
    <row r="123" customHeight="1" spans="17:19">
      <c r="Q123" s="12"/>
      <c r="S123" s="12"/>
    </row>
    <row r="124" customHeight="1" spans="7:19">
      <c r="G124" s="30"/>
      <c r="Q124" s="12"/>
      <c r="S124" s="12"/>
    </row>
    <row r="125" customHeight="1" spans="19:19">
      <c r="S125" s="12"/>
    </row>
    <row r="126" customHeight="1" spans="19:19">
      <c r="S126" s="12"/>
    </row>
    <row r="127" customHeight="1" spans="19:19">
      <c r="S127" s="12"/>
    </row>
    <row r="128" customHeight="1" spans="19:19">
      <c r="S128" s="12"/>
    </row>
    <row r="129" customHeight="1" spans="19:19">
      <c r="S129" s="12"/>
    </row>
    <row r="130" customHeight="1" spans="19:19">
      <c r="S130" s="12"/>
    </row>
    <row r="138" customHeight="1" spans="10:11">
      <c r="J138" s="12"/>
      <c r="K138" s="12"/>
    </row>
  </sheetData>
  <mergeCells count="13">
    <mergeCell ref="G44:I44"/>
    <mergeCell ref="G45:I45"/>
    <mergeCell ref="G46:I46"/>
    <mergeCell ref="G47:I47"/>
    <mergeCell ref="G48:I48"/>
    <mergeCell ref="G50:I50"/>
    <mergeCell ref="G51:I51"/>
    <mergeCell ref="G52:I52"/>
    <mergeCell ref="G53:I53"/>
    <mergeCell ref="G54:I54"/>
    <mergeCell ref="E56:I56"/>
    <mergeCell ref="F57:H57"/>
    <mergeCell ref="E58:I5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89652</dc:creator>
  <cp:lastModifiedBy>周宏杰</cp:lastModifiedBy>
  <dcterms:created xsi:type="dcterms:W3CDTF">2024-11-16T14:33:00Z</dcterms:created>
  <dcterms:modified xsi:type="dcterms:W3CDTF">2024-12-13T11:11:15Z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5C74965AF1D5460BA5A5660E39B1DBD5_11</vt:lpwstr>
  </property>
  <property fmtid="{D5CDD505-2E9C-101B-9397-08002B2CF9AE}" pid="3" name="KSOProductBuildVer">
    <vt:lpwstr>2052-12.1.0.18912</vt:lpwstr>
  </property>
</Properties>
</file>