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5288" windowHeight="6168"/>
  </bookViews>
  <sheets>
    <sheet name="Sheet2" sheetId="1" r:id="rId1"/>
    <sheet name="Sheet7" sheetId="6" r:id="rId2"/>
    <sheet name="一A=B=0" sheetId="5" r:id="rId3"/>
    <sheet name="二Δ&gt;0" sheetId="2" r:id="rId4"/>
    <sheet name="三Δ=0" sheetId="3" r:id="rId5"/>
    <sheet name="四Δ&lt;0" sheetId="4" r:id="rId6"/>
    <sheet name="Sheet2 (2)" sheetId="7" r:id="rId7"/>
    <sheet name="Sheet3" sheetId="8" r:id="rId8"/>
  </sheets>
  <calcPr calcId="124519"/>
</workbook>
</file>

<file path=xl/calcChain.xml><?xml version="1.0" encoding="utf-8"?>
<calcChain xmlns="http://schemas.openxmlformats.org/spreadsheetml/2006/main">
  <c r="K3" i="1"/>
  <c r="K4" i="7"/>
  <c r="K3"/>
  <c r="G8"/>
  <c r="F8"/>
  <c r="H8" s="1"/>
  <c r="E8"/>
  <c r="G7"/>
  <c r="F7"/>
  <c r="E7"/>
  <c r="G6"/>
  <c r="F6"/>
  <c r="H6" s="1"/>
  <c r="E6"/>
  <c r="G5"/>
  <c r="F5"/>
  <c r="E5"/>
  <c r="G4"/>
  <c r="F4"/>
  <c r="H4" s="1"/>
  <c r="E4"/>
  <c r="G3"/>
  <c r="F3"/>
  <c r="E3"/>
  <c r="K8" i="1"/>
  <c r="K7"/>
  <c r="K6"/>
  <c r="K5"/>
  <c r="K4"/>
  <c r="G8"/>
  <c r="F8"/>
  <c r="E8"/>
  <c r="G4"/>
  <c r="G5"/>
  <c r="G6"/>
  <c r="G7"/>
  <c r="G3"/>
  <c r="E7"/>
  <c r="F4"/>
  <c r="H4" s="1"/>
  <c r="F5"/>
  <c r="L5" s="1"/>
  <c r="F6"/>
  <c r="H6" s="1"/>
  <c r="F7"/>
  <c r="H7" s="1"/>
  <c r="F3"/>
  <c r="H3" s="1"/>
  <c r="E6"/>
  <c r="I6" s="1"/>
  <c r="E5"/>
  <c r="E4"/>
  <c r="I4" s="1"/>
  <c r="E3"/>
  <c r="I3" s="1"/>
  <c r="H3" i="7" l="1"/>
  <c r="I3" s="1"/>
  <c r="H7"/>
  <c r="I8"/>
  <c r="K8" s="1"/>
  <c r="I7"/>
  <c r="K7" s="1"/>
  <c r="J8"/>
  <c r="I4"/>
  <c r="I6"/>
  <c r="K6" s="1"/>
  <c r="J7"/>
  <c r="H5"/>
  <c r="I5" s="1"/>
  <c r="K5" s="1"/>
  <c r="H8" i="1"/>
  <c r="I8"/>
  <c r="J8" s="1"/>
  <c r="J4"/>
  <c r="J6"/>
  <c r="M5"/>
  <c r="N5"/>
  <c r="J3"/>
  <c r="I7"/>
  <c r="H5"/>
  <c r="I5" s="1"/>
  <c r="J3" i="7" l="1"/>
  <c r="J5"/>
  <c r="J6"/>
  <c r="J4"/>
  <c r="J5" i="1"/>
  <c r="J7"/>
</calcChain>
</file>

<file path=xl/sharedStrings.xml><?xml version="1.0" encoding="utf-8"?>
<sst xmlns="http://schemas.openxmlformats.org/spreadsheetml/2006/main" count="63" uniqueCount="44">
  <si>
    <r>
      <t>盛金定理9：当Δ&lt;0时，盛金公式4一定不存在</t>
    </r>
    <r>
      <rPr>
        <i/>
        <sz val="8"/>
        <color rgb="FF333333"/>
        <rFont val="Arial"/>
        <family val="2"/>
      </rPr>
      <t>T</t>
    </r>
    <r>
      <rPr>
        <sz val="8"/>
        <color rgb="FF333333"/>
        <rFont val="Arial"/>
        <family val="2"/>
      </rPr>
      <t>≤-1或</t>
    </r>
    <r>
      <rPr>
        <i/>
        <sz val="8"/>
        <color rgb="FF333333"/>
        <rFont val="Arial"/>
        <family val="2"/>
      </rPr>
      <t>T</t>
    </r>
    <r>
      <rPr>
        <sz val="8"/>
        <color rgb="FF333333"/>
        <rFont val="Arial"/>
        <family val="2"/>
      </rPr>
      <t>≥1的值，即T出现的值必定是-1&lt;</t>
    </r>
    <r>
      <rPr>
        <i/>
        <sz val="8"/>
        <color rgb="FF333333"/>
        <rFont val="Arial"/>
        <family val="2"/>
      </rPr>
      <t>T</t>
    </r>
    <r>
      <rPr>
        <sz val="8"/>
        <color rgb="FF333333"/>
        <rFont val="Arial"/>
        <family val="2"/>
      </rPr>
      <t>&lt;1。</t>
    </r>
  </si>
  <si>
    <r>
      <t>盛金定理8：当Δ&lt;0时，盛金公式4一定不存在</t>
    </r>
    <r>
      <rPr>
        <i/>
        <sz val="8"/>
        <color rgb="FF333333"/>
        <rFont val="Arial"/>
        <family val="2"/>
      </rPr>
      <t>A</t>
    </r>
    <r>
      <rPr>
        <sz val="8"/>
        <color rgb="FF333333"/>
        <rFont val="Arial"/>
        <family val="2"/>
      </rPr>
      <t>≤0的值。（此时，适用盛金公式4解题）。</t>
    </r>
  </si>
  <si>
    <r>
      <t>盛金定理7：当Δ=0时，若</t>
    </r>
    <r>
      <rPr>
        <i/>
        <sz val="8"/>
        <color rgb="FF333333"/>
        <rFont val="Arial"/>
        <family val="2"/>
      </rPr>
      <t>B</t>
    </r>
    <r>
      <rPr>
        <sz val="8"/>
        <color rgb="FF333333"/>
        <rFont val="Arial"/>
        <family val="2"/>
      </rPr>
      <t>≠0，盛金公式3一定不存在</t>
    </r>
    <r>
      <rPr>
        <i/>
        <sz val="8"/>
        <color rgb="FF333333"/>
        <rFont val="Arial"/>
        <family val="2"/>
      </rPr>
      <t>A</t>
    </r>
    <r>
      <rPr>
        <sz val="8"/>
        <color rgb="FF333333"/>
        <rFont val="Arial"/>
        <family val="2"/>
      </rPr>
      <t>≤0的值（此时，适用盛金公式3解题）。</t>
    </r>
  </si>
  <si>
    <r>
      <t>盛金定理6：当Δ=0时，若</t>
    </r>
    <r>
      <rPr>
        <i/>
        <sz val="8"/>
        <color rgb="FF333333"/>
        <rFont val="Arial"/>
        <family val="2"/>
      </rPr>
      <t>A</t>
    </r>
    <r>
      <rPr>
        <sz val="8"/>
        <color rgb="FF333333"/>
        <rFont val="Arial"/>
        <family val="2"/>
      </rPr>
      <t>=0，则必定有</t>
    </r>
    <r>
      <rPr>
        <i/>
        <sz val="8"/>
        <color rgb="FF333333"/>
        <rFont val="Arial"/>
        <family val="2"/>
      </rPr>
      <t>B</t>
    </r>
    <r>
      <rPr>
        <sz val="8"/>
        <color rgb="FF333333"/>
        <rFont val="Arial"/>
        <family val="2"/>
      </rPr>
      <t>=0（此时，适用盛金公式1解题）。</t>
    </r>
  </si>
  <si>
    <r>
      <t>盛金定理5：当</t>
    </r>
    <r>
      <rPr>
        <i/>
        <sz val="8"/>
        <color rgb="FF333333"/>
        <rFont val="Arial"/>
        <family val="2"/>
      </rPr>
      <t>A&lt;</t>
    </r>
    <r>
      <rPr>
        <sz val="8"/>
        <color rgb="FF333333"/>
        <rFont val="Arial"/>
        <family val="2"/>
      </rPr>
      <t>0时，则必定有Δ&gt;0（此时，适用盛金公式2解题）。</t>
    </r>
  </si>
  <si>
    <r>
      <t>盛金定理4：当</t>
    </r>
    <r>
      <rPr>
        <i/>
        <sz val="8"/>
        <color rgb="FF333333"/>
        <rFont val="Arial"/>
        <family val="2"/>
      </rPr>
      <t>A</t>
    </r>
    <r>
      <rPr>
        <sz val="8"/>
        <color rgb="FF333333"/>
        <rFont val="Arial"/>
        <family val="2"/>
      </rPr>
      <t>=0时，若</t>
    </r>
    <r>
      <rPr>
        <i/>
        <sz val="8"/>
        <color rgb="FF333333"/>
        <rFont val="Arial"/>
        <family val="2"/>
      </rPr>
      <t>B</t>
    </r>
    <r>
      <rPr>
        <sz val="8"/>
        <color rgb="FF333333"/>
        <rFont val="Arial"/>
        <family val="2"/>
      </rPr>
      <t>≠0，则必定有Δ&gt;0（此时，适用盛金公式2解题）。</t>
    </r>
  </si>
  <si>
    <r>
      <t>盛金定理3：当</t>
    </r>
    <r>
      <rPr>
        <i/>
        <sz val="8"/>
        <color rgb="FF333333"/>
        <rFont val="Arial"/>
        <family val="2"/>
      </rPr>
      <t>A</t>
    </r>
    <r>
      <rPr>
        <sz val="8"/>
        <color rgb="FF333333"/>
        <rFont val="Arial"/>
        <family val="2"/>
      </rPr>
      <t>=</t>
    </r>
    <r>
      <rPr>
        <i/>
        <sz val="8"/>
        <color rgb="FF333333"/>
        <rFont val="Arial"/>
        <family val="2"/>
      </rPr>
      <t>B</t>
    </r>
    <r>
      <rPr>
        <sz val="8"/>
        <color rgb="FF333333"/>
        <rFont val="Arial"/>
        <family val="2"/>
      </rPr>
      <t>=0时，则必定有</t>
    </r>
    <r>
      <rPr>
        <i/>
        <sz val="8"/>
        <color rgb="FF333333"/>
        <rFont val="Arial"/>
        <family val="2"/>
      </rPr>
      <t>C</t>
    </r>
    <r>
      <rPr>
        <sz val="8"/>
        <color rgb="FF333333"/>
        <rFont val="Arial"/>
        <family val="2"/>
      </rPr>
      <t>=0（此时，适用盛金公式1解题）。</t>
    </r>
  </si>
  <si>
    <r>
      <t>盛金定理2：当</t>
    </r>
    <r>
      <rPr>
        <i/>
        <sz val="8"/>
        <color rgb="FF333333"/>
        <rFont val="Arial"/>
        <family val="2"/>
      </rPr>
      <t>A</t>
    </r>
    <r>
      <rPr>
        <sz val="8"/>
        <color rgb="FF333333"/>
        <rFont val="Arial"/>
        <family val="2"/>
      </rPr>
      <t>=</t>
    </r>
    <r>
      <rPr>
        <i/>
        <sz val="8"/>
        <color rgb="FF333333"/>
        <rFont val="Arial"/>
        <family val="2"/>
      </rPr>
      <t>B</t>
    </r>
    <r>
      <rPr>
        <sz val="8"/>
        <color rgb="FF333333"/>
        <rFont val="Arial"/>
        <family val="2"/>
      </rPr>
      <t>=0时，若</t>
    </r>
    <r>
      <rPr>
        <i/>
        <sz val="8"/>
        <color rgb="FF333333"/>
        <rFont val="Arial"/>
        <family val="2"/>
      </rPr>
      <t>b</t>
    </r>
    <r>
      <rPr>
        <sz val="8"/>
        <color rgb="FF333333"/>
        <rFont val="Arial"/>
        <family val="2"/>
      </rPr>
      <t>≠0，则必定有</t>
    </r>
    <r>
      <rPr>
        <i/>
        <sz val="8"/>
        <color rgb="FF333333"/>
        <rFont val="Arial"/>
        <family val="2"/>
      </rPr>
      <t>c</t>
    </r>
    <r>
      <rPr>
        <sz val="8"/>
        <color rgb="FF333333"/>
        <rFont val="Arial"/>
        <family val="2"/>
      </rPr>
      <t>≠0（此时，适用盛金公式1解题）。</t>
    </r>
  </si>
  <si>
    <t>盛金定理1：当A=B=0时，若b=0，则必定有c=d=0（此时，方程有一个三重实根0，盛金公式1仍成立）。</t>
  </si>
  <si>
    <r>
      <t>当</t>
    </r>
    <r>
      <rPr>
        <i/>
        <sz val="8"/>
        <color rgb="FF333333"/>
        <rFont val="Arial"/>
        <family val="2"/>
      </rPr>
      <t>b</t>
    </r>
    <r>
      <rPr>
        <sz val="8"/>
        <color rgb="FF333333"/>
        <rFont val="Arial"/>
        <family val="2"/>
      </rPr>
      <t>=0，</t>
    </r>
    <r>
      <rPr>
        <i/>
        <sz val="8"/>
        <color rgb="FF333333"/>
        <rFont val="Arial"/>
        <family val="2"/>
      </rPr>
      <t>c</t>
    </r>
    <r>
      <rPr>
        <sz val="8"/>
        <color rgb="FF333333"/>
        <rFont val="Arial"/>
        <family val="2"/>
      </rPr>
      <t>=0时，盛金公式1是否成立？盛金公式3与盛金公式4是否存在</t>
    </r>
    <r>
      <rPr>
        <i/>
        <sz val="8"/>
        <color rgb="FF333333"/>
        <rFont val="Arial"/>
        <family val="2"/>
      </rPr>
      <t>A</t>
    </r>
    <r>
      <rPr>
        <sz val="8"/>
        <color rgb="FF333333"/>
        <rFont val="Arial"/>
        <family val="2"/>
      </rPr>
      <t>≤0的值？盛金公式4是否存在</t>
    </r>
    <r>
      <rPr>
        <i/>
        <sz val="8"/>
        <color rgb="FF333333"/>
        <rFont val="Arial"/>
        <family val="2"/>
      </rPr>
      <t>T</t>
    </r>
    <r>
      <rPr>
        <sz val="8"/>
        <color rgb="FF333333"/>
        <rFont val="Arial"/>
        <family val="2"/>
      </rPr>
      <t>&lt;－1或</t>
    </r>
    <r>
      <rPr>
        <i/>
        <sz val="8"/>
        <color rgb="FF333333"/>
        <rFont val="Arial"/>
        <family val="2"/>
      </rPr>
      <t>T</t>
    </r>
    <r>
      <rPr>
        <sz val="8"/>
        <color rgb="FF333333"/>
        <rFont val="Arial"/>
        <family val="2"/>
      </rPr>
      <t>&gt;1的值？盛金定理给出如下回答：</t>
    </r>
  </si>
  <si>
    <r>
      <rPr>
        <sz val="8"/>
        <color rgb="FF333333"/>
        <rFont val="宋体"/>
        <family val="3"/>
        <charset val="134"/>
      </rPr>
      <t>当</t>
    </r>
    <r>
      <rPr>
        <i/>
        <sz val="8"/>
        <color rgb="FF333333"/>
        <rFont val="Arial"/>
        <family val="2"/>
      </rPr>
      <t>b</t>
    </r>
    <r>
      <rPr>
        <sz val="8"/>
        <color rgb="FF333333"/>
        <rFont val="Arial"/>
        <family val="2"/>
      </rPr>
      <t>=0</t>
    </r>
    <r>
      <rPr>
        <sz val="8"/>
        <color rgb="FF333333"/>
        <rFont val="宋体"/>
        <family val="3"/>
        <charset val="134"/>
      </rPr>
      <t>，</t>
    </r>
    <r>
      <rPr>
        <i/>
        <sz val="8"/>
        <color rgb="FF333333"/>
        <rFont val="Arial"/>
        <family val="2"/>
      </rPr>
      <t>c</t>
    </r>
    <r>
      <rPr>
        <sz val="8"/>
        <color rgb="FF333333"/>
        <rFont val="Arial"/>
        <family val="2"/>
      </rPr>
      <t>=0</t>
    </r>
    <r>
      <rPr>
        <sz val="8"/>
        <color rgb="FF333333"/>
        <rFont val="宋体"/>
        <family val="3"/>
        <charset val="134"/>
      </rPr>
      <t>时，盛金公式</t>
    </r>
    <r>
      <rPr>
        <sz val="8"/>
        <color rgb="FF333333"/>
        <rFont val="Arial"/>
        <family val="2"/>
      </rPr>
      <t>1</t>
    </r>
    <r>
      <rPr>
        <sz val="8"/>
        <color rgb="FF333333"/>
        <rFont val="宋体"/>
        <family val="3"/>
        <charset val="134"/>
      </rPr>
      <t>无意义；当</t>
    </r>
    <r>
      <rPr>
        <i/>
        <sz val="8"/>
        <color rgb="FF333333"/>
        <rFont val="Arial"/>
        <family val="2"/>
      </rPr>
      <t>A</t>
    </r>
    <r>
      <rPr>
        <sz val="8"/>
        <color rgb="FF333333"/>
        <rFont val="Arial"/>
        <family val="2"/>
      </rPr>
      <t>=0</t>
    </r>
    <r>
      <rPr>
        <sz val="8"/>
        <color rgb="FF333333"/>
        <rFont val="宋体"/>
        <family val="3"/>
        <charset val="134"/>
      </rPr>
      <t>时，盛金公式</t>
    </r>
    <r>
      <rPr>
        <sz val="8"/>
        <color rgb="FF333333"/>
        <rFont val="Arial"/>
        <family val="2"/>
      </rPr>
      <t>3</t>
    </r>
    <r>
      <rPr>
        <sz val="8"/>
        <color rgb="FF333333"/>
        <rFont val="宋体"/>
        <family val="3"/>
        <charset val="134"/>
      </rPr>
      <t>无意义；当</t>
    </r>
    <r>
      <rPr>
        <i/>
        <sz val="8"/>
        <color rgb="FFFF0000"/>
        <rFont val="Arial"/>
        <family val="2"/>
      </rPr>
      <t>A</t>
    </r>
    <r>
      <rPr>
        <sz val="8"/>
        <color rgb="FFFF0000"/>
        <rFont val="宋体"/>
        <family val="3"/>
        <charset val="134"/>
      </rPr>
      <t>≤</t>
    </r>
    <r>
      <rPr>
        <sz val="8"/>
        <color rgb="FFFF0000"/>
        <rFont val="Arial"/>
        <family val="2"/>
      </rPr>
      <t>0</t>
    </r>
    <r>
      <rPr>
        <sz val="8"/>
        <color rgb="FFFF0000"/>
        <rFont val="宋体"/>
        <family val="3"/>
        <charset val="134"/>
      </rPr>
      <t>时，盛金公式</t>
    </r>
    <r>
      <rPr>
        <sz val="8"/>
        <color rgb="FFFF0000"/>
        <rFont val="Arial"/>
        <family val="2"/>
      </rPr>
      <t>4</t>
    </r>
    <r>
      <rPr>
        <sz val="8"/>
        <color rgb="FFFF0000"/>
        <rFont val="宋体"/>
        <family val="3"/>
        <charset val="134"/>
      </rPr>
      <t>无意义；</t>
    </r>
    <r>
      <rPr>
        <sz val="8"/>
        <color rgb="FF333333"/>
        <rFont val="宋体"/>
        <family val="3"/>
        <charset val="134"/>
      </rPr>
      <t>当</t>
    </r>
    <r>
      <rPr>
        <i/>
        <sz val="8"/>
        <color rgb="FF333333"/>
        <rFont val="Arial"/>
        <family val="2"/>
      </rPr>
      <t>T</t>
    </r>
    <r>
      <rPr>
        <sz val="8"/>
        <color rgb="FF333333"/>
        <rFont val="Arial"/>
        <family val="2"/>
      </rPr>
      <t>&lt;</t>
    </r>
    <r>
      <rPr>
        <sz val="8"/>
        <color rgb="FF333333"/>
        <rFont val="宋体"/>
        <family val="3"/>
        <charset val="134"/>
      </rPr>
      <t>－</t>
    </r>
    <r>
      <rPr>
        <sz val="8"/>
        <color rgb="FF333333"/>
        <rFont val="Arial"/>
        <family val="2"/>
      </rPr>
      <t>1</t>
    </r>
    <r>
      <rPr>
        <sz val="8"/>
        <color rgb="FF333333"/>
        <rFont val="宋体"/>
        <family val="3"/>
        <charset val="134"/>
      </rPr>
      <t>或</t>
    </r>
    <r>
      <rPr>
        <i/>
        <sz val="8"/>
        <color rgb="FF333333"/>
        <rFont val="Arial"/>
        <family val="2"/>
      </rPr>
      <t>T</t>
    </r>
    <r>
      <rPr>
        <sz val="8"/>
        <color rgb="FF333333"/>
        <rFont val="Arial"/>
        <family val="2"/>
      </rPr>
      <t>&gt;1</t>
    </r>
    <r>
      <rPr>
        <sz val="8"/>
        <color rgb="FF333333"/>
        <rFont val="宋体"/>
        <family val="3"/>
        <charset val="134"/>
      </rPr>
      <t>时，盛金公式</t>
    </r>
    <r>
      <rPr>
        <sz val="8"/>
        <color rgb="FF333333"/>
        <rFont val="Arial"/>
        <family val="2"/>
      </rPr>
      <t>4</t>
    </r>
    <r>
      <rPr>
        <sz val="8"/>
        <color rgb="FF333333"/>
        <rFont val="宋体"/>
        <family val="3"/>
        <charset val="134"/>
      </rPr>
      <t>无意义。</t>
    </r>
    <phoneticPr fontId="1" type="noConversion"/>
  </si>
  <si>
    <t>ax³</t>
    <phoneticPr fontId="1" type="noConversion"/>
  </si>
  <si>
    <t>bx³</t>
    <phoneticPr fontId="1" type="noConversion"/>
  </si>
  <si>
    <t>cx</t>
    <phoneticPr fontId="1" type="noConversion"/>
  </si>
  <si>
    <t>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</si>
  <si>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</si>
  <si>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</si>
  <si>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</si>
  <si>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Δ</t>
    <phoneticPr fontId="1" type="noConversion"/>
  </si>
  <si>
    <t>K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</si>
  <si>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</si>
  <si>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</si>
  <si>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</si>
  <si>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</si>
  <si>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</si>
  <si>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</si>
  <si>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b²-3ac</t>
    <phoneticPr fontId="1" type="noConversion"/>
  </si>
  <si>
    <t>bc-9ad</t>
    <phoneticPr fontId="1" type="noConversion"/>
  </si>
  <si>
    <t>c²-3bd</t>
    <phoneticPr fontId="1" type="noConversion"/>
  </si>
  <si>
    <t>B²-4AC</t>
    <phoneticPr fontId="1" type="noConversion"/>
  </si>
  <si>
    <t>公式序号</t>
    <phoneticPr fontId="1" type="noConversion"/>
  </si>
  <si>
    <t>条件</t>
    <phoneticPr fontId="1" type="noConversion"/>
  </si>
  <si>
    <t>说明</t>
    <phoneticPr fontId="1" type="noConversion"/>
  </si>
  <si>
    <t>三个实根(都是重根)</t>
  </si>
  <si>
    <t>一个实根+两个虚根</t>
  </si>
  <si>
    <t>三个实根(两个重根)</t>
  </si>
  <si>
    <t>三个实根</t>
  </si>
  <si>
    <t>ax³</t>
    <phoneticPr fontId="1" type="noConversion"/>
  </si>
  <si>
    <t>bx³</t>
    <phoneticPr fontId="1" type="noConversion"/>
  </si>
  <si>
    <t>cx</t>
    <phoneticPr fontId="1" type="noConversion"/>
  </si>
  <si>
    <t>d</t>
    <phoneticPr fontId="1" type="noConversion"/>
  </si>
  <si>
    <t>B</t>
    <phoneticPr fontId="1" type="noConversion"/>
  </si>
  <si>
    <t>C</t>
    <phoneticPr fontId="1" type="noConversion"/>
  </si>
  <si>
    <t>条件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</si>
</sst>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333333"/>
      <name val="Arial"/>
      <family val="2"/>
    </font>
    <font>
      <i/>
      <sz val="8"/>
      <color rgb="FF333333"/>
      <name val="Arial"/>
      <family val="2"/>
    </font>
    <font>
      <sz val="8"/>
      <color rgb="FF333333"/>
      <name val="宋体"/>
      <family val="3"/>
      <charset val="134"/>
    </font>
    <font>
      <i/>
      <sz val="8"/>
      <color rgb="FFFF0000"/>
      <name val="Arial"/>
      <family val="2"/>
    </font>
    <font>
      <sz val="8"/>
      <color rgb="FFFF0000"/>
      <name val="宋体"/>
      <family val="3"/>
      <charset val="134"/>
    </font>
    <font>
      <sz val="8"/>
      <color rgb="FFFF0000"/>
      <name val="Arial"/>
      <family val="2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2" fontId="9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vertical="center" shrinkToFit="1"/>
    </xf>
    <xf numFmtId="0" fontId="10" fillId="2" borderId="1" xfId="0" applyFont="1" applyFill="1" applyBorder="1" applyAlignment="1">
      <alignment horizontal="left" vertical="center" shrinkToFit="1"/>
    </xf>
    <xf numFmtId="0" fontId="9" fillId="0" borderId="0" xfId="0" applyFont="1" applyAlignment="1">
      <alignment vertical="center" shrinkToFit="1"/>
    </xf>
    <xf numFmtId="0" fontId="9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12" fontId="9" fillId="0" borderId="1" xfId="0" applyNumberFormat="1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37</xdr:row>
      <xdr:rowOff>0</xdr:rowOff>
    </xdr:from>
    <xdr:to>
      <xdr:col>20</xdr:col>
      <xdr:colOff>182880</xdr:colOff>
      <xdr:row>47</xdr:row>
      <xdr:rowOff>236220</xdr:rowOff>
    </xdr:to>
    <xdr:pic>
      <xdr:nvPicPr>
        <xdr:cNvPr id="4" name="Picture 3" descr="https://gss0.bdstatic.com/-4o3dSag_xI4khGkpoWK1HF6hhy/baike/c0%3Dbaike80%2C5%2C5%2C80%2C26/sign=4afe6135d309b3deffb2ec3aadd607e4/dbb44aed2e738bd4afac746ca38b87d6267ff9da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86400" y="6949440"/>
          <a:ext cx="609600" cy="297942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441960</xdr:colOff>
      <xdr:row>11</xdr:row>
      <xdr:rowOff>83820</xdr:rowOff>
    </xdr:from>
    <xdr:to>
      <xdr:col>9</xdr:col>
      <xdr:colOff>281940</xdr:colOff>
      <xdr:row>14</xdr:row>
      <xdr:rowOff>152400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1960" y="2095500"/>
          <a:ext cx="5326380" cy="617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60960</xdr:colOff>
      <xdr:row>0</xdr:row>
      <xdr:rowOff>45720</xdr:rowOff>
    </xdr:from>
    <xdr:to>
      <xdr:col>5</xdr:col>
      <xdr:colOff>510540</xdr:colOff>
      <xdr:row>9</xdr:row>
      <xdr:rowOff>114300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70560" y="45720"/>
          <a:ext cx="2887980" cy="171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190500</xdr:colOff>
      <xdr:row>15</xdr:row>
      <xdr:rowOff>175260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067300" cy="291846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243840</xdr:colOff>
      <xdr:row>0</xdr:row>
      <xdr:rowOff>129540</xdr:rowOff>
    </xdr:from>
    <xdr:to>
      <xdr:col>6</xdr:col>
      <xdr:colOff>68580</xdr:colOff>
      <xdr:row>10</xdr:row>
      <xdr:rowOff>152400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3840" y="129540"/>
          <a:ext cx="3482340" cy="185166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60960</xdr:rowOff>
    </xdr:from>
    <xdr:to>
      <xdr:col>8</xdr:col>
      <xdr:colOff>320040</xdr:colOff>
      <xdr:row>15</xdr:row>
      <xdr:rowOff>167640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6700" y="243840"/>
          <a:ext cx="4930140" cy="26670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37</xdr:row>
      <xdr:rowOff>0</xdr:rowOff>
    </xdr:from>
    <xdr:to>
      <xdr:col>16</xdr:col>
      <xdr:colOff>190500</xdr:colOff>
      <xdr:row>47</xdr:row>
      <xdr:rowOff>236220</xdr:rowOff>
    </xdr:to>
    <xdr:pic>
      <xdr:nvPicPr>
        <xdr:cNvPr id="2" name="Picture 3" descr="https://gss0.bdstatic.com/-4o3dSag_xI4khGkpoWK1HF6hhy/baike/c0%3Dbaike80%2C5%2C5%2C80%2C26/sign=4afe6135d309b3deffb2ec3aadd607e4/dbb44aed2e738bd4afac746ca38b87d6267ff9da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07380" y="10149840"/>
          <a:ext cx="4671060" cy="29794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3" sqref="K3"/>
    </sheetView>
  </sheetViews>
  <sheetFormatPr defaultColWidth="6.21875" defaultRowHeight="21.6" customHeight="1"/>
  <cols>
    <col min="1" max="2" width="4.88671875" style="6" bestFit="1" customWidth="1"/>
    <col min="3" max="3" width="6" style="6" bestFit="1" customWidth="1"/>
    <col min="4" max="4" width="11.6640625" style="6" bestFit="1" customWidth="1"/>
    <col min="5" max="7" width="8.21875" style="4" bestFit="1" customWidth="1"/>
    <col min="8" max="8" width="11.6640625" style="4" bestFit="1" customWidth="1"/>
    <col min="9" max="9" width="10.44140625" style="6" bestFit="1" customWidth="1"/>
    <col min="10" max="10" width="9" style="4" customWidth="1"/>
    <col min="11" max="11" width="21.44140625" style="4" bestFit="1" customWidth="1"/>
    <col min="12" max="15" width="3.21875" style="4" customWidth="1"/>
    <col min="16" max="16384" width="6.21875" style="4"/>
  </cols>
  <sheetData>
    <row r="1" spans="1:15" ht="21.6" customHeight="1">
      <c r="A1" s="7" t="s">
        <v>11</v>
      </c>
      <c r="B1" s="5" t="s">
        <v>12</v>
      </c>
      <c r="C1" s="5" t="s">
        <v>13</v>
      </c>
      <c r="D1" s="5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5" t="s">
        <v>30</v>
      </c>
      <c r="J1" s="3" t="s">
        <v>31</v>
      </c>
      <c r="K1" s="3" t="s">
        <v>32</v>
      </c>
      <c r="L1" s="3" t="s">
        <v>19</v>
      </c>
      <c r="M1" s="3" t="s">
        <v>20</v>
      </c>
      <c r="N1" s="3" t="s">
        <v>21</v>
      </c>
      <c r="O1" s="3" t="s">
        <v>22</v>
      </c>
    </row>
    <row r="2" spans="1:15" ht="21.6" customHeight="1">
      <c r="A2" s="5" t="s">
        <v>23</v>
      </c>
      <c r="B2" s="5" t="s">
        <v>24</v>
      </c>
      <c r="C2" s="5" t="s">
        <v>25</v>
      </c>
      <c r="D2" s="5" t="s">
        <v>14</v>
      </c>
      <c r="E2" s="3" t="s">
        <v>26</v>
      </c>
      <c r="F2" s="3" t="s">
        <v>27</v>
      </c>
      <c r="G2" s="3" t="s">
        <v>28</v>
      </c>
      <c r="H2" s="3" t="s">
        <v>29</v>
      </c>
      <c r="I2" s="5"/>
      <c r="J2" s="3"/>
      <c r="K2" s="3"/>
      <c r="L2" s="3"/>
      <c r="M2" s="3"/>
      <c r="N2" s="3"/>
      <c r="O2" s="3"/>
    </row>
    <row r="3" spans="1:15" ht="21.6" customHeight="1">
      <c r="A3" s="5">
        <v>1</v>
      </c>
      <c r="B3" s="5">
        <v>0</v>
      </c>
      <c r="C3" s="5">
        <v>-15</v>
      </c>
      <c r="D3" s="5">
        <v>-4</v>
      </c>
      <c r="E3" s="3">
        <f t="shared" ref="E3:E8" si="0">B3^2-3*A3*C3</f>
        <v>45</v>
      </c>
      <c r="F3" s="3">
        <f>B3*C3-9*A3*D3</f>
        <v>36</v>
      </c>
      <c r="G3" s="3">
        <f>C3^2-3*B3*D3</f>
        <v>225</v>
      </c>
      <c r="H3" s="3">
        <f>F3^2-4*E3*G3</f>
        <v>-39204</v>
      </c>
      <c r="I3" s="5">
        <f t="shared" ref="I3:I6" si="1">IF(AND(E3=F3,E3=0),1,IF(H3&gt;0,2,IF(H3=0,3,IF(H3&lt;0,4,""))))</f>
        <v>4</v>
      </c>
      <c r="J3" s="3" t="str">
        <f>VLOOKUP(I3,{1,"A＝B＝0";2,"Δ&gt;0";3,"Δ=0";4,"Δ&lt;0"},2,0)</f>
        <v>Δ&lt;0</v>
      </c>
      <c r="K3" s="3" t="str">
        <f>VLOOKUP(I3,{1,"三个实根(都是重根)";2,"一个实根+两个虚根";3,"三个实根(两个重根)";4,"三个实根"},2,0)</f>
        <v>三个实根</v>
      </c>
      <c r="L3" s="3"/>
      <c r="M3" s="3"/>
      <c r="N3" s="3"/>
      <c r="O3" s="3"/>
    </row>
    <row r="4" spans="1:15" ht="21.6" customHeight="1">
      <c r="A4" s="5">
        <v>1</v>
      </c>
      <c r="B4" s="5">
        <v>-3</v>
      </c>
      <c r="C4" s="5">
        <v>-144</v>
      </c>
      <c r="D4" s="5">
        <v>432</v>
      </c>
      <c r="E4" s="3">
        <f t="shared" si="0"/>
        <v>441</v>
      </c>
      <c r="F4" s="3">
        <f t="shared" ref="F4:F7" si="2">B4*C4-9*A4*D4</f>
        <v>-3456</v>
      </c>
      <c r="G4" s="3">
        <f t="shared" ref="G4:G7" si="3">C4^2-3*B4*D4</f>
        <v>24624</v>
      </c>
      <c r="H4" s="3">
        <f t="shared" ref="H4:H7" si="4">F4^2-4*E4*G4</f>
        <v>-31492800</v>
      </c>
      <c r="I4" s="5">
        <f t="shared" si="1"/>
        <v>4</v>
      </c>
      <c r="J4" s="3" t="str">
        <f>VLOOKUP(I4,{1,"A＝B＝0";2,"Δ&gt;0";3,"Δ=0";4,"Δ&lt;0"},2,0)</f>
        <v>Δ&lt;0</v>
      </c>
      <c r="K4" s="3" t="str">
        <f>VLOOKUP(I4,{1,"三个实根(都是重根)";2,"一个实根+两个虚根";3,"三个实根(两个重根)";4,"三个实根"},2,0)</f>
        <v>三个实根</v>
      </c>
      <c r="L4" s="3"/>
      <c r="M4" s="3"/>
      <c r="N4" s="3"/>
      <c r="O4" s="3"/>
    </row>
    <row r="5" spans="1:15" ht="21.6" customHeight="1">
      <c r="A5" s="5">
        <v>1</v>
      </c>
      <c r="B5" s="5">
        <v>1</v>
      </c>
      <c r="C5" s="5">
        <v>-8</v>
      </c>
      <c r="D5" s="5">
        <v>-12</v>
      </c>
      <c r="E5" s="3">
        <f t="shared" si="0"/>
        <v>25</v>
      </c>
      <c r="F5" s="3">
        <f t="shared" si="2"/>
        <v>100</v>
      </c>
      <c r="G5" s="3">
        <f t="shared" si="3"/>
        <v>100</v>
      </c>
      <c r="H5" s="3">
        <f t="shared" si="4"/>
        <v>0</v>
      </c>
      <c r="I5" s="5">
        <f t="shared" si="1"/>
        <v>3</v>
      </c>
      <c r="J5" s="3" t="str">
        <f>VLOOKUP(I5,{1,"A＝B＝0";2,"Δ&gt;0";3,"Δ=0";4,"Δ&lt;0"},2,0)</f>
        <v>Δ=0</v>
      </c>
      <c r="K5" s="3" t="str">
        <f>VLOOKUP(I5,{1,"三个实根(都是重根)";2,"一个实根+两个虚根";3,"三个实根(两个重根)";4,"三个实根"},2,0)</f>
        <v>三个实根(两个重根)</v>
      </c>
      <c r="L5" s="3">
        <f>F5/E5</f>
        <v>4</v>
      </c>
      <c r="M5" s="3">
        <f>-B5/A5+L5</f>
        <v>3</v>
      </c>
      <c r="N5" s="3">
        <f>-L5/2</f>
        <v>-2</v>
      </c>
      <c r="O5" s="3"/>
    </row>
    <row r="6" spans="1:15" ht="21.6" customHeight="1">
      <c r="A6" s="5">
        <v>3</v>
      </c>
      <c r="B6" s="5">
        <v>3</v>
      </c>
      <c r="C6" s="5">
        <v>1</v>
      </c>
      <c r="D6" s="5">
        <v>1</v>
      </c>
      <c r="E6" s="3">
        <f t="shared" si="0"/>
        <v>0</v>
      </c>
      <c r="F6" s="3">
        <f t="shared" si="2"/>
        <v>-24</v>
      </c>
      <c r="G6" s="3">
        <f t="shared" si="3"/>
        <v>-8</v>
      </c>
      <c r="H6" s="3">
        <f t="shared" si="4"/>
        <v>576</v>
      </c>
      <c r="I6" s="5">
        <f t="shared" si="1"/>
        <v>2</v>
      </c>
      <c r="J6" s="3" t="str">
        <f>VLOOKUP(I6,{1,"A＝B＝0";2,"Δ&gt;0";3,"Δ=0";4,"Δ&lt;0"},2,0)</f>
        <v>Δ&gt;0</v>
      </c>
      <c r="K6" s="3" t="str">
        <f>VLOOKUP(I6,{1,"三个实根(都是重根)";2,"一个实根+两个虚根";3,"三个实根(两个重根)";4,"三个实根"},2,0)</f>
        <v>一个实根+两个虚根</v>
      </c>
      <c r="L6" s="3"/>
      <c r="M6" s="3"/>
      <c r="N6" s="3"/>
      <c r="O6" s="3"/>
    </row>
    <row r="7" spans="1:15" ht="21.6" customHeight="1">
      <c r="A7" s="5">
        <v>2</v>
      </c>
      <c r="B7" s="5">
        <v>2</v>
      </c>
      <c r="C7" s="5">
        <v>2</v>
      </c>
      <c r="D7" s="5">
        <v>1</v>
      </c>
      <c r="E7" s="3">
        <f t="shared" si="0"/>
        <v>-8</v>
      </c>
      <c r="F7" s="3">
        <f t="shared" si="2"/>
        <v>-14</v>
      </c>
      <c r="G7" s="3">
        <f t="shared" si="3"/>
        <v>-2</v>
      </c>
      <c r="H7" s="3">
        <f t="shared" si="4"/>
        <v>132</v>
      </c>
      <c r="I7" s="5">
        <f>IF(AND(E7=F7,E7=0),1,IF(H7&gt;0,2,IF(H7=0,3,IF(H7&lt;0,4,""))))</f>
        <v>2</v>
      </c>
      <c r="J7" s="3" t="str">
        <f>VLOOKUP(I7,{1,"A＝B＝0";2,"Δ&gt;0";3,"Δ=0";4,"Δ&lt;0"},2,0)</f>
        <v>Δ&gt;0</v>
      </c>
      <c r="K7" s="3" t="str">
        <f>VLOOKUP(I7,{1,"三个实根(都是重根)";2,"一个实根+两个虚根";3,"三个实根(两个重根)";4,"三个实根"},2,0)</f>
        <v>一个实根+两个虚根</v>
      </c>
      <c r="L7" s="3"/>
      <c r="M7" s="3"/>
      <c r="N7" s="3"/>
      <c r="O7" s="3"/>
    </row>
    <row r="8" spans="1:15" ht="21.6" customHeight="1">
      <c r="A8" s="5">
        <v>3</v>
      </c>
      <c r="B8" s="5">
        <v>3</v>
      </c>
      <c r="C8" s="5">
        <v>1</v>
      </c>
      <c r="D8" s="8">
        <v>0.1111111111111111</v>
      </c>
      <c r="E8" s="3">
        <f t="shared" si="0"/>
        <v>0</v>
      </c>
      <c r="F8" s="3">
        <f t="shared" ref="F8" si="5">B8*C8-9*A8*D8</f>
        <v>0</v>
      </c>
      <c r="G8" s="3">
        <f t="shared" ref="G8" si="6">C8^2-3*B8*D8</f>
        <v>0</v>
      </c>
      <c r="H8" s="3">
        <f t="shared" ref="H8" si="7">F8^2-4*E8*G8</f>
        <v>0</v>
      </c>
      <c r="I8" s="5">
        <f>IF(AND(E8=F8,E8=0),1,IF(H8&gt;0,2,IF(H8=0,3,IF(H8&lt;0,4,""))))</f>
        <v>1</v>
      </c>
      <c r="J8" s="3" t="str">
        <f>VLOOKUP(I8,{1,"A＝B＝0";2,"Δ&gt;0";3,"Δ=0";4,"Δ&lt;0"},2,0)</f>
        <v>A＝B＝0</v>
      </c>
      <c r="K8" s="3" t="str">
        <f>VLOOKUP(I8,{1,"三个实根(都是重根)";2,"一个实根+两个虚根";3,"三个实根(两个重根)";4,"三个实根"},2,0)</f>
        <v>三个实根(都是重根)</v>
      </c>
      <c r="L8" s="3"/>
      <c r="M8" s="3"/>
      <c r="N8" s="3"/>
      <c r="O8" s="3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A17" sqref="A17"/>
    </sheetView>
  </sheetViews>
  <sheetFormatPr defaultRowHeight="14.4"/>
  <cols>
    <col min="1" max="1" width="116" bestFit="1" customWidth="1"/>
  </cols>
  <sheetData>
    <row r="1" spans="1:1">
      <c r="A1" s="1" t="s">
        <v>10</v>
      </c>
    </row>
    <row r="2" spans="1:1">
      <c r="A2" s="1" t="s">
        <v>9</v>
      </c>
    </row>
    <row r="3" spans="1:1">
      <c r="A3" s="2" t="s">
        <v>8</v>
      </c>
    </row>
    <row r="4" spans="1:1">
      <c r="A4" s="2" t="s">
        <v>7</v>
      </c>
    </row>
    <row r="5" spans="1:1">
      <c r="A5" s="2" t="s">
        <v>6</v>
      </c>
    </row>
    <row r="6" spans="1:1">
      <c r="A6" s="2" t="s">
        <v>5</v>
      </c>
    </row>
    <row r="7" spans="1:1">
      <c r="A7" s="2" t="s">
        <v>4</v>
      </c>
    </row>
    <row r="8" spans="1:1">
      <c r="A8" s="2" t="s">
        <v>3</v>
      </c>
    </row>
    <row r="9" spans="1:1">
      <c r="A9" s="2" t="s">
        <v>2</v>
      </c>
    </row>
    <row r="10" spans="1:1">
      <c r="A10" s="2" t="s">
        <v>1</v>
      </c>
    </row>
    <row r="11" spans="1:1">
      <c r="A11" s="2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6" sqref="D16"/>
    </sheetView>
  </sheetViews>
  <sheetFormatPr defaultRowHeight="14.4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8" sqref="E18"/>
    </sheetView>
  </sheetViews>
  <sheetFormatPr defaultRowHeight="14.4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6" sqref="F16"/>
    </sheetView>
  </sheetViews>
  <sheetFormatPr defaultRowHeight="14.4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9" sqref="G19"/>
    </sheetView>
  </sheetViews>
  <sheetFormatPr defaultRowHeight="14.4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8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3" sqref="K3"/>
    </sheetView>
  </sheetViews>
  <sheetFormatPr defaultColWidth="6.21875" defaultRowHeight="21.6" customHeight="1"/>
  <cols>
    <col min="1" max="2" width="4.88671875" style="17" bestFit="1" customWidth="1"/>
    <col min="3" max="4" width="6" style="17" bestFit="1" customWidth="1"/>
    <col min="5" max="7" width="8.21875" style="12" bestFit="1" customWidth="1"/>
    <col min="8" max="8" width="11" style="12" customWidth="1"/>
    <col min="9" max="9" width="8.21875" style="17" customWidth="1"/>
    <col min="10" max="10" width="7.77734375" style="12" customWidth="1"/>
    <col min="11" max="11" width="20" style="12" customWidth="1"/>
    <col min="12" max="12" width="2" style="12" customWidth="1"/>
    <col min="13" max="13" width="10.44140625" style="12" bestFit="1" customWidth="1"/>
    <col min="14" max="14" width="20.44140625" style="12" bestFit="1" customWidth="1"/>
    <col min="15" max="16384" width="6.21875" style="12"/>
  </cols>
  <sheetData>
    <row r="1" spans="1:14" ht="21.6" customHeight="1">
      <c r="A1" s="9" t="s">
        <v>37</v>
      </c>
      <c r="B1" s="9" t="s">
        <v>38</v>
      </c>
      <c r="C1" s="9" t="s">
        <v>39</v>
      </c>
      <c r="D1" s="9" t="s">
        <v>40</v>
      </c>
      <c r="E1" s="10" t="s">
        <v>15</v>
      </c>
      <c r="F1" s="10" t="s">
        <v>41</v>
      </c>
      <c r="G1" s="10" t="s">
        <v>42</v>
      </c>
      <c r="H1" s="10" t="s">
        <v>18</v>
      </c>
      <c r="I1" s="9" t="s">
        <v>30</v>
      </c>
      <c r="J1" s="10" t="s">
        <v>43</v>
      </c>
      <c r="K1" s="10" t="s">
        <v>32</v>
      </c>
      <c r="L1" s="10"/>
      <c r="M1" s="11" t="s">
        <v>30</v>
      </c>
      <c r="N1" s="10" t="s">
        <v>32</v>
      </c>
    </row>
    <row r="2" spans="1:14" ht="21.6" customHeight="1">
      <c r="A2" s="13" t="s">
        <v>23</v>
      </c>
      <c r="B2" s="13" t="s">
        <v>24</v>
      </c>
      <c r="C2" s="13" t="s">
        <v>25</v>
      </c>
      <c r="D2" s="13" t="s">
        <v>14</v>
      </c>
      <c r="E2" s="14" t="s">
        <v>26</v>
      </c>
      <c r="F2" s="14" t="s">
        <v>27</v>
      </c>
      <c r="G2" s="14" t="s">
        <v>28</v>
      </c>
      <c r="H2" s="14" t="s">
        <v>29</v>
      </c>
      <c r="I2" s="13"/>
      <c r="J2" s="14"/>
      <c r="K2" s="14"/>
      <c r="L2" s="14"/>
      <c r="M2" s="14"/>
      <c r="N2" s="14"/>
    </row>
    <row r="3" spans="1:14" ht="21.6" customHeight="1">
      <c r="A3" s="13">
        <v>1</v>
      </c>
      <c r="B3" s="13">
        <v>0</v>
      </c>
      <c r="C3" s="13">
        <v>-15</v>
      </c>
      <c r="D3" s="13">
        <v>-4</v>
      </c>
      <c r="E3" s="14">
        <f t="shared" ref="E3:E8" si="0">B3^2-3*A3*C3</f>
        <v>45</v>
      </c>
      <c r="F3" s="14">
        <f>B3*C3-9*A3*D3</f>
        <v>36</v>
      </c>
      <c r="G3" s="14">
        <f>C3^2-3*B3*D3</f>
        <v>225</v>
      </c>
      <c r="H3" s="14">
        <f>F3^2-4*E3*G3</f>
        <v>-39204</v>
      </c>
      <c r="I3" s="13">
        <f t="shared" ref="I3:I6" si="1">IF(AND(E3=F3,E3=0),1,IF(H3&gt;0,2,IF(H3=0,3,IF(H3&lt;0,4,""))))</f>
        <v>4</v>
      </c>
      <c r="J3" s="14" t="str">
        <f>VLOOKUP(I3,{1,"A＝B＝0";2,"Δ&gt;0";3,"Δ=0";4,"Δ&lt;0"},2,0)</f>
        <v>Δ&lt;0</v>
      </c>
      <c r="K3" s="14" t="str">
        <f>VLOOKUP(I3,M:N,2,0)</f>
        <v>三个实根</v>
      </c>
      <c r="L3" s="14"/>
      <c r="M3" s="15">
        <v>1</v>
      </c>
      <c r="N3" s="15" t="s">
        <v>33</v>
      </c>
    </row>
    <row r="4" spans="1:14" ht="21.6" customHeight="1">
      <c r="A4" s="13">
        <v>1</v>
      </c>
      <c r="B4" s="13">
        <v>-3</v>
      </c>
      <c r="C4" s="13">
        <v>-144</v>
      </c>
      <c r="D4" s="13">
        <v>432</v>
      </c>
      <c r="E4" s="14">
        <f t="shared" si="0"/>
        <v>441</v>
      </c>
      <c r="F4" s="14">
        <f t="shared" ref="F4:F8" si="2">B4*C4-9*A4*D4</f>
        <v>-3456</v>
      </c>
      <c r="G4" s="14">
        <f t="shared" ref="G4:G8" si="3">C4^2-3*B4*D4</f>
        <v>24624</v>
      </c>
      <c r="H4" s="14">
        <f t="shared" ref="H4:H8" si="4">F4^2-4*E4*G4</f>
        <v>-31492800</v>
      </c>
      <c r="I4" s="13">
        <f t="shared" si="1"/>
        <v>4</v>
      </c>
      <c r="J4" s="14" t="str">
        <f>VLOOKUP(I4,{1,"A＝B＝0";2,"Δ&gt;0";3,"Δ=0";4,"Δ&lt;0"},2,0)</f>
        <v>Δ&lt;0</v>
      </c>
      <c r="K4" s="14" t="str">
        <f>VLOOKUP(I4,M:N,2,0)</f>
        <v>三个实根</v>
      </c>
      <c r="L4" s="14"/>
      <c r="M4" s="15">
        <v>2</v>
      </c>
      <c r="N4" s="15" t="s">
        <v>34</v>
      </c>
    </row>
    <row r="5" spans="1:14" ht="21.6" customHeight="1">
      <c r="A5" s="13">
        <v>1</v>
      </c>
      <c r="B5" s="13">
        <v>1</v>
      </c>
      <c r="C5" s="13">
        <v>-8</v>
      </c>
      <c r="D5" s="13">
        <v>-12</v>
      </c>
      <c r="E5" s="14">
        <f t="shared" si="0"/>
        <v>25</v>
      </c>
      <c r="F5" s="14">
        <f t="shared" si="2"/>
        <v>100</v>
      </c>
      <c r="G5" s="14">
        <f t="shared" si="3"/>
        <v>100</v>
      </c>
      <c r="H5" s="14">
        <f t="shared" si="4"/>
        <v>0</v>
      </c>
      <c r="I5" s="13">
        <f t="shared" si="1"/>
        <v>3</v>
      </c>
      <c r="J5" s="14" t="str">
        <f>VLOOKUP(I5,{1,"A＝B＝0";2,"Δ&gt;0";3,"Δ=0";4,"Δ&lt;0"},2,0)</f>
        <v>Δ=0</v>
      </c>
      <c r="K5" s="14" t="str">
        <f>VLOOKUP(I5,M:N,2,0)</f>
        <v>三个实根(两个重根)</v>
      </c>
      <c r="L5" s="14"/>
      <c r="M5" s="15">
        <v>3</v>
      </c>
      <c r="N5" s="15" t="s">
        <v>35</v>
      </c>
    </row>
    <row r="6" spans="1:14" ht="21.6" customHeight="1">
      <c r="A6" s="13">
        <v>3</v>
      </c>
      <c r="B6" s="13">
        <v>3</v>
      </c>
      <c r="C6" s="13">
        <v>1</v>
      </c>
      <c r="D6" s="13">
        <v>1</v>
      </c>
      <c r="E6" s="14">
        <f t="shared" si="0"/>
        <v>0</v>
      </c>
      <c r="F6" s="14">
        <f t="shared" si="2"/>
        <v>-24</v>
      </c>
      <c r="G6" s="14">
        <f t="shared" si="3"/>
        <v>-8</v>
      </c>
      <c r="H6" s="14">
        <f t="shared" si="4"/>
        <v>576</v>
      </c>
      <c r="I6" s="13">
        <f t="shared" si="1"/>
        <v>2</v>
      </c>
      <c r="J6" s="14" t="str">
        <f>VLOOKUP(I6,{1,"A＝B＝0";2,"Δ&gt;0";3,"Δ=0";4,"Δ&lt;0"},2,0)</f>
        <v>Δ&gt;0</v>
      </c>
      <c r="K6" s="14" t="str">
        <f>VLOOKUP(I6,M:N,2,0)</f>
        <v>一个实根+两个虚根</v>
      </c>
      <c r="L6" s="14"/>
      <c r="M6" s="15">
        <v>4</v>
      </c>
      <c r="N6" s="15" t="s">
        <v>36</v>
      </c>
    </row>
    <row r="7" spans="1:14" ht="21.6" customHeight="1">
      <c r="A7" s="13">
        <v>2</v>
      </c>
      <c r="B7" s="13">
        <v>2</v>
      </c>
      <c r="C7" s="13">
        <v>2</v>
      </c>
      <c r="D7" s="13">
        <v>1</v>
      </c>
      <c r="E7" s="14">
        <f t="shared" si="0"/>
        <v>-8</v>
      </c>
      <c r="F7" s="14">
        <f t="shared" si="2"/>
        <v>-14</v>
      </c>
      <c r="G7" s="14">
        <f t="shared" si="3"/>
        <v>-2</v>
      </c>
      <c r="H7" s="14">
        <f t="shared" si="4"/>
        <v>132</v>
      </c>
      <c r="I7" s="13">
        <f>IF(AND(E7=F7,E7=0),1,IF(H7&gt;0,2,IF(H7=0,3,IF(H7&lt;0,4,""))))</f>
        <v>2</v>
      </c>
      <c r="J7" s="14" t="str">
        <f>VLOOKUP(I7,{1,"A＝B＝0";2,"Δ&gt;0";3,"Δ=0";4,"Δ&lt;0"},2,0)</f>
        <v>Δ&gt;0</v>
      </c>
      <c r="K7" s="14" t="str">
        <f>VLOOKUP(I7,M:N,2,0)</f>
        <v>一个实根+两个虚根</v>
      </c>
      <c r="L7" s="14"/>
      <c r="M7" s="14"/>
      <c r="N7" s="14"/>
    </row>
    <row r="8" spans="1:14" ht="21.6" customHeight="1">
      <c r="A8" s="13">
        <v>3</v>
      </c>
      <c r="B8" s="13">
        <v>3</v>
      </c>
      <c r="C8" s="13">
        <v>1</v>
      </c>
      <c r="D8" s="16">
        <v>0.1111111111111111</v>
      </c>
      <c r="E8" s="14">
        <f t="shared" si="0"/>
        <v>0</v>
      </c>
      <c r="F8" s="14">
        <f t="shared" si="2"/>
        <v>0</v>
      </c>
      <c r="G8" s="14">
        <f t="shared" si="3"/>
        <v>0</v>
      </c>
      <c r="H8" s="14">
        <f t="shared" si="4"/>
        <v>0</v>
      </c>
      <c r="I8" s="13">
        <f>IF(AND(E8=F8,E8=0),1,IF(H8&gt;0,2,IF(H8=0,3,IF(H8&lt;0,4,""))))</f>
        <v>1</v>
      </c>
      <c r="J8" s="14" t="str">
        <f>VLOOKUP(I8,{1,"A＝B＝0";2,"Δ&gt;0";3,"Δ=0";4,"Δ&lt;0"},2,0)</f>
        <v>A＝B＝0</v>
      </c>
      <c r="K8" s="14" t="str">
        <f>VLOOKUP(I8,M:N,2,0)</f>
        <v>三个实根(都是重根)</v>
      </c>
      <c r="L8" s="14"/>
      <c r="M8" s="14"/>
      <c r="N8" s="1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sqref="A1:B4"/>
    </sheetView>
  </sheetViews>
  <sheetFormatPr defaultRowHeight="14.4"/>
  <cols>
    <col min="1" max="1" width="2.5546875" bestFit="1" customWidth="1"/>
    <col min="2" max="2" width="20.44140625" bestFit="1" customWidth="1"/>
  </cols>
  <sheetData>
    <row r="1" spans="1:2">
      <c r="A1">
        <v>1</v>
      </c>
      <c r="B1" t="s">
        <v>33</v>
      </c>
    </row>
    <row r="2" spans="1:2">
      <c r="A2">
        <v>2</v>
      </c>
      <c r="B2" t="s">
        <v>34</v>
      </c>
    </row>
    <row r="3" spans="1:2">
      <c r="A3">
        <v>3</v>
      </c>
      <c r="B3" t="s">
        <v>35</v>
      </c>
    </row>
    <row r="4" spans="1:2">
      <c r="A4">
        <v>4</v>
      </c>
      <c r="B4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Sheet2</vt:lpstr>
      <vt:lpstr>Sheet7</vt:lpstr>
      <vt:lpstr>一A=B=0</vt:lpstr>
      <vt:lpstr>二Δ&gt;0</vt:lpstr>
      <vt:lpstr>三Δ=0</vt:lpstr>
      <vt:lpstr>四Δ&lt;0</vt:lpstr>
      <vt:lpstr>Sheet2 (2)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2018-05-25T00:18:09Z</dcterms:created>
  <dcterms:modified xsi:type="dcterms:W3CDTF">2018-05-25T14:05:42Z</dcterms:modified>
</cp:coreProperties>
</file>