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9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T5" i="1" l="1"/>
  <c r="S5" i="1"/>
  <c r="R5" i="1"/>
  <c r="N5" i="1"/>
  <c r="M5" i="1"/>
  <c r="L5" i="1"/>
  <c r="T8" i="1"/>
  <c r="N8" i="1"/>
  <c r="O8" i="1"/>
  <c r="O5" i="1"/>
</calcChain>
</file>

<file path=xl/sharedStrings.xml><?xml version="1.0" encoding="utf-8"?>
<sst xmlns="http://schemas.openxmlformats.org/spreadsheetml/2006/main" count="57" uniqueCount="31">
  <si>
    <t>CANAL</t>
  </si>
  <si>
    <t>PRODUCTO</t>
  </si>
  <si>
    <t>CONDICIONES CONTRACTUALES</t>
  </si>
  <si>
    <t>EW</t>
  </si>
  <si>
    <t>Desempleo Extra Cash</t>
  </si>
  <si>
    <t>Coaseguro</t>
  </si>
  <si>
    <t>Foh!</t>
  </si>
  <si>
    <t>Protección de Créditos</t>
  </si>
  <si>
    <t>Reaseguro</t>
  </si>
  <si>
    <t>TIPO</t>
  </si>
  <si>
    <t>-</t>
  </si>
  <si>
    <t>50%C/50%IS</t>
  </si>
  <si>
    <t>Desempleo
80%C/20%IS
DEF:75% IS</t>
  </si>
  <si>
    <t>20%C/80%IS</t>
  </si>
  <si>
    <t>Desempleo+EG+ITP
80%C/20%IS
DEF:75% IS</t>
  </si>
  <si>
    <t>40%C/60%IS</t>
  </si>
  <si>
    <t>Desempleo
80%C/20%IS
DEF:75% IS
((+)SA,misma tasa; 
(-)documentos siniestros)</t>
  </si>
  <si>
    <t>2018(Q2)</t>
  </si>
  <si>
    <t>2018 (NEW)</t>
  </si>
  <si>
    <t>PRIMAS (K SOLES)</t>
  </si>
  <si>
    <t>2016*</t>
  </si>
  <si>
    <t>* Incremento importante por el reaseguro del stock</t>
  </si>
  <si>
    <t>2018 (Propuesta)</t>
  </si>
  <si>
    <t>1. Coaseguro 50%C/50%IS
2. Reaseguro 80%C/20%IS
Todas las coberturas
3. Lo solicitado sin DEF</t>
  </si>
  <si>
    <t>Desempleo 
Extra Cash</t>
  </si>
  <si>
    <t>NO CAMBIA</t>
  </si>
  <si>
    <t>NBI (K SOLES)</t>
  </si>
  <si>
    <t>IBK</t>
  </si>
  <si>
    <t>2018 
(Proy)</t>
  </si>
  <si>
    <t>2018 
(New)</t>
  </si>
  <si>
    <t>2018
(Proy)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</si>
</sst>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1"/>
  <sheetViews>
    <sheetView tabSelected="1" workbookViewId="0">
      <selection activeCell="R4" sqref="R4"/>
    </sheetView>
  </sheetViews>
  <sheetFormatPr baseColWidth="10" defaultRowHeight="15" x14ac:dyDescent="0.25"/>
  <cols>
    <col min="1" max="1" width="6" customWidth="1"/>
    <col min="2" max="2" width="10" customWidth="1"/>
    <col min="3" max="3" width="9.28515625" bestFit="1" customWidth="1"/>
    <col min="4" max="4" width="10" bestFit="1" customWidth="1"/>
    <col min="5" max="6" width="5.42578125" customWidth="1"/>
    <col min="7" max="7" width="7.7109375" customWidth="1"/>
    <col min="8" max="8" width="21.42578125" bestFit="1" customWidth="1"/>
    <col min="9" max="9" width="15" customWidth="1"/>
    <col min="10" max="10" width="0.5703125" customWidth="1"/>
    <col min="11" max="11" width="8.28515625" customWidth="1"/>
    <col min="12" max="14" width="7.5703125" customWidth="1"/>
    <col min="15" max="15" width="5.42578125" bestFit="1" customWidth="1"/>
    <col min="16" max="16" width="0.5703125" customWidth="1"/>
    <col min="17" max="20" width="7.85546875" customWidth="1"/>
  </cols>
  <sheetData>
    <row r="2" spans="1:20" x14ac:dyDescent="0.25">
      <c r="A2" s="17" t="s">
        <v>0</v>
      </c>
      <c r="B2" s="17" t="s">
        <v>1</v>
      </c>
      <c r="C2" s="5" t="s">
        <v>2</v>
      </c>
      <c r="D2" s="5"/>
      <c r="E2" s="5"/>
      <c r="F2" s="5"/>
      <c r="G2" s="5"/>
      <c r="H2" s="5"/>
      <c r="I2" s="5"/>
      <c r="K2" s="16" t="s">
        <v>19</v>
      </c>
      <c r="L2" s="16"/>
      <c r="M2" s="16"/>
      <c r="N2" s="16"/>
      <c r="O2" s="16"/>
      <c r="Q2" s="16" t="s">
        <v>26</v>
      </c>
      <c r="R2" s="16"/>
      <c r="S2" s="16"/>
      <c r="T2" s="16"/>
    </row>
    <row r="3" spans="1:20" ht="24" x14ac:dyDescent="0.25">
      <c r="A3" s="5" t="s">
        <v>27</v>
      </c>
      <c r="B3" s="8"/>
      <c r="C3" s="17" t="s">
        <v>9</v>
      </c>
      <c r="D3" s="17">
        <v>2015</v>
      </c>
      <c r="E3" s="17">
        <v>2016</v>
      </c>
      <c r="F3" s="17">
        <v>2017</v>
      </c>
      <c r="G3" s="17" t="s">
        <v>17</v>
      </c>
      <c r="H3" s="17" t="s">
        <v>18</v>
      </c>
      <c r="I3" s="17" t="s">
        <v>22</v>
      </c>
      <c r="J3" s="2"/>
      <c r="K3" s="17">
        <v>2015</v>
      </c>
      <c r="L3" s="17" t="s">
        <v>20</v>
      </c>
      <c r="M3" s="17">
        <v>2017</v>
      </c>
      <c r="N3" s="31" t="s">
        <v>28</v>
      </c>
      <c r="O3" s="31" t="s">
        <v>29</v>
      </c>
      <c r="P3" s="3"/>
      <c r="Q3" s="17">
        <v>2015</v>
      </c>
      <c r="R3" s="17">
        <v>2016</v>
      </c>
      <c r="S3" s="17">
        <v>2017</v>
      </c>
      <c r="T3" s="31" t="s">
        <v>30</v>
      </c>
    </row>
    <row r="4" spans="1:20" x14ac:dyDescent="0.25">
      <c r="A4" s="5"/>
      <c r="B4" s="24" t="s">
        <v>4</v>
      </c>
      <c r="C4" s="17" t="s">
        <v>5</v>
      </c>
      <c r="D4" s="8" t="s">
        <v>13</v>
      </c>
      <c r="E4" s="22" t="s">
        <v>10</v>
      </c>
      <c r="F4" s="23"/>
      <c r="G4" s="23"/>
      <c r="H4" s="7"/>
      <c r="I4" s="21" t="s">
        <v>23</v>
      </c>
      <c r="K4" s="8">
        <v>868</v>
      </c>
      <c r="L4" s="8" t="s">
        <v>10</v>
      </c>
      <c r="M4" s="8" t="s">
        <v>10</v>
      </c>
      <c r="N4" s="8"/>
      <c r="O4" s="8"/>
      <c r="Q4" s="28" t="s">
        <v>10</v>
      </c>
      <c r="R4" s="8" t="s">
        <v>10</v>
      </c>
      <c r="S4" s="8" t="s">
        <v>10</v>
      </c>
      <c r="T4" s="8"/>
    </row>
    <row r="5" spans="1:20" ht="60" x14ac:dyDescent="0.25">
      <c r="A5" s="5"/>
      <c r="B5" s="25"/>
      <c r="C5" s="17" t="s">
        <v>8</v>
      </c>
      <c r="D5" s="8" t="s">
        <v>10</v>
      </c>
      <c r="E5" s="9" t="s">
        <v>12</v>
      </c>
      <c r="F5" s="10"/>
      <c r="G5" s="11"/>
      <c r="H5" s="4" t="s">
        <v>16</v>
      </c>
      <c r="I5" s="19"/>
      <c r="K5" s="8" t="s">
        <v>10</v>
      </c>
      <c r="L5" s="21">
        <f>1062+531</f>
        <v>1593</v>
      </c>
      <c r="M5" s="21">
        <f>256+734</f>
        <v>990</v>
      </c>
      <c r="N5" s="21">
        <f>(180*2)+726</f>
        <v>1086</v>
      </c>
      <c r="O5" s="21">
        <f>578</f>
        <v>578</v>
      </c>
      <c r="Q5" s="28" t="s">
        <v>10</v>
      </c>
      <c r="R5" s="21">
        <f>216+55</f>
        <v>271</v>
      </c>
      <c r="S5" s="21">
        <f>189+229</f>
        <v>418</v>
      </c>
      <c r="T5" s="21">
        <f>(104*2)+252</f>
        <v>460</v>
      </c>
    </row>
    <row r="6" spans="1:20" x14ac:dyDescent="0.25">
      <c r="A6" s="5"/>
      <c r="B6" s="24" t="s">
        <v>7</v>
      </c>
      <c r="C6" s="17" t="s">
        <v>5</v>
      </c>
      <c r="D6" s="8" t="s">
        <v>13</v>
      </c>
      <c r="E6" s="22" t="s">
        <v>10</v>
      </c>
      <c r="F6" s="23"/>
      <c r="G6" s="23"/>
      <c r="H6" s="7"/>
      <c r="I6" s="19"/>
      <c r="K6" s="8">
        <v>20</v>
      </c>
      <c r="L6" s="29"/>
      <c r="M6" s="29"/>
      <c r="N6" s="29"/>
      <c r="O6" s="29"/>
      <c r="Q6" s="28" t="s">
        <v>10</v>
      </c>
      <c r="R6" s="29"/>
      <c r="S6" s="29"/>
      <c r="T6" s="29"/>
    </row>
    <row r="7" spans="1:20" ht="60" x14ac:dyDescent="0.25">
      <c r="A7" s="5"/>
      <c r="B7" s="25"/>
      <c r="C7" s="17" t="s">
        <v>8</v>
      </c>
      <c r="D7" s="8" t="s">
        <v>10</v>
      </c>
      <c r="E7" s="9" t="s">
        <v>14</v>
      </c>
      <c r="F7" s="10"/>
      <c r="G7" s="11"/>
      <c r="H7" s="4" t="s">
        <v>16</v>
      </c>
      <c r="I7" s="19"/>
      <c r="K7" s="8" t="s">
        <v>10</v>
      </c>
      <c r="L7" s="30"/>
      <c r="M7" s="30"/>
      <c r="N7" s="30"/>
      <c r="O7" s="30"/>
      <c r="Q7" s="28" t="s">
        <v>10</v>
      </c>
      <c r="R7" s="30"/>
      <c r="S7" s="30"/>
      <c r="T7" s="30"/>
    </row>
    <row r="8" spans="1:20" ht="60" customHeight="1" x14ac:dyDescent="0.25">
      <c r="A8" s="5" t="s">
        <v>6</v>
      </c>
      <c r="B8" s="26" t="s">
        <v>24</v>
      </c>
      <c r="C8" s="17" t="s">
        <v>8</v>
      </c>
      <c r="D8" s="8" t="s">
        <v>10</v>
      </c>
      <c r="E8" s="9" t="s">
        <v>12</v>
      </c>
      <c r="F8" s="10"/>
      <c r="G8" s="10"/>
      <c r="H8" s="11"/>
      <c r="I8" s="20"/>
      <c r="K8" s="8" t="s">
        <v>10</v>
      </c>
      <c r="L8" s="4">
        <v>300</v>
      </c>
      <c r="M8" s="4">
        <v>347</v>
      </c>
      <c r="N8" s="4">
        <f>165*2</f>
        <v>330</v>
      </c>
      <c r="O8" s="4">
        <f>330</f>
        <v>330</v>
      </c>
      <c r="Q8" s="8" t="s">
        <v>10</v>
      </c>
      <c r="R8" s="4">
        <v>71</v>
      </c>
      <c r="S8" s="4">
        <v>72</v>
      </c>
      <c r="T8" s="4">
        <f>74*2</f>
        <v>148</v>
      </c>
    </row>
    <row r="9" spans="1:20" x14ac:dyDescent="0.25">
      <c r="A9" s="5"/>
      <c r="B9" s="18" t="s">
        <v>3</v>
      </c>
      <c r="C9" s="17" t="s">
        <v>5</v>
      </c>
      <c r="D9" s="6" t="s">
        <v>11</v>
      </c>
      <c r="E9" s="14" t="s">
        <v>11</v>
      </c>
      <c r="F9" s="15"/>
      <c r="G9" s="12"/>
      <c r="H9" s="6" t="s">
        <v>15</v>
      </c>
      <c r="I9" s="6" t="s">
        <v>25</v>
      </c>
      <c r="K9" s="13" t="s">
        <v>10</v>
      </c>
      <c r="L9" s="13"/>
      <c r="M9" s="13"/>
      <c r="N9" s="13"/>
      <c r="O9" s="13"/>
      <c r="Q9" s="14" t="s">
        <v>10</v>
      </c>
      <c r="R9" s="15"/>
      <c r="S9" s="15"/>
      <c r="T9" s="12"/>
    </row>
    <row r="10" spans="1:20" x14ac:dyDescent="0.25">
      <c r="D10" s="1"/>
      <c r="E10" s="1"/>
      <c r="F10" s="1"/>
      <c r="G10" s="1"/>
      <c r="H10" s="1"/>
      <c r="I10" s="1"/>
      <c r="K10" s="27" t="s">
        <v>21</v>
      </c>
    </row>
    <row r="11" spans="1:20" x14ac:dyDescent="0.25">
      <c r="D11" s="1"/>
      <c r="E11" s="1"/>
      <c r="F11" s="1"/>
      <c r="G11" s="1"/>
      <c r="H11" s="1"/>
      <c r="I11" s="1"/>
    </row>
  </sheetData>
  <mergeCells count="23">
    <mergeCell ref="R5:R7"/>
    <mergeCell ref="S5:S7"/>
    <mergeCell ref="T5:T7"/>
    <mergeCell ref="Q2:T2"/>
    <mergeCell ref="Q9:T9"/>
    <mergeCell ref="O5:O7"/>
    <mergeCell ref="K2:O2"/>
    <mergeCell ref="K9:O9"/>
    <mergeCell ref="L5:L7"/>
    <mergeCell ref="M5:M7"/>
    <mergeCell ref="I4:I8"/>
    <mergeCell ref="E6:H6"/>
    <mergeCell ref="E4:H4"/>
    <mergeCell ref="C2:I2"/>
    <mergeCell ref="N5:N7"/>
    <mergeCell ref="E8:H8"/>
    <mergeCell ref="E5:G5"/>
    <mergeCell ref="E7:G7"/>
    <mergeCell ref="B4:B5"/>
    <mergeCell ref="B6:B7"/>
    <mergeCell ref="A8:A9"/>
    <mergeCell ref="A3:A7"/>
    <mergeCell ref="E9:G9"/>
  </mergeCells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SAQUICORAY</dc:creator>
  <cp:lastModifiedBy>Carmen SAQUICORAY</cp:lastModifiedBy>
  <cp:lastPrinted>2018-08-08T17:40:19Z</cp:lastPrinted>
  <dcterms:created xsi:type="dcterms:W3CDTF">2018-08-08T16:32:57Z</dcterms:created>
  <dcterms:modified xsi:type="dcterms:W3CDTF">2018-08-08T19:58:21Z</dcterms:modified>
</cp:coreProperties>
</file>