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uny547-my.sharepoint.com/personal/dailoae_gradcenter_cuny_edu/Documents/Documents/Work/Teaching/_BK_College/_Fall 2022/Lecture6/"/>
    </mc:Choice>
  </mc:AlternateContent>
  <xr:revisionPtr revIDLastSave="156" documentId="8_{C4C63280-3D7E-4F66-9785-1702DCAD4FAF}" xr6:coauthVersionLast="47" xr6:coauthVersionMax="47" xr10:uidLastSave="{4FF5E6FC-EC36-4E72-B7DE-6FF4239C7D0F}"/>
  <bookViews>
    <workbookView xWindow="-120" yWindow="-120" windowWidth="29040" windowHeight="17640" xr2:uid="{BB00084F-E460-47EE-B4AC-DA1E4FDEB3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E33" i="1"/>
  <c r="D33" i="1"/>
  <c r="C31" i="1"/>
  <c r="B31" i="1"/>
  <c r="C30" i="1"/>
  <c r="B30" i="1"/>
  <c r="C28" i="1"/>
  <c r="B28" i="1"/>
  <c r="C27" i="1"/>
  <c r="B27" i="1"/>
  <c r="C26" i="1"/>
  <c r="B26" i="1"/>
  <c r="C25" i="1"/>
  <c r="B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D31" i="1" l="1"/>
  <c r="B29" i="1"/>
  <c r="C29" i="1"/>
  <c r="D28" i="1"/>
  <c r="D25" i="1"/>
  <c r="E9" i="1" s="1"/>
  <c r="D26" i="1"/>
  <c r="E23" i="1"/>
  <c r="E17" i="1"/>
  <c r="D27" i="1"/>
  <c r="D29" i="1" s="1"/>
  <c r="D30" i="1"/>
  <c r="E21" i="1" l="1"/>
  <c r="D32" i="1"/>
  <c r="H21" i="1"/>
  <c r="I21" i="1"/>
  <c r="E11" i="1"/>
  <c r="G11" i="1" s="1"/>
  <c r="E22" i="1"/>
  <c r="G22" i="1" s="1"/>
  <c r="E12" i="1"/>
  <c r="F12" i="1" s="1"/>
  <c r="E10" i="1"/>
  <c r="F10" i="1" s="1"/>
  <c r="E3" i="1"/>
  <c r="G3" i="1" s="1"/>
  <c r="H17" i="1"/>
  <c r="I17" i="1"/>
  <c r="H9" i="1"/>
  <c r="I9" i="1"/>
  <c r="H23" i="1"/>
  <c r="I23" i="1"/>
  <c r="E8" i="1"/>
  <c r="G8" i="1" s="1"/>
  <c r="E14" i="1"/>
  <c r="F14" i="1" s="1"/>
  <c r="E19" i="1"/>
  <c r="E6" i="1"/>
  <c r="F6" i="1" s="1"/>
  <c r="E5" i="1"/>
  <c r="G5" i="1" s="1"/>
  <c r="E4" i="1"/>
  <c r="G4" i="1" s="1"/>
  <c r="E7" i="1"/>
  <c r="F7" i="1" s="1"/>
  <c r="E16" i="1"/>
  <c r="F16" i="1" s="1"/>
  <c r="E13" i="1"/>
  <c r="F13" i="1" s="1"/>
  <c r="E15" i="1"/>
  <c r="E20" i="1"/>
  <c r="E2" i="1"/>
  <c r="I2" i="1" s="1"/>
  <c r="E18" i="1"/>
  <c r="F23" i="1"/>
  <c r="G23" i="1"/>
  <c r="G20" i="1"/>
  <c r="F2" i="1"/>
  <c r="H2" i="1"/>
  <c r="G6" i="1"/>
  <c r="F18" i="1"/>
  <c r="F21" i="1"/>
  <c r="G21" i="1"/>
  <c r="G12" i="1"/>
  <c r="G17" i="1"/>
  <c r="F17" i="1"/>
  <c r="F9" i="1"/>
  <c r="G9" i="1"/>
  <c r="G13" i="1" l="1"/>
  <c r="G16" i="1"/>
  <c r="F4" i="1"/>
  <c r="G10" i="1"/>
  <c r="G7" i="1"/>
  <c r="F5" i="1"/>
  <c r="H19" i="1"/>
  <c r="I19" i="1"/>
  <c r="H20" i="1"/>
  <c r="I20" i="1"/>
  <c r="I15" i="1"/>
  <c r="H15" i="1"/>
  <c r="I13" i="1"/>
  <c r="H13" i="1"/>
  <c r="F11" i="1"/>
  <c r="G15" i="1"/>
  <c r="G14" i="1"/>
  <c r="I3" i="1"/>
  <c r="H3" i="1"/>
  <c r="F15" i="1"/>
  <c r="F8" i="1"/>
  <c r="H5" i="1"/>
  <c r="I5" i="1"/>
  <c r="H10" i="1"/>
  <c r="I10" i="1"/>
  <c r="I22" i="1"/>
  <c r="H22" i="1"/>
  <c r="I11" i="1"/>
  <c r="H11" i="1"/>
  <c r="H18" i="1"/>
  <c r="I18" i="1"/>
  <c r="F22" i="1"/>
  <c r="I16" i="1"/>
  <c r="H16" i="1"/>
  <c r="G19" i="1"/>
  <c r="H7" i="1"/>
  <c r="I7" i="1"/>
  <c r="F19" i="1"/>
  <c r="H4" i="1"/>
  <c r="I4" i="1"/>
  <c r="F3" i="1"/>
  <c r="G18" i="1"/>
  <c r="G2" i="1"/>
  <c r="H6" i="1"/>
  <c r="I6" i="1"/>
  <c r="I12" i="1"/>
  <c r="H12" i="1"/>
  <c r="I14" i="1"/>
  <c r="H14" i="1"/>
  <c r="H8" i="1"/>
  <c r="I8" i="1"/>
  <c r="F20" i="1"/>
</calcChain>
</file>

<file path=xl/sharedStrings.xml><?xml version="1.0" encoding="utf-8"?>
<sst xmlns="http://schemas.openxmlformats.org/spreadsheetml/2006/main" count="44" uniqueCount="40">
  <si>
    <t>College</t>
  </si>
  <si>
    <t>Male</t>
  </si>
  <si>
    <t>Female</t>
  </si>
  <si>
    <t>C-1</t>
  </si>
  <si>
    <t>C-2</t>
  </si>
  <si>
    <t>C-3</t>
  </si>
  <si>
    <t>C-4</t>
  </si>
  <si>
    <t>C-5</t>
  </si>
  <si>
    <t>C-6</t>
  </si>
  <si>
    <t>C-7</t>
  </si>
  <si>
    <t>C-8</t>
  </si>
  <si>
    <t>C-9</t>
  </si>
  <si>
    <t>C-10</t>
  </si>
  <si>
    <t>C-11</t>
  </si>
  <si>
    <t>C-12</t>
  </si>
  <si>
    <t>C-13</t>
  </si>
  <si>
    <t>C-14</t>
  </si>
  <si>
    <t>C-15</t>
  </si>
  <si>
    <t>C-16</t>
  </si>
  <si>
    <t>C-17</t>
  </si>
  <si>
    <t>C-18</t>
  </si>
  <si>
    <t>C-19</t>
  </si>
  <si>
    <t>C-20</t>
  </si>
  <si>
    <t>C-21</t>
  </si>
  <si>
    <t>C-22</t>
  </si>
  <si>
    <t>Difference</t>
  </si>
  <si>
    <t>Mean</t>
  </si>
  <si>
    <t>StDev</t>
  </si>
  <si>
    <t>Max</t>
  </si>
  <si>
    <t>Min</t>
  </si>
  <si>
    <t>Range</t>
  </si>
  <si>
    <t>Median</t>
  </si>
  <si>
    <t>+1SD</t>
  </si>
  <si>
    <t>-1SD</t>
  </si>
  <si>
    <t>+2SD</t>
  </si>
  <si>
    <t>-2SD</t>
  </si>
  <si>
    <t>t-value</t>
  </si>
  <si>
    <t>N</t>
  </si>
  <si>
    <t>p-value</t>
  </si>
  <si>
    <t>Sampl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</si>
</sst>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2" fillId="0" borderId="0" xfId="0" applyFont="1"/>
    <xf numFmtId="165" fontId="2" fillId="0" borderId="0" xfId="0" applyNumberFormat="1" applyFont="1"/>
    <xf numFmtId="165" fontId="2" fillId="0" borderId="0" xfId="0" quotePrefix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Salary Differences </a:t>
            </a:r>
          </a:p>
          <a:p>
            <a:pPr>
              <a:defRPr/>
            </a:pPr>
            <a:r>
              <a:rPr lang="en-US"/>
              <a:t>(Male less Female)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C-1</c:v>
                </c:pt>
                <c:pt idx="1">
                  <c:v>C-2</c:v>
                </c:pt>
                <c:pt idx="2">
                  <c:v>C-3</c:v>
                </c:pt>
                <c:pt idx="3">
                  <c:v>C-4</c:v>
                </c:pt>
                <c:pt idx="4">
                  <c:v>C-5</c:v>
                </c:pt>
                <c:pt idx="5">
                  <c:v>C-6</c:v>
                </c:pt>
                <c:pt idx="6">
                  <c:v>C-7</c:v>
                </c:pt>
                <c:pt idx="7">
                  <c:v>C-8</c:v>
                </c:pt>
                <c:pt idx="8">
                  <c:v>C-9</c:v>
                </c:pt>
                <c:pt idx="9">
                  <c:v>C-10</c:v>
                </c:pt>
                <c:pt idx="10">
                  <c:v>C-11</c:v>
                </c:pt>
                <c:pt idx="11">
                  <c:v>C-12</c:v>
                </c:pt>
                <c:pt idx="12">
                  <c:v>C-13</c:v>
                </c:pt>
                <c:pt idx="13">
                  <c:v>C-14</c:v>
                </c:pt>
                <c:pt idx="14">
                  <c:v>C-15</c:v>
                </c:pt>
                <c:pt idx="15">
                  <c:v>C-16</c:v>
                </c:pt>
                <c:pt idx="16">
                  <c:v>C-17</c:v>
                </c:pt>
                <c:pt idx="17">
                  <c:v>C-18</c:v>
                </c:pt>
                <c:pt idx="18">
                  <c:v>C-19</c:v>
                </c:pt>
                <c:pt idx="19">
                  <c:v>C-20</c:v>
                </c:pt>
                <c:pt idx="20">
                  <c:v>C-21</c:v>
                </c:pt>
                <c:pt idx="21">
                  <c:v>C-22</c:v>
                </c:pt>
              </c:strCache>
            </c:strRef>
          </c:cat>
          <c:val>
            <c:numRef>
              <c:f>Sheet1!$D$2:$D$23</c:f>
              <c:numCache>
                <c:formatCode>General</c:formatCode>
                <c:ptCount val="22"/>
                <c:pt idx="0">
                  <c:v>0.60000000000000142</c:v>
                </c:pt>
                <c:pt idx="1">
                  <c:v>-0.69999999999999929</c:v>
                </c:pt>
                <c:pt idx="2">
                  <c:v>0.10000000000000142</c:v>
                </c:pt>
                <c:pt idx="3">
                  <c:v>1.5</c:v>
                </c:pt>
                <c:pt idx="4">
                  <c:v>-0.89999999999999858</c:v>
                </c:pt>
                <c:pt idx="5">
                  <c:v>0.29999999999999716</c:v>
                </c:pt>
                <c:pt idx="6">
                  <c:v>-0.60000000000000142</c:v>
                </c:pt>
                <c:pt idx="7">
                  <c:v>0.80000000000000071</c:v>
                </c:pt>
                <c:pt idx="8">
                  <c:v>2.5000000000000036</c:v>
                </c:pt>
                <c:pt idx="9">
                  <c:v>-0.20000000000000284</c:v>
                </c:pt>
                <c:pt idx="10">
                  <c:v>0.5</c:v>
                </c:pt>
                <c:pt idx="11">
                  <c:v>-0.59999999999999432</c:v>
                </c:pt>
                <c:pt idx="12">
                  <c:v>0.89999999999999858</c:v>
                </c:pt>
                <c:pt idx="13">
                  <c:v>0.5</c:v>
                </c:pt>
                <c:pt idx="14">
                  <c:v>0</c:v>
                </c:pt>
                <c:pt idx="15">
                  <c:v>-0.69999999999999929</c:v>
                </c:pt>
                <c:pt idx="16">
                  <c:v>1.0999999999999979</c:v>
                </c:pt>
                <c:pt idx="17">
                  <c:v>-0.39999999999999858</c:v>
                </c:pt>
                <c:pt idx="18">
                  <c:v>-0.70000000000000284</c:v>
                </c:pt>
                <c:pt idx="19">
                  <c:v>-0.19999999999999929</c:v>
                </c:pt>
                <c:pt idx="20">
                  <c:v>0.60000000000000142</c:v>
                </c:pt>
                <c:pt idx="21">
                  <c:v>0.69999999999999574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7-4C6E-B912-4B5742C4FB5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C-1</c:v>
                </c:pt>
                <c:pt idx="1">
                  <c:v>C-2</c:v>
                </c:pt>
                <c:pt idx="2">
                  <c:v>C-3</c:v>
                </c:pt>
                <c:pt idx="3">
                  <c:v>C-4</c:v>
                </c:pt>
                <c:pt idx="4">
                  <c:v>C-5</c:v>
                </c:pt>
                <c:pt idx="5">
                  <c:v>C-6</c:v>
                </c:pt>
                <c:pt idx="6">
                  <c:v>C-7</c:v>
                </c:pt>
                <c:pt idx="7">
                  <c:v>C-8</c:v>
                </c:pt>
                <c:pt idx="8">
                  <c:v>C-9</c:v>
                </c:pt>
                <c:pt idx="9">
                  <c:v>C-10</c:v>
                </c:pt>
                <c:pt idx="10">
                  <c:v>C-11</c:v>
                </c:pt>
                <c:pt idx="11">
                  <c:v>C-12</c:v>
                </c:pt>
                <c:pt idx="12">
                  <c:v>C-13</c:v>
                </c:pt>
                <c:pt idx="13">
                  <c:v>C-14</c:v>
                </c:pt>
                <c:pt idx="14">
                  <c:v>C-15</c:v>
                </c:pt>
                <c:pt idx="15">
                  <c:v>C-16</c:v>
                </c:pt>
                <c:pt idx="16">
                  <c:v>C-17</c:v>
                </c:pt>
                <c:pt idx="17">
                  <c:v>C-18</c:v>
                </c:pt>
                <c:pt idx="18">
                  <c:v>C-19</c:v>
                </c:pt>
                <c:pt idx="19">
                  <c:v>C-20</c:v>
                </c:pt>
                <c:pt idx="20">
                  <c:v>C-21</c:v>
                </c:pt>
                <c:pt idx="21">
                  <c:v>C-22</c:v>
                </c:pt>
              </c:strCache>
            </c:strRef>
          </c:cat>
          <c:val>
            <c:numRef>
              <c:f>Sheet1!$E$2:$E$23</c:f>
              <c:numCache>
                <c:formatCode>0.00000</c:formatCode>
                <c:ptCount val="22"/>
                <c:pt idx="0">
                  <c:v>0.2318181818181819</c:v>
                </c:pt>
                <c:pt idx="1">
                  <c:v>0.2318181818181819</c:v>
                </c:pt>
                <c:pt idx="2">
                  <c:v>0.2318181818181819</c:v>
                </c:pt>
                <c:pt idx="3">
                  <c:v>0.2318181818181819</c:v>
                </c:pt>
                <c:pt idx="4">
                  <c:v>0.2318181818181819</c:v>
                </c:pt>
                <c:pt idx="5">
                  <c:v>0.2318181818181819</c:v>
                </c:pt>
                <c:pt idx="6">
                  <c:v>0.2318181818181819</c:v>
                </c:pt>
                <c:pt idx="7">
                  <c:v>0.2318181818181819</c:v>
                </c:pt>
                <c:pt idx="8">
                  <c:v>0.2318181818181819</c:v>
                </c:pt>
                <c:pt idx="9">
                  <c:v>0.2318181818181819</c:v>
                </c:pt>
                <c:pt idx="10">
                  <c:v>0.2318181818181819</c:v>
                </c:pt>
                <c:pt idx="11">
                  <c:v>0.2318181818181819</c:v>
                </c:pt>
                <c:pt idx="12">
                  <c:v>0.2318181818181819</c:v>
                </c:pt>
                <c:pt idx="13">
                  <c:v>0.2318181818181819</c:v>
                </c:pt>
                <c:pt idx="14">
                  <c:v>0.2318181818181819</c:v>
                </c:pt>
                <c:pt idx="15">
                  <c:v>0.2318181818181819</c:v>
                </c:pt>
                <c:pt idx="16">
                  <c:v>0.2318181818181819</c:v>
                </c:pt>
                <c:pt idx="17">
                  <c:v>0.2318181818181819</c:v>
                </c:pt>
                <c:pt idx="18">
                  <c:v>0.2318181818181819</c:v>
                </c:pt>
                <c:pt idx="19">
                  <c:v>0.2318181818181819</c:v>
                </c:pt>
                <c:pt idx="20">
                  <c:v>0.2318181818181819</c:v>
                </c:pt>
                <c:pt idx="21">
                  <c:v>0.2318181818181819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17-4C6E-B912-4B5742C4FB52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+1SD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C-1</c:v>
                </c:pt>
                <c:pt idx="1">
                  <c:v>C-2</c:v>
                </c:pt>
                <c:pt idx="2">
                  <c:v>C-3</c:v>
                </c:pt>
                <c:pt idx="3">
                  <c:v>C-4</c:v>
                </c:pt>
                <c:pt idx="4">
                  <c:v>C-5</c:v>
                </c:pt>
                <c:pt idx="5">
                  <c:v>C-6</c:v>
                </c:pt>
                <c:pt idx="6">
                  <c:v>C-7</c:v>
                </c:pt>
                <c:pt idx="7">
                  <c:v>C-8</c:v>
                </c:pt>
                <c:pt idx="8">
                  <c:v>C-9</c:v>
                </c:pt>
                <c:pt idx="9">
                  <c:v>C-10</c:v>
                </c:pt>
                <c:pt idx="10">
                  <c:v>C-11</c:v>
                </c:pt>
                <c:pt idx="11">
                  <c:v>C-12</c:v>
                </c:pt>
                <c:pt idx="12">
                  <c:v>C-13</c:v>
                </c:pt>
                <c:pt idx="13">
                  <c:v>C-14</c:v>
                </c:pt>
                <c:pt idx="14">
                  <c:v>C-15</c:v>
                </c:pt>
                <c:pt idx="15">
                  <c:v>C-16</c:v>
                </c:pt>
                <c:pt idx="16">
                  <c:v>C-17</c:v>
                </c:pt>
                <c:pt idx="17">
                  <c:v>C-18</c:v>
                </c:pt>
                <c:pt idx="18">
                  <c:v>C-19</c:v>
                </c:pt>
                <c:pt idx="19">
                  <c:v>C-20</c:v>
                </c:pt>
                <c:pt idx="20">
                  <c:v>C-21</c:v>
                </c:pt>
                <c:pt idx="21">
                  <c:v>C-22</c:v>
                </c:pt>
              </c:strCache>
            </c:strRef>
          </c:cat>
          <c:val>
            <c:numRef>
              <c:f>Sheet1!$F$2:$F$23</c:f>
              <c:numCache>
                <c:formatCode>0.00000</c:formatCode>
                <c:ptCount val="22"/>
                <c:pt idx="0">
                  <c:v>1.0777532033216426</c:v>
                </c:pt>
                <c:pt idx="1">
                  <c:v>1.0777532033216426</c:v>
                </c:pt>
                <c:pt idx="2">
                  <c:v>1.0777532033216426</c:v>
                </c:pt>
                <c:pt idx="3">
                  <c:v>1.0777532033216426</c:v>
                </c:pt>
                <c:pt idx="4">
                  <c:v>1.0777532033216426</c:v>
                </c:pt>
                <c:pt idx="5">
                  <c:v>1.0777532033216426</c:v>
                </c:pt>
                <c:pt idx="6">
                  <c:v>1.0777532033216426</c:v>
                </c:pt>
                <c:pt idx="7">
                  <c:v>1.0777532033216426</c:v>
                </c:pt>
                <c:pt idx="8">
                  <c:v>1.0777532033216426</c:v>
                </c:pt>
                <c:pt idx="9">
                  <c:v>1.0777532033216426</c:v>
                </c:pt>
                <c:pt idx="10">
                  <c:v>1.0777532033216426</c:v>
                </c:pt>
                <c:pt idx="11">
                  <c:v>1.0777532033216426</c:v>
                </c:pt>
                <c:pt idx="12">
                  <c:v>1.0777532033216426</c:v>
                </c:pt>
                <c:pt idx="13">
                  <c:v>1.0777532033216426</c:v>
                </c:pt>
                <c:pt idx="14">
                  <c:v>1.0777532033216426</c:v>
                </c:pt>
                <c:pt idx="15">
                  <c:v>1.0777532033216426</c:v>
                </c:pt>
                <c:pt idx="16">
                  <c:v>1.0777532033216426</c:v>
                </c:pt>
                <c:pt idx="17">
                  <c:v>1.0777532033216426</c:v>
                </c:pt>
                <c:pt idx="18">
                  <c:v>1.0777532033216426</c:v>
                </c:pt>
                <c:pt idx="19">
                  <c:v>1.0777532033216426</c:v>
                </c:pt>
                <c:pt idx="20">
                  <c:v>1.0777532033216426</c:v>
                </c:pt>
                <c:pt idx="21">
                  <c:v>1.0777532033216426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17-4C6E-B912-4B5742C4FB52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-1SD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C-1</c:v>
                </c:pt>
                <c:pt idx="1">
                  <c:v>C-2</c:v>
                </c:pt>
                <c:pt idx="2">
                  <c:v>C-3</c:v>
                </c:pt>
                <c:pt idx="3">
                  <c:v>C-4</c:v>
                </c:pt>
                <c:pt idx="4">
                  <c:v>C-5</c:v>
                </c:pt>
                <c:pt idx="5">
                  <c:v>C-6</c:v>
                </c:pt>
                <c:pt idx="6">
                  <c:v>C-7</c:v>
                </c:pt>
                <c:pt idx="7">
                  <c:v>C-8</c:v>
                </c:pt>
                <c:pt idx="8">
                  <c:v>C-9</c:v>
                </c:pt>
                <c:pt idx="9">
                  <c:v>C-10</c:v>
                </c:pt>
                <c:pt idx="10">
                  <c:v>C-11</c:v>
                </c:pt>
                <c:pt idx="11">
                  <c:v>C-12</c:v>
                </c:pt>
                <c:pt idx="12">
                  <c:v>C-13</c:v>
                </c:pt>
                <c:pt idx="13">
                  <c:v>C-14</c:v>
                </c:pt>
                <c:pt idx="14">
                  <c:v>C-15</c:v>
                </c:pt>
                <c:pt idx="15">
                  <c:v>C-16</c:v>
                </c:pt>
                <c:pt idx="16">
                  <c:v>C-17</c:v>
                </c:pt>
                <c:pt idx="17">
                  <c:v>C-18</c:v>
                </c:pt>
                <c:pt idx="18">
                  <c:v>C-19</c:v>
                </c:pt>
                <c:pt idx="19">
                  <c:v>C-20</c:v>
                </c:pt>
                <c:pt idx="20">
                  <c:v>C-21</c:v>
                </c:pt>
                <c:pt idx="21">
                  <c:v>C-22</c:v>
                </c:pt>
              </c:strCache>
            </c:strRef>
          </c:cat>
          <c:val>
            <c:numRef>
              <c:f>Sheet1!$G$2:$G$23</c:f>
              <c:numCache>
                <c:formatCode>0.00000</c:formatCode>
                <c:ptCount val="22"/>
                <c:pt idx="0">
                  <c:v>-0.61411683968527886</c:v>
                </c:pt>
                <c:pt idx="1">
                  <c:v>-0.61411683968527886</c:v>
                </c:pt>
                <c:pt idx="2">
                  <c:v>-0.61411683968527886</c:v>
                </c:pt>
                <c:pt idx="3">
                  <c:v>-0.61411683968527886</c:v>
                </c:pt>
                <c:pt idx="4">
                  <c:v>-0.61411683968527886</c:v>
                </c:pt>
                <c:pt idx="5">
                  <c:v>-0.61411683968527886</c:v>
                </c:pt>
                <c:pt idx="6">
                  <c:v>-0.61411683968527886</c:v>
                </c:pt>
                <c:pt idx="7">
                  <c:v>-0.61411683968527886</c:v>
                </c:pt>
                <c:pt idx="8">
                  <c:v>-0.61411683968527886</c:v>
                </c:pt>
                <c:pt idx="9">
                  <c:v>-0.61411683968527886</c:v>
                </c:pt>
                <c:pt idx="10">
                  <c:v>-0.61411683968527886</c:v>
                </c:pt>
                <c:pt idx="11">
                  <c:v>-0.61411683968527886</c:v>
                </c:pt>
                <c:pt idx="12">
                  <c:v>-0.61411683968527886</c:v>
                </c:pt>
                <c:pt idx="13">
                  <c:v>-0.61411683968527886</c:v>
                </c:pt>
                <c:pt idx="14">
                  <c:v>-0.61411683968527886</c:v>
                </c:pt>
                <c:pt idx="15">
                  <c:v>-0.61411683968527886</c:v>
                </c:pt>
                <c:pt idx="16">
                  <c:v>-0.61411683968527886</c:v>
                </c:pt>
                <c:pt idx="17">
                  <c:v>-0.61411683968527886</c:v>
                </c:pt>
                <c:pt idx="18">
                  <c:v>-0.61411683968527886</c:v>
                </c:pt>
                <c:pt idx="19">
                  <c:v>-0.61411683968527886</c:v>
                </c:pt>
                <c:pt idx="20">
                  <c:v>-0.61411683968527886</c:v>
                </c:pt>
                <c:pt idx="21">
                  <c:v>-0.61411683968527886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17-4C6E-B912-4B5742C4FB52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+2SD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C-1</c:v>
                </c:pt>
                <c:pt idx="1">
                  <c:v>C-2</c:v>
                </c:pt>
                <c:pt idx="2">
                  <c:v>C-3</c:v>
                </c:pt>
                <c:pt idx="3">
                  <c:v>C-4</c:v>
                </c:pt>
                <c:pt idx="4">
                  <c:v>C-5</c:v>
                </c:pt>
                <c:pt idx="5">
                  <c:v>C-6</c:v>
                </c:pt>
                <c:pt idx="6">
                  <c:v>C-7</c:v>
                </c:pt>
                <c:pt idx="7">
                  <c:v>C-8</c:v>
                </c:pt>
                <c:pt idx="8">
                  <c:v>C-9</c:v>
                </c:pt>
                <c:pt idx="9">
                  <c:v>C-10</c:v>
                </c:pt>
                <c:pt idx="10">
                  <c:v>C-11</c:v>
                </c:pt>
                <c:pt idx="11">
                  <c:v>C-12</c:v>
                </c:pt>
                <c:pt idx="12">
                  <c:v>C-13</c:v>
                </c:pt>
                <c:pt idx="13">
                  <c:v>C-14</c:v>
                </c:pt>
                <c:pt idx="14">
                  <c:v>C-15</c:v>
                </c:pt>
                <c:pt idx="15">
                  <c:v>C-16</c:v>
                </c:pt>
                <c:pt idx="16">
                  <c:v>C-17</c:v>
                </c:pt>
                <c:pt idx="17">
                  <c:v>C-18</c:v>
                </c:pt>
                <c:pt idx="18">
                  <c:v>C-19</c:v>
                </c:pt>
                <c:pt idx="19">
                  <c:v>C-20</c:v>
                </c:pt>
                <c:pt idx="20">
                  <c:v>C-21</c:v>
                </c:pt>
                <c:pt idx="21">
                  <c:v>C-22</c:v>
                </c:pt>
              </c:strCache>
            </c:strRef>
          </c:cat>
          <c:val>
            <c:numRef>
              <c:f>Sheet1!$H$2:$H$23</c:f>
              <c:numCache>
                <c:formatCode>0.00000</c:formatCode>
                <c:ptCount val="22"/>
                <c:pt idx="0">
                  <c:v>1.9236882248251035</c:v>
                </c:pt>
                <c:pt idx="1">
                  <c:v>1.9236882248251035</c:v>
                </c:pt>
                <c:pt idx="2">
                  <c:v>1.9236882248251035</c:v>
                </c:pt>
                <c:pt idx="3">
                  <c:v>1.9236882248251035</c:v>
                </c:pt>
                <c:pt idx="4">
                  <c:v>1.9236882248251035</c:v>
                </c:pt>
                <c:pt idx="5">
                  <c:v>1.9236882248251035</c:v>
                </c:pt>
                <c:pt idx="6">
                  <c:v>1.9236882248251035</c:v>
                </c:pt>
                <c:pt idx="7">
                  <c:v>1.9236882248251035</c:v>
                </c:pt>
                <c:pt idx="8">
                  <c:v>1.9236882248251035</c:v>
                </c:pt>
                <c:pt idx="9">
                  <c:v>1.9236882248251035</c:v>
                </c:pt>
                <c:pt idx="10">
                  <c:v>1.9236882248251035</c:v>
                </c:pt>
                <c:pt idx="11">
                  <c:v>1.9236882248251035</c:v>
                </c:pt>
                <c:pt idx="12">
                  <c:v>1.9236882248251035</c:v>
                </c:pt>
                <c:pt idx="13">
                  <c:v>1.9236882248251035</c:v>
                </c:pt>
                <c:pt idx="14">
                  <c:v>1.9236882248251035</c:v>
                </c:pt>
                <c:pt idx="15">
                  <c:v>1.9236882248251035</c:v>
                </c:pt>
                <c:pt idx="16">
                  <c:v>1.9236882248251035</c:v>
                </c:pt>
                <c:pt idx="17">
                  <c:v>1.9236882248251035</c:v>
                </c:pt>
                <c:pt idx="18">
                  <c:v>1.9236882248251035</c:v>
                </c:pt>
                <c:pt idx="19">
                  <c:v>1.9236882248251035</c:v>
                </c:pt>
                <c:pt idx="20">
                  <c:v>1.9236882248251035</c:v>
                </c:pt>
                <c:pt idx="21">
                  <c:v>1.9236882248251035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17-4C6E-B912-4B5742C4FB52}"/>
            </c:ext>
          </c:extLst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-2SD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C-1</c:v>
                </c:pt>
                <c:pt idx="1">
                  <c:v>C-2</c:v>
                </c:pt>
                <c:pt idx="2">
                  <c:v>C-3</c:v>
                </c:pt>
                <c:pt idx="3">
                  <c:v>C-4</c:v>
                </c:pt>
                <c:pt idx="4">
                  <c:v>C-5</c:v>
                </c:pt>
                <c:pt idx="5">
                  <c:v>C-6</c:v>
                </c:pt>
                <c:pt idx="6">
                  <c:v>C-7</c:v>
                </c:pt>
                <c:pt idx="7">
                  <c:v>C-8</c:v>
                </c:pt>
                <c:pt idx="8">
                  <c:v>C-9</c:v>
                </c:pt>
                <c:pt idx="9">
                  <c:v>C-10</c:v>
                </c:pt>
                <c:pt idx="10">
                  <c:v>C-11</c:v>
                </c:pt>
                <c:pt idx="11">
                  <c:v>C-12</c:v>
                </c:pt>
                <c:pt idx="12">
                  <c:v>C-13</c:v>
                </c:pt>
                <c:pt idx="13">
                  <c:v>C-14</c:v>
                </c:pt>
                <c:pt idx="14">
                  <c:v>C-15</c:v>
                </c:pt>
                <c:pt idx="15">
                  <c:v>C-16</c:v>
                </c:pt>
                <c:pt idx="16">
                  <c:v>C-17</c:v>
                </c:pt>
                <c:pt idx="17">
                  <c:v>C-18</c:v>
                </c:pt>
                <c:pt idx="18">
                  <c:v>C-19</c:v>
                </c:pt>
                <c:pt idx="19">
                  <c:v>C-20</c:v>
                </c:pt>
                <c:pt idx="20">
                  <c:v>C-21</c:v>
                </c:pt>
                <c:pt idx="21">
                  <c:v>C-22</c:v>
                </c:pt>
              </c:strCache>
            </c:strRef>
          </c:cat>
          <c:val>
            <c:numRef>
              <c:f>Sheet1!$I$2:$I$23</c:f>
              <c:numCache>
                <c:formatCode>0.00000</c:formatCode>
                <c:ptCount val="22"/>
                <c:pt idx="0">
                  <c:v>-1.4600518611887396</c:v>
                </c:pt>
                <c:pt idx="1">
                  <c:v>-1.4600518611887396</c:v>
                </c:pt>
                <c:pt idx="2">
                  <c:v>-1.4600518611887396</c:v>
                </c:pt>
                <c:pt idx="3">
                  <c:v>-1.4600518611887396</c:v>
                </c:pt>
                <c:pt idx="4">
                  <c:v>-1.4600518611887396</c:v>
                </c:pt>
                <c:pt idx="5">
                  <c:v>-1.4600518611887396</c:v>
                </c:pt>
                <c:pt idx="6">
                  <c:v>-1.4600518611887396</c:v>
                </c:pt>
                <c:pt idx="7">
                  <c:v>-1.4600518611887396</c:v>
                </c:pt>
                <c:pt idx="8">
                  <c:v>-1.4600518611887396</c:v>
                </c:pt>
                <c:pt idx="9">
                  <c:v>-1.4600518611887396</c:v>
                </c:pt>
                <c:pt idx="10">
                  <c:v>-1.4600518611887396</c:v>
                </c:pt>
                <c:pt idx="11">
                  <c:v>-1.4600518611887396</c:v>
                </c:pt>
                <c:pt idx="12">
                  <c:v>-1.4600518611887396</c:v>
                </c:pt>
                <c:pt idx="13">
                  <c:v>-1.4600518611887396</c:v>
                </c:pt>
                <c:pt idx="14">
                  <c:v>-1.4600518611887396</c:v>
                </c:pt>
                <c:pt idx="15">
                  <c:v>-1.4600518611887396</c:v>
                </c:pt>
                <c:pt idx="16">
                  <c:v>-1.4600518611887396</c:v>
                </c:pt>
                <c:pt idx="17">
                  <c:v>-1.4600518611887396</c:v>
                </c:pt>
                <c:pt idx="18">
                  <c:v>-1.4600518611887396</c:v>
                </c:pt>
                <c:pt idx="19">
                  <c:v>-1.4600518611887396</c:v>
                </c:pt>
                <c:pt idx="20">
                  <c:v>-1.4600518611887396</c:v>
                </c:pt>
                <c:pt idx="21">
                  <c:v>-1.4600518611887396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17-4C6E-B912-4B5742C4F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066655"/>
        <c:axId val="603062495"/>
      </c:lineChart>
      <c:catAx>
        <c:axId val="60306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62495"/>
        <c:crosses val="autoZero"/>
        <c:auto val="1"/>
        <c:lblAlgn val="ctr"/>
        <c:lblOffset val="100"/>
        <c:noMultiLvlLbl val="0"/>
      </c:catAx>
      <c:valAx>
        <c:axId val="60306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6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 Salaries  at 22 Colleges </a:t>
            </a:r>
          </a:p>
          <a:p>
            <a:pPr>
              <a:defRPr/>
            </a:pPr>
            <a:r>
              <a:rPr lang="en-US"/>
              <a:t>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Sheet1!$A$2:$A$23</c:f>
              <c:strCache>
                <c:ptCount val="22"/>
                <c:pt idx="0">
                  <c:v>C-1</c:v>
                </c:pt>
                <c:pt idx="1">
                  <c:v>C-2</c:v>
                </c:pt>
                <c:pt idx="2">
                  <c:v>C-3</c:v>
                </c:pt>
                <c:pt idx="3">
                  <c:v>C-4</c:v>
                </c:pt>
                <c:pt idx="4">
                  <c:v>C-5</c:v>
                </c:pt>
                <c:pt idx="5">
                  <c:v>C-6</c:v>
                </c:pt>
                <c:pt idx="6">
                  <c:v>C-7</c:v>
                </c:pt>
                <c:pt idx="7">
                  <c:v>C-8</c:v>
                </c:pt>
                <c:pt idx="8">
                  <c:v>C-9</c:v>
                </c:pt>
                <c:pt idx="9">
                  <c:v>C-10</c:v>
                </c:pt>
                <c:pt idx="10">
                  <c:v>C-11</c:v>
                </c:pt>
                <c:pt idx="11">
                  <c:v>C-12</c:v>
                </c:pt>
                <c:pt idx="12">
                  <c:v>C-13</c:v>
                </c:pt>
                <c:pt idx="13">
                  <c:v>C-14</c:v>
                </c:pt>
                <c:pt idx="14">
                  <c:v>C-15</c:v>
                </c:pt>
                <c:pt idx="15">
                  <c:v>C-16</c:v>
                </c:pt>
                <c:pt idx="16">
                  <c:v>C-17</c:v>
                </c:pt>
                <c:pt idx="17">
                  <c:v>C-18</c:v>
                </c:pt>
                <c:pt idx="18">
                  <c:v>C-19</c:v>
                </c:pt>
                <c:pt idx="19">
                  <c:v>C-20</c:v>
                </c:pt>
                <c:pt idx="20">
                  <c:v>C-21</c:v>
                </c:pt>
                <c:pt idx="21">
                  <c:v>C-22</c:v>
                </c:pt>
              </c:strCache>
            </c:str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34.5</c:v>
                </c:pt>
                <c:pt idx="1">
                  <c:v>30.5</c:v>
                </c:pt>
                <c:pt idx="2">
                  <c:v>35.1</c:v>
                </c:pt>
                <c:pt idx="3">
                  <c:v>35.700000000000003</c:v>
                </c:pt>
                <c:pt idx="4">
                  <c:v>31.5</c:v>
                </c:pt>
                <c:pt idx="5">
                  <c:v>34.4</c:v>
                </c:pt>
                <c:pt idx="6">
                  <c:v>32.1</c:v>
                </c:pt>
                <c:pt idx="7">
                  <c:v>30.7</c:v>
                </c:pt>
                <c:pt idx="8">
                  <c:v>33.700000000000003</c:v>
                </c:pt>
                <c:pt idx="9">
                  <c:v>35.299999999999997</c:v>
                </c:pt>
                <c:pt idx="10">
                  <c:v>30.7</c:v>
                </c:pt>
                <c:pt idx="11">
                  <c:v>34.200000000000003</c:v>
                </c:pt>
                <c:pt idx="12">
                  <c:v>39.6</c:v>
                </c:pt>
                <c:pt idx="13">
                  <c:v>30.5</c:v>
                </c:pt>
                <c:pt idx="14">
                  <c:v>33.799999999999997</c:v>
                </c:pt>
                <c:pt idx="15">
                  <c:v>31.7</c:v>
                </c:pt>
                <c:pt idx="16">
                  <c:v>32.799999999999997</c:v>
                </c:pt>
                <c:pt idx="17">
                  <c:v>38.5</c:v>
                </c:pt>
                <c:pt idx="18">
                  <c:v>40.5</c:v>
                </c:pt>
                <c:pt idx="19">
                  <c:v>25.3</c:v>
                </c:pt>
                <c:pt idx="20">
                  <c:v>28.6</c:v>
                </c:pt>
                <c:pt idx="21">
                  <c:v>35.799999999999997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1-4BC7-B51E-DA9FA0DB089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Sheet1!$A$2:$A$23</c:f>
              <c:strCache>
                <c:ptCount val="22"/>
                <c:pt idx="0">
                  <c:v>C-1</c:v>
                </c:pt>
                <c:pt idx="1">
                  <c:v>C-2</c:v>
                </c:pt>
                <c:pt idx="2">
                  <c:v>C-3</c:v>
                </c:pt>
                <c:pt idx="3">
                  <c:v>C-4</c:v>
                </c:pt>
                <c:pt idx="4">
                  <c:v>C-5</c:v>
                </c:pt>
                <c:pt idx="5">
                  <c:v>C-6</c:v>
                </c:pt>
                <c:pt idx="6">
                  <c:v>C-7</c:v>
                </c:pt>
                <c:pt idx="7">
                  <c:v>C-8</c:v>
                </c:pt>
                <c:pt idx="8">
                  <c:v>C-9</c:v>
                </c:pt>
                <c:pt idx="9">
                  <c:v>C-10</c:v>
                </c:pt>
                <c:pt idx="10">
                  <c:v>C-11</c:v>
                </c:pt>
                <c:pt idx="11">
                  <c:v>C-12</c:v>
                </c:pt>
                <c:pt idx="12">
                  <c:v>C-13</c:v>
                </c:pt>
                <c:pt idx="13">
                  <c:v>C-14</c:v>
                </c:pt>
                <c:pt idx="14">
                  <c:v>C-15</c:v>
                </c:pt>
                <c:pt idx="15">
                  <c:v>C-16</c:v>
                </c:pt>
                <c:pt idx="16">
                  <c:v>C-17</c:v>
                </c:pt>
                <c:pt idx="17">
                  <c:v>C-18</c:v>
                </c:pt>
                <c:pt idx="18">
                  <c:v>C-19</c:v>
                </c:pt>
                <c:pt idx="19">
                  <c:v>C-20</c:v>
                </c:pt>
                <c:pt idx="20">
                  <c:v>C-21</c:v>
                </c:pt>
                <c:pt idx="21">
                  <c:v>C-22</c:v>
                </c:pt>
              </c:strCache>
            </c:str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33.9</c:v>
                </c:pt>
                <c:pt idx="1">
                  <c:v>31.2</c:v>
                </c:pt>
                <c:pt idx="2">
                  <c:v>35</c:v>
                </c:pt>
                <c:pt idx="3">
                  <c:v>34.200000000000003</c:v>
                </c:pt>
                <c:pt idx="4">
                  <c:v>32.4</c:v>
                </c:pt>
                <c:pt idx="5">
                  <c:v>34.1</c:v>
                </c:pt>
                <c:pt idx="6">
                  <c:v>32.700000000000003</c:v>
                </c:pt>
                <c:pt idx="7">
                  <c:v>29.9</c:v>
                </c:pt>
                <c:pt idx="8">
                  <c:v>31.2</c:v>
                </c:pt>
                <c:pt idx="9">
                  <c:v>35.5</c:v>
                </c:pt>
                <c:pt idx="10">
                  <c:v>30.2</c:v>
                </c:pt>
                <c:pt idx="11">
                  <c:v>34.799999999999997</c:v>
                </c:pt>
                <c:pt idx="12">
                  <c:v>38.700000000000003</c:v>
                </c:pt>
                <c:pt idx="13">
                  <c:v>30</c:v>
                </c:pt>
                <c:pt idx="14">
                  <c:v>33.799999999999997</c:v>
                </c:pt>
                <c:pt idx="15">
                  <c:v>32.4</c:v>
                </c:pt>
                <c:pt idx="16">
                  <c:v>31.7</c:v>
                </c:pt>
                <c:pt idx="17">
                  <c:v>38.9</c:v>
                </c:pt>
                <c:pt idx="18">
                  <c:v>41.2</c:v>
                </c:pt>
                <c:pt idx="19">
                  <c:v>25.5</c:v>
                </c:pt>
                <c:pt idx="20">
                  <c:v>28</c:v>
                </c:pt>
                <c:pt idx="21">
                  <c:v>35.1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1-4BC7-B51E-DA9FA0DB0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522240"/>
        <c:axId val="1401525568"/>
      </c:lineChart>
      <c:catAx>
        <c:axId val="14015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College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525568"/>
        <c:crosses val="autoZero"/>
        <c:auto val="1"/>
        <c:lblAlgn val="ctr"/>
        <c:lblOffset val="100"/>
        <c:noMultiLvlLbl val="0"/>
      </c:catAx>
      <c:valAx>
        <c:axId val="14015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 (1000 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52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214992</xdr:colOff>
      <xdr:row>18</xdr:row>
      <xdr:rowOff>82420</xdr:rowOff>
    </xdr:from>
    <xdr:to>
      <xdr:col>18</xdr:col>
      <xdr:colOff>43544</xdr:colOff>
      <xdr:row>36</xdr:row>
      <xdr:rowOff>136849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5053EC-CC51-4BA5-A786-8BE0E58D5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202172</xdr:colOff>
      <xdr:row>1</xdr:row>
      <xdr:rowOff>116639</xdr:rowOff>
    </xdr:from>
    <xdr:to>
      <xdr:col>17</xdr:col>
      <xdr:colOff>637592</xdr:colOff>
      <xdr:row>18</xdr:row>
      <xdr:rowOff>38877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0477C-555C-4DFB-9172-376BDEF05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59973-1C19-4773-A4E7-9708EAA532CC}">
  <dimension ref="A1:I34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2" sqref="D32"/>
    </sheetView>
  </sheetViews>
  <sheetFormatPr defaultRowHeight="15" x14ac:dyDescent="0.25"/>
  <cols>
    <col min="1" max="1" width="10.28515625" bestFit="1" customWidth="1"/>
    <col min="2" max="2" width="10.5703125" bestFit="1" customWidth="1"/>
    <col min="3" max="3" width="13.42578125" bestFit="1" customWidth="1"/>
    <col min="4" max="4" width="13.5703125" bestFit="1" customWidth="1"/>
    <col min="5" max="6" width="8.85546875" style="2" bestFit="1" customWidth="1"/>
    <col min="7" max="7" width="9.5703125" style="2" bestFit="1" customWidth="1"/>
    <col min="8" max="8" width="8.85546875" style="2" bestFit="1" customWidth="1"/>
    <col min="9" max="9" width="10" style="2" bestFit="1" customWidth="1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25</v>
      </c>
      <c r="E1" s="5" t="s">
        <v>26</v>
      </c>
      <c r="F1" s="6" t="s">
        <v>32</v>
      </c>
      <c r="G1" s="6" t="s">
        <v>33</v>
      </c>
      <c r="H1" s="6" t="s">
        <v>34</v>
      </c>
      <c r="I1" s="6" t="s">
        <v>35</v>
      </c>
    </row>
    <row r="2" spans="1:9" x14ac:dyDescent="0.25">
      <c r="A2" t="s">
        <v>3</v>
      </c>
      <c r="B2">
        <v>34.5</v>
      </c>
      <c r="C2">
        <v>33.9</v>
      </c>
      <c r="D2">
        <f>B2-C2</f>
        <v>0.60000000000000142</v>
      </c>
      <c r="E2" s="2">
        <f t="shared" ref="E2:E23" si="0">$D$25</f>
        <v>0.2318181818181819</v>
      </c>
      <c r="F2" s="2">
        <f t="shared" ref="F2:F23" si="1">E2+$D$26</f>
        <v>1.0777532033216426</v>
      </c>
      <c r="G2" s="2">
        <f>E2-$D$26</f>
        <v>-0.61411683968527886</v>
      </c>
      <c r="H2" s="2">
        <f t="shared" ref="H2:H23" si="2">E2+2*$D$26</f>
        <v>1.9236882248251035</v>
      </c>
      <c r="I2" s="2">
        <f t="shared" ref="I2:I23" si="3">E2-2*$D$26</f>
        <v>-1.4600518611887396</v>
      </c>
    </row>
    <row r="3" spans="1:9" x14ac:dyDescent="0.25">
      <c r="A3" t="s">
        <v>4</v>
      </c>
      <c r="B3">
        <v>30.5</v>
      </c>
      <c r="C3">
        <v>31.2</v>
      </c>
      <c r="D3">
        <f t="shared" ref="D3:D23" si="4">B3-C3</f>
        <v>-0.69999999999999929</v>
      </c>
      <c r="E3" s="2">
        <f t="shared" si="0"/>
        <v>0.2318181818181819</v>
      </c>
      <c r="F3" s="2">
        <f t="shared" si="1"/>
        <v>1.0777532033216426</v>
      </c>
      <c r="G3" s="2">
        <f t="shared" ref="G3:G23" si="5">E3-$D$26</f>
        <v>-0.61411683968527886</v>
      </c>
      <c r="H3" s="2">
        <f t="shared" si="2"/>
        <v>1.9236882248251035</v>
      </c>
      <c r="I3" s="2">
        <f t="shared" si="3"/>
        <v>-1.4600518611887396</v>
      </c>
    </row>
    <row r="4" spans="1:9" x14ac:dyDescent="0.25">
      <c r="A4" t="s">
        <v>5</v>
      </c>
      <c r="B4">
        <v>35.1</v>
      </c>
      <c r="C4">
        <v>35</v>
      </c>
      <c r="D4">
        <f t="shared" si="4"/>
        <v>0.10000000000000142</v>
      </c>
      <c r="E4" s="2">
        <f t="shared" si="0"/>
        <v>0.2318181818181819</v>
      </c>
      <c r="F4" s="2">
        <f t="shared" si="1"/>
        <v>1.0777532033216426</v>
      </c>
      <c r="G4" s="2">
        <f t="shared" si="5"/>
        <v>-0.61411683968527886</v>
      </c>
      <c r="H4" s="2">
        <f t="shared" si="2"/>
        <v>1.9236882248251035</v>
      </c>
      <c r="I4" s="2">
        <f t="shared" si="3"/>
        <v>-1.4600518611887396</v>
      </c>
    </row>
    <row r="5" spans="1:9" x14ac:dyDescent="0.25">
      <c r="A5" t="s">
        <v>6</v>
      </c>
      <c r="B5">
        <v>35.700000000000003</v>
      </c>
      <c r="C5">
        <v>34.200000000000003</v>
      </c>
      <c r="D5">
        <f t="shared" si="4"/>
        <v>1.5</v>
      </c>
      <c r="E5" s="2">
        <f t="shared" si="0"/>
        <v>0.2318181818181819</v>
      </c>
      <c r="F5" s="2">
        <f t="shared" si="1"/>
        <v>1.0777532033216426</v>
      </c>
      <c r="G5" s="2">
        <f t="shared" si="5"/>
        <v>-0.61411683968527886</v>
      </c>
      <c r="H5" s="2">
        <f t="shared" si="2"/>
        <v>1.9236882248251035</v>
      </c>
      <c r="I5" s="2">
        <f t="shared" si="3"/>
        <v>-1.4600518611887396</v>
      </c>
    </row>
    <row r="6" spans="1:9" x14ac:dyDescent="0.25">
      <c r="A6" t="s">
        <v>7</v>
      </c>
      <c r="B6">
        <v>31.5</v>
      </c>
      <c r="C6">
        <v>32.4</v>
      </c>
      <c r="D6">
        <f t="shared" si="4"/>
        <v>-0.89999999999999858</v>
      </c>
      <c r="E6" s="2">
        <f t="shared" si="0"/>
        <v>0.2318181818181819</v>
      </c>
      <c r="F6" s="2">
        <f t="shared" si="1"/>
        <v>1.0777532033216426</v>
      </c>
      <c r="G6" s="2">
        <f t="shared" si="5"/>
        <v>-0.61411683968527886</v>
      </c>
      <c r="H6" s="2">
        <f t="shared" si="2"/>
        <v>1.9236882248251035</v>
      </c>
      <c r="I6" s="2">
        <f t="shared" si="3"/>
        <v>-1.4600518611887396</v>
      </c>
    </row>
    <row r="7" spans="1:9" x14ac:dyDescent="0.25">
      <c r="A7" t="s">
        <v>8</v>
      </c>
      <c r="B7">
        <v>34.4</v>
      </c>
      <c r="C7">
        <v>34.1</v>
      </c>
      <c r="D7">
        <f t="shared" si="4"/>
        <v>0.29999999999999716</v>
      </c>
      <c r="E7" s="2">
        <f t="shared" si="0"/>
        <v>0.2318181818181819</v>
      </c>
      <c r="F7" s="2">
        <f t="shared" si="1"/>
        <v>1.0777532033216426</v>
      </c>
      <c r="G7" s="2">
        <f t="shared" si="5"/>
        <v>-0.61411683968527886</v>
      </c>
      <c r="H7" s="2">
        <f t="shared" si="2"/>
        <v>1.9236882248251035</v>
      </c>
      <c r="I7" s="2">
        <f t="shared" si="3"/>
        <v>-1.4600518611887396</v>
      </c>
    </row>
    <row r="8" spans="1:9" x14ac:dyDescent="0.25">
      <c r="A8" t="s">
        <v>9</v>
      </c>
      <c r="B8">
        <v>32.1</v>
      </c>
      <c r="C8">
        <v>32.700000000000003</v>
      </c>
      <c r="D8">
        <f t="shared" si="4"/>
        <v>-0.60000000000000142</v>
      </c>
      <c r="E8" s="2">
        <f t="shared" si="0"/>
        <v>0.2318181818181819</v>
      </c>
      <c r="F8" s="2">
        <f t="shared" si="1"/>
        <v>1.0777532033216426</v>
      </c>
      <c r="G8" s="2">
        <f t="shared" si="5"/>
        <v>-0.61411683968527886</v>
      </c>
      <c r="H8" s="2">
        <f t="shared" si="2"/>
        <v>1.9236882248251035</v>
      </c>
      <c r="I8" s="2">
        <f t="shared" si="3"/>
        <v>-1.4600518611887396</v>
      </c>
    </row>
    <row r="9" spans="1:9" x14ac:dyDescent="0.25">
      <c r="A9" t="s">
        <v>10</v>
      </c>
      <c r="B9">
        <v>30.7</v>
      </c>
      <c r="C9">
        <v>29.9</v>
      </c>
      <c r="D9">
        <f t="shared" si="4"/>
        <v>0.80000000000000071</v>
      </c>
      <c r="E9" s="2">
        <f t="shared" si="0"/>
        <v>0.2318181818181819</v>
      </c>
      <c r="F9" s="2">
        <f t="shared" si="1"/>
        <v>1.0777532033216426</v>
      </c>
      <c r="G9" s="2">
        <f t="shared" si="5"/>
        <v>-0.61411683968527886</v>
      </c>
      <c r="H9" s="2">
        <f t="shared" si="2"/>
        <v>1.9236882248251035</v>
      </c>
      <c r="I9" s="2">
        <f t="shared" si="3"/>
        <v>-1.4600518611887396</v>
      </c>
    </row>
    <row r="10" spans="1:9" x14ac:dyDescent="0.25">
      <c r="A10" t="s">
        <v>11</v>
      </c>
      <c r="B10">
        <v>33.700000000000003</v>
      </c>
      <c r="C10">
        <v>31.2</v>
      </c>
      <c r="D10">
        <f t="shared" si="4"/>
        <v>2.5000000000000036</v>
      </c>
      <c r="E10" s="2">
        <f t="shared" si="0"/>
        <v>0.2318181818181819</v>
      </c>
      <c r="F10" s="2">
        <f t="shared" si="1"/>
        <v>1.0777532033216426</v>
      </c>
      <c r="G10" s="2">
        <f t="shared" si="5"/>
        <v>-0.61411683968527886</v>
      </c>
      <c r="H10" s="2">
        <f t="shared" si="2"/>
        <v>1.9236882248251035</v>
      </c>
      <c r="I10" s="2">
        <f t="shared" si="3"/>
        <v>-1.4600518611887396</v>
      </c>
    </row>
    <row r="11" spans="1:9" x14ac:dyDescent="0.25">
      <c r="A11" t="s">
        <v>12</v>
      </c>
      <c r="B11">
        <v>35.299999999999997</v>
      </c>
      <c r="C11">
        <v>35.5</v>
      </c>
      <c r="D11">
        <f t="shared" si="4"/>
        <v>-0.20000000000000284</v>
      </c>
      <c r="E11" s="2">
        <f t="shared" si="0"/>
        <v>0.2318181818181819</v>
      </c>
      <c r="F11" s="2">
        <f t="shared" si="1"/>
        <v>1.0777532033216426</v>
      </c>
      <c r="G11" s="2">
        <f t="shared" si="5"/>
        <v>-0.61411683968527886</v>
      </c>
      <c r="H11" s="2">
        <f t="shared" si="2"/>
        <v>1.9236882248251035</v>
      </c>
      <c r="I11" s="2">
        <f t="shared" si="3"/>
        <v>-1.4600518611887396</v>
      </c>
    </row>
    <row r="12" spans="1:9" x14ac:dyDescent="0.25">
      <c r="A12" t="s">
        <v>13</v>
      </c>
      <c r="B12">
        <v>30.7</v>
      </c>
      <c r="C12">
        <v>30.2</v>
      </c>
      <c r="D12">
        <f t="shared" si="4"/>
        <v>0.5</v>
      </c>
      <c r="E12" s="2">
        <f t="shared" si="0"/>
        <v>0.2318181818181819</v>
      </c>
      <c r="F12" s="2">
        <f t="shared" si="1"/>
        <v>1.0777532033216426</v>
      </c>
      <c r="G12" s="2">
        <f t="shared" si="5"/>
        <v>-0.61411683968527886</v>
      </c>
      <c r="H12" s="2">
        <f t="shared" si="2"/>
        <v>1.9236882248251035</v>
      </c>
      <c r="I12" s="2">
        <f t="shared" si="3"/>
        <v>-1.4600518611887396</v>
      </c>
    </row>
    <row r="13" spans="1:9" x14ac:dyDescent="0.25">
      <c r="A13" t="s">
        <v>14</v>
      </c>
      <c r="B13">
        <v>34.200000000000003</v>
      </c>
      <c r="C13">
        <v>34.799999999999997</v>
      </c>
      <c r="D13">
        <f t="shared" si="4"/>
        <v>-0.59999999999999432</v>
      </c>
      <c r="E13" s="2">
        <f t="shared" si="0"/>
        <v>0.2318181818181819</v>
      </c>
      <c r="F13" s="2">
        <f t="shared" si="1"/>
        <v>1.0777532033216426</v>
      </c>
      <c r="G13" s="2">
        <f t="shared" si="5"/>
        <v>-0.61411683968527886</v>
      </c>
      <c r="H13" s="2">
        <f t="shared" si="2"/>
        <v>1.9236882248251035</v>
      </c>
      <c r="I13" s="2">
        <f t="shared" si="3"/>
        <v>-1.4600518611887396</v>
      </c>
    </row>
    <row r="14" spans="1:9" x14ac:dyDescent="0.25">
      <c r="A14" t="s">
        <v>15</v>
      </c>
      <c r="B14">
        <v>39.6</v>
      </c>
      <c r="C14">
        <v>38.700000000000003</v>
      </c>
      <c r="D14">
        <f t="shared" si="4"/>
        <v>0.89999999999999858</v>
      </c>
      <c r="E14" s="2">
        <f t="shared" si="0"/>
        <v>0.2318181818181819</v>
      </c>
      <c r="F14" s="2">
        <f t="shared" si="1"/>
        <v>1.0777532033216426</v>
      </c>
      <c r="G14" s="2">
        <f t="shared" si="5"/>
        <v>-0.61411683968527886</v>
      </c>
      <c r="H14" s="2">
        <f t="shared" si="2"/>
        <v>1.9236882248251035</v>
      </c>
      <c r="I14" s="2">
        <f t="shared" si="3"/>
        <v>-1.4600518611887396</v>
      </c>
    </row>
    <row r="15" spans="1:9" x14ac:dyDescent="0.25">
      <c r="A15" t="s">
        <v>16</v>
      </c>
      <c r="B15">
        <v>30.5</v>
      </c>
      <c r="C15">
        <v>30</v>
      </c>
      <c r="D15">
        <f t="shared" si="4"/>
        <v>0.5</v>
      </c>
      <c r="E15" s="2">
        <f t="shared" si="0"/>
        <v>0.2318181818181819</v>
      </c>
      <c r="F15" s="2">
        <f t="shared" si="1"/>
        <v>1.0777532033216426</v>
      </c>
      <c r="G15" s="2">
        <f t="shared" si="5"/>
        <v>-0.61411683968527886</v>
      </c>
      <c r="H15" s="2">
        <f t="shared" si="2"/>
        <v>1.9236882248251035</v>
      </c>
      <c r="I15" s="2">
        <f t="shared" si="3"/>
        <v>-1.4600518611887396</v>
      </c>
    </row>
    <row r="16" spans="1:9" x14ac:dyDescent="0.25">
      <c r="A16" t="s">
        <v>17</v>
      </c>
      <c r="B16">
        <v>33.799999999999997</v>
      </c>
      <c r="C16">
        <v>33.799999999999997</v>
      </c>
      <c r="D16">
        <f t="shared" si="4"/>
        <v>0</v>
      </c>
      <c r="E16" s="2">
        <f t="shared" si="0"/>
        <v>0.2318181818181819</v>
      </c>
      <c r="F16" s="2">
        <f t="shared" si="1"/>
        <v>1.0777532033216426</v>
      </c>
      <c r="G16" s="2">
        <f t="shared" si="5"/>
        <v>-0.61411683968527886</v>
      </c>
      <c r="H16" s="2">
        <f t="shared" si="2"/>
        <v>1.9236882248251035</v>
      </c>
      <c r="I16" s="2">
        <f t="shared" si="3"/>
        <v>-1.4600518611887396</v>
      </c>
    </row>
    <row r="17" spans="1:9" x14ac:dyDescent="0.25">
      <c r="A17" t="s">
        <v>18</v>
      </c>
      <c r="B17">
        <v>31.7</v>
      </c>
      <c r="C17">
        <v>32.4</v>
      </c>
      <c r="D17">
        <f t="shared" si="4"/>
        <v>-0.69999999999999929</v>
      </c>
      <c r="E17" s="2">
        <f t="shared" si="0"/>
        <v>0.2318181818181819</v>
      </c>
      <c r="F17" s="2">
        <f t="shared" si="1"/>
        <v>1.0777532033216426</v>
      </c>
      <c r="G17" s="2">
        <f t="shared" si="5"/>
        <v>-0.61411683968527886</v>
      </c>
      <c r="H17" s="2">
        <f t="shared" si="2"/>
        <v>1.9236882248251035</v>
      </c>
      <c r="I17" s="2">
        <f t="shared" si="3"/>
        <v>-1.4600518611887396</v>
      </c>
    </row>
    <row r="18" spans="1:9" x14ac:dyDescent="0.25">
      <c r="A18" t="s">
        <v>19</v>
      </c>
      <c r="B18">
        <v>32.799999999999997</v>
      </c>
      <c r="C18">
        <v>31.7</v>
      </c>
      <c r="D18">
        <f t="shared" si="4"/>
        <v>1.0999999999999979</v>
      </c>
      <c r="E18" s="2">
        <f t="shared" si="0"/>
        <v>0.2318181818181819</v>
      </c>
      <c r="F18" s="2">
        <f t="shared" si="1"/>
        <v>1.0777532033216426</v>
      </c>
      <c r="G18" s="2">
        <f t="shared" si="5"/>
        <v>-0.61411683968527886</v>
      </c>
      <c r="H18" s="2">
        <f t="shared" si="2"/>
        <v>1.9236882248251035</v>
      </c>
      <c r="I18" s="2">
        <f t="shared" si="3"/>
        <v>-1.4600518611887396</v>
      </c>
    </row>
    <row r="19" spans="1:9" x14ac:dyDescent="0.25">
      <c r="A19" t="s">
        <v>20</v>
      </c>
      <c r="B19">
        <v>38.5</v>
      </c>
      <c r="C19">
        <v>38.9</v>
      </c>
      <c r="D19">
        <f t="shared" si="4"/>
        <v>-0.39999999999999858</v>
      </c>
      <c r="E19" s="2">
        <f t="shared" si="0"/>
        <v>0.2318181818181819</v>
      </c>
      <c r="F19" s="2">
        <f t="shared" si="1"/>
        <v>1.0777532033216426</v>
      </c>
      <c r="G19" s="2">
        <f t="shared" si="5"/>
        <v>-0.61411683968527886</v>
      </c>
      <c r="H19" s="2">
        <f t="shared" si="2"/>
        <v>1.9236882248251035</v>
      </c>
      <c r="I19" s="2">
        <f t="shared" si="3"/>
        <v>-1.4600518611887396</v>
      </c>
    </row>
    <row r="20" spans="1:9" x14ac:dyDescent="0.25">
      <c r="A20" t="s">
        <v>21</v>
      </c>
      <c r="B20">
        <v>40.5</v>
      </c>
      <c r="C20">
        <v>41.2</v>
      </c>
      <c r="D20">
        <f t="shared" si="4"/>
        <v>-0.70000000000000284</v>
      </c>
      <c r="E20" s="2">
        <f t="shared" si="0"/>
        <v>0.2318181818181819</v>
      </c>
      <c r="F20" s="2">
        <f t="shared" si="1"/>
        <v>1.0777532033216426</v>
      </c>
      <c r="G20" s="2">
        <f t="shared" si="5"/>
        <v>-0.61411683968527886</v>
      </c>
      <c r="H20" s="2">
        <f t="shared" si="2"/>
        <v>1.9236882248251035</v>
      </c>
      <c r="I20" s="2">
        <f t="shared" si="3"/>
        <v>-1.4600518611887396</v>
      </c>
    </row>
    <row r="21" spans="1:9" x14ac:dyDescent="0.25">
      <c r="A21" t="s">
        <v>22</v>
      </c>
      <c r="B21">
        <v>25.3</v>
      </c>
      <c r="C21">
        <v>25.5</v>
      </c>
      <c r="D21">
        <f t="shared" si="4"/>
        <v>-0.19999999999999929</v>
      </c>
      <c r="E21" s="2">
        <f t="shared" si="0"/>
        <v>0.2318181818181819</v>
      </c>
      <c r="F21" s="2">
        <f t="shared" si="1"/>
        <v>1.0777532033216426</v>
      </c>
      <c r="G21" s="2">
        <f t="shared" si="5"/>
        <v>-0.61411683968527886</v>
      </c>
      <c r="H21" s="2">
        <f t="shared" si="2"/>
        <v>1.9236882248251035</v>
      </c>
      <c r="I21" s="2">
        <f t="shared" si="3"/>
        <v>-1.4600518611887396</v>
      </c>
    </row>
    <row r="22" spans="1:9" x14ac:dyDescent="0.25">
      <c r="A22" t="s">
        <v>23</v>
      </c>
      <c r="B22">
        <v>28.6</v>
      </c>
      <c r="C22">
        <v>28</v>
      </c>
      <c r="D22">
        <f t="shared" si="4"/>
        <v>0.60000000000000142</v>
      </c>
      <c r="E22" s="2">
        <f t="shared" si="0"/>
        <v>0.2318181818181819</v>
      </c>
      <c r="F22" s="2">
        <f t="shared" si="1"/>
        <v>1.0777532033216426</v>
      </c>
      <c r="G22" s="2">
        <f t="shared" si="5"/>
        <v>-0.61411683968527886</v>
      </c>
      <c r="H22" s="2">
        <f t="shared" si="2"/>
        <v>1.9236882248251035</v>
      </c>
      <c r="I22" s="2">
        <f t="shared" si="3"/>
        <v>-1.4600518611887396</v>
      </c>
    </row>
    <row r="23" spans="1:9" x14ac:dyDescent="0.25">
      <c r="A23" t="s">
        <v>24</v>
      </c>
      <c r="B23">
        <v>35.799999999999997</v>
      </c>
      <c r="C23">
        <v>35.1</v>
      </c>
      <c r="D23">
        <f t="shared" si="4"/>
        <v>0.69999999999999574</v>
      </c>
      <c r="E23" s="2">
        <f t="shared" si="0"/>
        <v>0.2318181818181819</v>
      </c>
      <c r="F23" s="2">
        <f t="shared" si="1"/>
        <v>1.0777532033216426</v>
      </c>
      <c r="G23" s="2">
        <f t="shared" si="5"/>
        <v>-0.61411683968527886</v>
      </c>
      <c r="H23" s="2">
        <f t="shared" si="2"/>
        <v>1.9236882248251035</v>
      </c>
      <c r="I23" s="2">
        <f t="shared" si="3"/>
        <v>-1.4600518611887396</v>
      </c>
    </row>
    <row r="24" spans="1:9" x14ac:dyDescent="0.25">
      <c r="B24" t="s">
        <v>1</v>
      </c>
      <c r="C24" t="s">
        <v>2</v>
      </c>
      <c r="D24" t="s">
        <v>25</v>
      </c>
    </row>
    <row r="25" spans="1:9" x14ac:dyDescent="0.25">
      <c r="A25" t="s">
        <v>26</v>
      </c>
      <c r="B25" s="3">
        <f>AVERAGE(B2:B24)</f>
        <v>33.43181818181818</v>
      </c>
      <c r="C25" s="3">
        <f>AVERAGE(C2:C24)</f>
        <v>33.200000000000003</v>
      </c>
      <c r="D25" s="3">
        <f>AVERAGE(D2:D24)</f>
        <v>0.2318181818181819</v>
      </c>
    </row>
    <row r="26" spans="1:9" x14ac:dyDescent="0.25">
      <c r="A26" t="s">
        <v>27</v>
      </c>
      <c r="B26" s="3">
        <f>STDEV(B2:B23)</f>
        <v>3.5462100982043072</v>
      </c>
      <c r="C26" s="3">
        <f>STDEV(C2:C23)</f>
        <v>3.6011902794174513</v>
      </c>
      <c r="D26" s="3">
        <f>STDEV(D2:D23)</f>
        <v>0.84593502150346078</v>
      </c>
    </row>
    <row r="27" spans="1:9" x14ac:dyDescent="0.25">
      <c r="A27" t="s">
        <v>28</v>
      </c>
      <c r="B27" s="3">
        <f>MAX(B2:B23)</f>
        <v>40.5</v>
      </c>
      <c r="C27" s="3">
        <f>MAX(C2:C23)</f>
        <v>41.2</v>
      </c>
      <c r="D27" s="3">
        <f>MAX(D2:D23)</f>
        <v>2.5000000000000036</v>
      </c>
    </row>
    <row r="28" spans="1:9" x14ac:dyDescent="0.25">
      <c r="A28" t="s">
        <v>29</v>
      </c>
      <c r="B28" s="3">
        <f>MIN(B2:B23)</f>
        <v>25.3</v>
      </c>
      <c r="C28" s="3">
        <f>MIN(C2:C23)</f>
        <v>25.5</v>
      </c>
      <c r="D28" s="3">
        <f>MIN(D2:D23)</f>
        <v>-0.89999999999999858</v>
      </c>
    </row>
    <row r="29" spans="1:9" x14ac:dyDescent="0.25">
      <c r="A29" t="s">
        <v>30</v>
      </c>
      <c r="B29" s="3">
        <f>B27-B28</f>
        <v>15.2</v>
      </c>
      <c r="C29" s="3">
        <f t="shared" ref="C29:D29" si="6">C27-C28</f>
        <v>15.700000000000003</v>
      </c>
      <c r="D29" s="3">
        <f t="shared" si="6"/>
        <v>3.4000000000000021</v>
      </c>
    </row>
    <row r="30" spans="1:9" x14ac:dyDescent="0.25">
      <c r="A30" t="s">
        <v>31</v>
      </c>
      <c r="B30" s="3">
        <f>MEDIAN(B2:B23)</f>
        <v>33.75</v>
      </c>
      <c r="C30" s="3">
        <f>MEDIAN(C2:C23)</f>
        <v>33.25</v>
      </c>
      <c r="D30" s="3">
        <f>MEDIAN(D2:D23)</f>
        <v>0.19999999999999929</v>
      </c>
    </row>
    <row r="31" spans="1:9" x14ac:dyDescent="0.25">
      <c r="A31" t="s">
        <v>37</v>
      </c>
      <c r="B31">
        <f>COUNT(B2:B23)</f>
        <v>22</v>
      </c>
      <c r="C31">
        <f>COUNT(C2:C23)</f>
        <v>22</v>
      </c>
      <c r="D31">
        <f>COUNT(D2:D23)</f>
        <v>22</v>
      </c>
    </row>
    <row r="32" spans="1:9" x14ac:dyDescent="0.25">
      <c r="C32" t="s">
        <v>36</v>
      </c>
      <c r="D32" s="1">
        <f>(D25-0)/(D26/SQRT(D31))</f>
        <v>1.2853512690385349</v>
      </c>
    </row>
    <row r="33" spans="3:5" x14ac:dyDescent="0.25">
      <c r="C33" t="s">
        <v>38</v>
      </c>
      <c r="D33" s="2">
        <f>TTEST(B2:B23,C2:C23,1,1)</f>
        <v>0.10633237089472913</v>
      </c>
      <c r="E33" s="2">
        <f>TDIST(D32,21,1)</f>
        <v>0.10633237089472396</v>
      </c>
    </row>
    <row r="34" spans="3:5" x14ac:dyDescent="0.25">
      <c r="C34" t="s">
        <v>39</v>
      </c>
      <c r="D34" s="2">
        <f>D26/SQRT(D31)</f>
        <v>0.18035395257483655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Agos</dc:creator>
  <cp:lastModifiedBy>Dr</cp:lastModifiedBy>
  <dcterms:created xsi:type="dcterms:W3CDTF">2022-02-08T16:51:40Z</dcterms:created>
  <dcterms:modified xsi:type="dcterms:W3CDTF">2022-09-14T01:20:54Z</dcterms:modified>
</cp:coreProperties>
</file>