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90" yWindow="45" windowWidth="11265" windowHeight="7995" firstSheet="5" activeTab="9"/>
  </bookViews>
  <sheets>
    <sheet name="Sheet1" sheetId="1" r:id="rId1"/>
    <sheet name="Sheet2" sheetId="2" r:id="rId2"/>
    <sheet name="ACTIVITY" sheetId="12" r:id="rId3"/>
    <sheet name="Position" sheetId="17" r:id="rId4"/>
    <sheet name="mechanism" sheetId="16" r:id="rId5"/>
    <sheet name="BMI comparison" sheetId="18" r:id="rId6"/>
    <sheet name="stingersPerPosition" sheetId="22" r:id="rId7"/>
    <sheet name="StingerPercentage" sheetId="20" r:id="rId8"/>
    <sheet name="strengtheningProgram" sheetId="21" r:id="rId9"/>
    <sheet name="protective neck gear" sheetId="23" r:id="rId10"/>
    <sheet name="Sheet3" sheetId="19" r:id="rId11"/>
  </sheets>
  <calcPr calcId="125725"/>
</workbook>
</file>

<file path=xl/calcChain.xml><?xml version="1.0" encoding="utf-8"?>
<calcChain xmlns="http://schemas.openxmlformats.org/spreadsheetml/2006/main">
  <c r="J65" i="2"/>
  <c r="J64"/>
  <c r="J63"/>
  <c r="J62"/>
  <c r="J61"/>
  <c r="J60"/>
  <c r="J59"/>
  <c r="J58"/>
  <c r="J57"/>
  <c r="CC306" i="1"/>
  <c r="CC305"/>
  <c r="CC304"/>
  <c r="CC303"/>
  <c r="CC302"/>
  <c r="CC301"/>
  <c r="CC300"/>
  <c r="CC299"/>
  <c r="CC298"/>
  <c r="CC297"/>
  <c r="CC296"/>
  <c r="CC295"/>
  <c r="CC294"/>
  <c r="CC293"/>
  <c r="CC292"/>
  <c r="CC291"/>
  <c r="CC290"/>
  <c r="CC289"/>
  <c r="CC288"/>
  <c r="CC287"/>
  <c r="CC286"/>
  <c r="CC285"/>
  <c r="CC284"/>
  <c r="CC283"/>
  <c r="CC282"/>
  <c r="CC281"/>
  <c r="CC280"/>
  <c r="CC279"/>
  <c r="CC278"/>
  <c r="CC277"/>
  <c r="CC276"/>
  <c r="CC275"/>
  <c r="CC274"/>
  <c r="CC273"/>
  <c r="CC272"/>
  <c r="CC271"/>
  <c r="CC270"/>
  <c r="CC269"/>
  <c r="CC268"/>
  <c r="CC267"/>
  <c r="CC266"/>
  <c r="CC265"/>
  <c r="CC264"/>
  <c r="CC263"/>
  <c r="CC262"/>
  <c r="CC261"/>
  <c r="CC260"/>
  <c r="CC259"/>
  <c r="CC258"/>
  <c r="CC257"/>
  <c r="CC256"/>
  <c r="CC255"/>
  <c r="CC254"/>
  <c r="CC253"/>
  <c r="CC252"/>
  <c r="CC251"/>
  <c r="CC250"/>
  <c r="CC249"/>
  <c r="CC248"/>
  <c r="CC247"/>
  <c r="CC246"/>
  <c r="CC245"/>
  <c r="CC244"/>
  <c r="CC243"/>
  <c r="CC242"/>
  <c r="CC241"/>
  <c r="CC240"/>
  <c r="CC239"/>
  <c r="CC238"/>
  <c r="CC237"/>
  <c r="CC236"/>
  <c r="CC235"/>
  <c r="CC234"/>
  <c r="CC233"/>
  <c r="CC232"/>
  <c r="CC231"/>
  <c r="CC230"/>
  <c r="CC229"/>
  <c r="CC228"/>
  <c r="CC227"/>
  <c r="CC226"/>
  <c r="CC225"/>
  <c r="CC224"/>
  <c r="CC223"/>
  <c r="CC222"/>
  <c r="CC221"/>
  <c r="CC220"/>
  <c r="CC219"/>
  <c r="CC218"/>
  <c r="CC217"/>
  <c r="CC216"/>
  <c r="CC215"/>
  <c r="CC214"/>
  <c r="CC213"/>
  <c r="CC212"/>
  <c r="CC211"/>
  <c r="CC210"/>
  <c r="CC209"/>
  <c r="CC208"/>
  <c r="CC207"/>
  <c r="CC206"/>
  <c r="CC205"/>
  <c r="CC204"/>
  <c r="CC203"/>
  <c r="CC202"/>
  <c r="CC201"/>
  <c r="CC200"/>
  <c r="CC199"/>
  <c r="CC198"/>
  <c r="CC197"/>
  <c r="CC196"/>
  <c r="CC195"/>
  <c r="CC194"/>
  <c r="CC193"/>
  <c r="CC192"/>
  <c r="CC191"/>
  <c r="CC190"/>
  <c r="CC189"/>
  <c r="CC188"/>
  <c r="CC187"/>
  <c r="CC186"/>
  <c r="CC185"/>
  <c r="CC184"/>
  <c r="CC183"/>
  <c r="CC182"/>
  <c r="CC181"/>
  <c r="CC180"/>
  <c r="CC179"/>
  <c r="CC178"/>
  <c r="CC177"/>
  <c r="CC176"/>
  <c r="CC175"/>
  <c r="CC174"/>
  <c r="CC173"/>
  <c r="CC172"/>
  <c r="CC171"/>
  <c r="CC170"/>
  <c r="CC169"/>
  <c r="CC168"/>
  <c r="CC167"/>
  <c r="CC166"/>
  <c r="CC165"/>
  <c r="CC164"/>
  <c r="CC163"/>
  <c r="CC162"/>
  <c r="CC161"/>
  <c r="CC160"/>
  <c r="CC159"/>
  <c r="CC158"/>
  <c r="CC157"/>
  <c r="CC156"/>
  <c r="CC155"/>
  <c r="CC154"/>
  <c r="CC153"/>
  <c r="CC152"/>
  <c r="CC151"/>
  <c r="CC150"/>
  <c r="CC149"/>
  <c r="CC148"/>
  <c r="CC147"/>
  <c r="CC146"/>
  <c r="CC145"/>
  <c r="CC144"/>
  <c r="CC143"/>
  <c r="CC142"/>
  <c r="CC141"/>
  <c r="CC140"/>
  <c r="CC139"/>
  <c r="CC138"/>
  <c r="CC137"/>
  <c r="CC136"/>
  <c r="CC135"/>
  <c r="CC134"/>
  <c r="CC133"/>
  <c r="CC132"/>
  <c r="CC131"/>
  <c r="CC130"/>
  <c r="CC129"/>
  <c r="CC128"/>
  <c r="CC127"/>
  <c r="CC126"/>
  <c r="CC125"/>
  <c r="CC124"/>
  <c r="CC123"/>
  <c r="CC122"/>
  <c r="CC121"/>
  <c r="CC120"/>
  <c r="CC119"/>
  <c r="CC118"/>
  <c r="CC117"/>
  <c r="CC116"/>
  <c r="CC115"/>
  <c r="CC114"/>
  <c r="CC113"/>
  <c r="CC112"/>
  <c r="CC111"/>
  <c r="CC110"/>
  <c r="CC109"/>
  <c r="CC108"/>
  <c r="CC107"/>
  <c r="CC106"/>
  <c r="CC105"/>
  <c r="CC104"/>
  <c r="CC103"/>
  <c r="CC102"/>
  <c r="CC101"/>
  <c r="CC100"/>
  <c r="CC99"/>
  <c r="CC98"/>
  <c r="CC97"/>
  <c r="CC96"/>
  <c r="CC95"/>
  <c r="CC94"/>
  <c r="CC93"/>
  <c r="CC92"/>
  <c r="CC91"/>
  <c r="CC90"/>
  <c r="CC89"/>
  <c r="CC88"/>
  <c r="CC87"/>
  <c r="CC86"/>
  <c r="CC85"/>
  <c r="CC84"/>
  <c r="CC83"/>
  <c r="CC82"/>
  <c r="CC81"/>
  <c r="CC80"/>
  <c r="CC79"/>
  <c r="CC78"/>
  <c r="CC77"/>
  <c r="CC76"/>
  <c r="CC75"/>
  <c r="CC74"/>
  <c r="CC73"/>
  <c r="CC72"/>
  <c r="CC71"/>
  <c r="CC70"/>
  <c r="CC69"/>
  <c r="CC68"/>
  <c r="CC67"/>
  <c r="CC66"/>
  <c r="CC65"/>
  <c r="CC64"/>
  <c r="CC63"/>
  <c r="CC62"/>
  <c r="CC61"/>
  <c r="CC60"/>
  <c r="CC59"/>
  <c r="CC58"/>
  <c r="CC57"/>
  <c r="CC56"/>
  <c r="CC55"/>
  <c r="CC54"/>
  <c r="CC53"/>
  <c r="CC52"/>
  <c r="CC51"/>
  <c r="CC50"/>
  <c r="CC49"/>
  <c r="CC48"/>
  <c r="CC47"/>
  <c r="CC46"/>
  <c r="CC45"/>
  <c r="CC44"/>
  <c r="CC43"/>
  <c r="CC42"/>
  <c r="CC41"/>
  <c r="CC40"/>
  <c r="CC39"/>
  <c r="CC38"/>
  <c r="CC37"/>
  <c r="CC36"/>
  <c r="CC35"/>
  <c r="CC34"/>
  <c r="CC33"/>
  <c r="CC32"/>
  <c r="CC31"/>
  <c r="CC30"/>
  <c r="CC29"/>
  <c r="CC28"/>
  <c r="CC27"/>
  <c r="CC26"/>
  <c r="CC25"/>
  <c r="CC24"/>
  <c r="CC23"/>
  <c r="CC22"/>
  <c r="CC21"/>
  <c r="CC20"/>
  <c r="CC19"/>
  <c r="CC18"/>
  <c r="CC17"/>
  <c r="CC16"/>
  <c r="CC15"/>
  <c r="CC14"/>
  <c r="CC13"/>
  <c r="CC12"/>
  <c r="CC11"/>
  <c r="CC10"/>
  <c r="CC9"/>
  <c r="CC8"/>
  <c r="CC7"/>
  <c r="CC6"/>
  <c r="CC5"/>
  <c r="CC4"/>
  <c r="CC3"/>
  <c r="CC2"/>
  <c r="H52" i="2"/>
  <c r="H51"/>
  <c r="H50"/>
  <c r="H49"/>
  <c r="H48"/>
  <c r="H47"/>
  <c r="H46"/>
  <c r="H45"/>
  <c r="H44"/>
  <c r="G52"/>
  <c r="G51"/>
  <c r="G49"/>
  <c r="G48"/>
  <c r="G47"/>
  <c r="G46"/>
  <c r="G45"/>
  <c r="G44"/>
  <c r="C75"/>
  <c r="CA305" i="1"/>
  <c r="CA304"/>
  <c r="CA303"/>
  <c r="CA302"/>
  <c r="CA301"/>
  <c r="CA300"/>
  <c r="CA299"/>
  <c r="CA298"/>
  <c r="CA297"/>
  <c r="CA296"/>
  <c r="CA295"/>
  <c r="CA294"/>
  <c r="CA293"/>
  <c r="CA292"/>
  <c r="CA291"/>
  <c r="CA290"/>
  <c r="CA288"/>
  <c r="CA287"/>
  <c r="CA286"/>
  <c r="CA285"/>
  <c r="CA284"/>
  <c r="CA283"/>
  <c r="CA282"/>
  <c r="CA281"/>
  <c r="CA280"/>
  <c r="CA279"/>
  <c r="CA278"/>
  <c r="CA277"/>
  <c r="CA276"/>
  <c r="CA275"/>
  <c r="CA274"/>
  <c r="CA273"/>
  <c r="CA272"/>
  <c r="CA271"/>
  <c r="CA270"/>
  <c r="CA269"/>
  <c r="CA268"/>
  <c r="CA267"/>
  <c r="CA266"/>
  <c r="CA265"/>
  <c r="CA264"/>
  <c r="CA263"/>
  <c r="CA262"/>
  <c r="CA261"/>
  <c r="CA260"/>
  <c r="CA259"/>
  <c r="CA258"/>
  <c r="CA257"/>
  <c r="CA256"/>
  <c r="CA255"/>
  <c r="CA254"/>
  <c r="CA253"/>
  <c r="CA252"/>
  <c r="CA251"/>
  <c r="CA250"/>
  <c r="CA249"/>
  <c r="CA248"/>
  <c r="CA247"/>
  <c r="CA246"/>
  <c r="CA245"/>
  <c r="CA244"/>
  <c r="CA243"/>
  <c r="CA242"/>
  <c r="CA241"/>
  <c r="CA240"/>
  <c r="CA239"/>
  <c r="CA238"/>
  <c r="CA237"/>
  <c r="CA236"/>
  <c r="CA235"/>
  <c r="CA234"/>
  <c r="CA233"/>
  <c r="CA232"/>
  <c r="CA231"/>
  <c r="CA230"/>
  <c r="CA229"/>
  <c r="CA228"/>
  <c r="CA227"/>
  <c r="CA226"/>
  <c r="CA225"/>
  <c r="CA224"/>
  <c r="CA223"/>
  <c r="CA222"/>
  <c r="CA221"/>
  <c r="CA220"/>
  <c r="CA219"/>
  <c r="CA218"/>
  <c r="CA217"/>
  <c r="CA216"/>
  <c r="CA215"/>
  <c r="CA214"/>
  <c r="CA213"/>
  <c r="CA212"/>
  <c r="CA211"/>
  <c r="CA210"/>
  <c r="CA209"/>
  <c r="CA208"/>
  <c r="CA207"/>
  <c r="CA206"/>
  <c r="CA205"/>
  <c r="CA204"/>
  <c r="CA203"/>
  <c r="CA202"/>
  <c r="CA201"/>
  <c r="CA200"/>
  <c r="CA199"/>
  <c r="CA198"/>
  <c r="CA197"/>
  <c r="CA196"/>
  <c r="CA195"/>
  <c r="CA194"/>
  <c r="CA193"/>
  <c r="CA192"/>
  <c r="CA191"/>
  <c r="CA190"/>
  <c r="CA189"/>
  <c r="CA188"/>
  <c r="CA187"/>
  <c r="CA186"/>
  <c r="CA185"/>
  <c r="CA184"/>
  <c r="CA183"/>
  <c r="CA182"/>
  <c r="CA181"/>
  <c r="CA180"/>
  <c r="CA179"/>
  <c r="CA178"/>
  <c r="CA177"/>
  <c r="CA176"/>
  <c r="CA175"/>
  <c r="CA174"/>
  <c r="CA173"/>
  <c r="CA172"/>
  <c r="CA171"/>
  <c r="CA170"/>
  <c r="CA169"/>
  <c r="CA168"/>
  <c r="CA167"/>
  <c r="CA166"/>
  <c r="CA165"/>
  <c r="CA164"/>
  <c r="CA163"/>
  <c r="CA162"/>
  <c r="CA161"/>
  <c r="CA160"/>
  <c r="CA159"/>
  <c r="CA158"/>
  <c r="CA157"/>
  <c r="CA156"/>
  <c r="CA155"/>
  <c r="CA154"/>
  <c r="CA153"/>
  <c r="CA152"/>
  <c r="CA151"/>
  <c r="CA150"/>
  <c r="CA149"/>
  <c r="CA148"/>
  <c r="CA147"/>
  <c r="CA146"/>
  <c r="CA145"/>
  <c r="CA144"/>
  <c r="CA143"/>
  <c r="CA142"/>
  <c r="CA141"/>
  <c r="CA140"/>
  <c r="CA139"/>
  <c r="CA138"/>
  <c r="CA137"/>
  <c r="CA136"/>
  <c r="CA135"/>
  <c r="CA134"/>
  <c r="CA133"/>
  <c r="CA132"/>
  <c r="CA131"/>
  <c r="CA130"/>
  <c r="CA129"/>
  <c r="CA128"/>
  <c r="CA127"/>
  <c r="CA126"/>
  <c r="CA125"/>
  <c r="CA124"/>
  <c r="CA123"/>
  <c r="CA122"/>
  <c r="CA121"/>
  <c r="CA120"/>
  <c r="CA119"/>
  <c r="CA118"/>
  <c r="CA117"/>
  <c r="CA116"/>
  <c r="CA115"/>
  <c r="CA114"/>
  <c r="CA113"/>
  <c r="CA112"/>
  <c r="CA111"/>
  <c r="CA110"/>
  <c r="CA109"/>
  <c r="CA108"/>
  <c r="CA107"/>
  <c r="CA106"/>
  <c r="CA105"/>
  <c r="CA104"/>
  <c r="CA103"/>
  <c r="CA102"/>
  <c r="CA101"/>
  <c r="CA100"/>
  <c r="CA99"/>
  <c r="CA98"/>
  <c r="CA97"/>
  <c r="CA96"/>
  <c r="CA95"/>
  <c r="CA94"/>
  <c r="CA93"/>
  <c r="CA92"/>
  <c r="CA91"/>
  <c r="CA90"/>
  <c r="CA89"/>
  <c r="CA88"/>
  <c r="CA87"/>
  <c r="CA86"/>
  <c r="CA85"/>
  <c r="CA84"/>
  <c r="CA83"/>
  <c r="CA82"/>
  <c r="CA81"/>
  <c r="CA80"/>
  <c r="CA79"/>
  <c r="CA78"/>
  <c r="CA77"/>
  <c r="CA76"/>
  <c r="CA75"/>
  <c r="CA74"/>
  <c r="CA73"/>
  <c r="CA72"/>
  <c r="CA71"/>
  <c r="CA70"/>
  <c r="CA69"/>
  <c r="CA68"/>
  <c r="CA67"/>
  <c r="CA66"/>
  <c r="CA65"/>
  <c r="CA64"/>
  <c r="CA63"/>
  <c r="CA62"/>
  <c r="CA61"/>
  <c r="CA60"/>
  <c r="CA59"/>
  <c r="CA58"/>
  <c r="CA57"/>
  <c r="CA56"/>
  <c r="CA55"/>
  <c r="CA54"/>
  <c r="CA53"/>
  <c r="CA52"/>
  <c r="CA51"/>
  <c r="CA50"/>
  <c r="CA49"/>
  <c r="CA48"/>
  <c r="CA47"/>
  <c r="CA46"/>
  <c r="CA45"/>
  <c r="CA44"/>
  <c r="CA43"/>
  <c r="CA42"/>
  <c r="CA41"/>
  <c r="CA40"/>
  <c r="CA39"/>
  <c r="CA38"/>
  <c r="CA37"/>
  <c r="CA36"/>
  <c r="CA35"/>
  <c r="CA34"/>
  <c r="CA33"/>
  <c r="CA32"/>
  <c r="CA31"/>
  <c r="CA30"/>
  <c r="CA29"/>
  <c r="CA28"/>
  <c r="CA27"/>
  <c r="CA26"/>
  <c r="CA25"/>
  <c r="CA24"/>
  <c r="CA23"/>
  <c r="CA22"/>
  <c r="CA21"/>
  <c r="CA20"/>
  <c r="CA19"/>
  <c r="CA18"/>
  <c r="CA17"/>
  <c r="CA16"/>
  <c r="CA15"/>
  <c r="CA14"/>
  <c r="CA13"/>
  <c r="CA12"/>
  <c r="CA11"/>
  <c r="CA10"/>
  <c r="CA9"/>
  <c r="CA8"/>
  <c r="CA7"/>
  <c r="CA6"/>
  <c r="CA5"/>
  <c r="CA4"/>
  <c r="CA3"/>
  <c r="CA2"/>
  <c r="BZ311"/>
  <c r="BZ309"/>
  <c r="BZ308"/>
  <c r="BZ307"/>
  <c r="BZ306"/>
  <c r="BZ305"/>
  <c r="BZ304"/>
  <c r="BZ303"/>
  <c r="BZ302"/>
  <c r="BZ301"/>
  <c r="BZ300"/>
  <c r="BZ299"/>
  <c r="BZ298"/>
  <c r="BZ297"/>
  <c r="BZ296"/>
  <c r="BZ295"/>
  <c r="BZ294"/>
  <c r="BZ293"/>
  <c r="BZ292"/>
  <c r="BZ291"/>
  <c r="BZ290"/>
  <c r="BZ289"/>
  <c r="BZ288"/>
  <c r="BZ287"/>
  <c r="BZ286"/>
  <c r="BZ285"/>
  <c r="BZ284"/>
  <c r="BZ283"/>
  <c r="BZ282"/>
  <c r="BZ281"/>
  <c r="BZ280"/>
  <c r="BZ279"/>
  <c r="BZ278"/>
  <c r="BZ277"/>
  <c r="BZ276"/>
  <c r="BZ275"/>
  <c r="BZ274"/>
  <c r="BZ273"/>
  <c r="BZ272"/>
  <c r="BZ271"/>
  <c r="BZ27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250"/>
  <c r="BZ249"/>
  <c r="BZ248"/>
  <c r="BZ247"/>
  <c r="BZ246"/>
  <c r="BZ245"/>
  <c r="BZ244"/>
  <c r="BZ243"/>
  <c r="BZ242"/>
  <c r="BZ241"/>
  <c r="BZ240"/>
  <c r="BZ239"/>
  <c r="BZ238"/>
  <c r="BZ237"/>
  <c r="BZ236"/>
  <c r="BZ235"/>
  <c r="BZ234"/>
  <c r="BZ233"/>
  <c r="BZ232"/>
  <c r="BZ231"/>
  <c r="BZ230"/>
  <c r="BZ229"/>
  <c r="BZ228"/>
  <c r="BZ227"/>
  <c r="BZ226"/>
  <c r="BZ225"/>
  <c r="BZ224"/>
  <c r="BZ223"/>
  <c r="BZ222"/>
  <c r="BZ221"/>
  <c r="BZ220"/>
  <c r="BZ219"/>
  <c r="BZ218"/>
  <c r="BZ217"/>
  <c r="BZ216"/>
  <c r="BZ215"/>
  <c r="BZ214"/>
  <c r="BZ213"/>
  <c r="BZ212"/>
  <c r="BZ211"/>
  <c r="BZ210"/>
  <c r="BZ209"/>
  <c r="BZ208"/>
  <c r="BZ207"/>
  <c r="BZ206"/>
  <c r="BZ205"/>
  <c r="BZ204"/>
  <c r="BZ203"/>
  <c r="BZ202"/>
  <c r="BZ201"/>
  <c r="BZ200"/>
  <c r="BZ199"/>
  <c r="BZ198"/>
  <c r="BZ197"/>
  <c r="BZ196"/>
  <c r="BZ195"/>
  <c r="BZ194"/>
  <c r="BZ193"/>
  <c r="BZ192"/>
  <c r="BZ191"/>
  <c r="BZ190"/>
  <c r="BZ189"/>
  <c r="BZ188"/>
  <c r="BZ187"/>
  <c r="BZ186"/>
  <c r="BZ185"/>
  <c r="BZ184"/>
  <c r="BZ183"/>
  <c r="BZ182"/>
  <c r="BZ181"/>
  <c r="BZ180"/>
  <c r="BZ179"/>
  <c r="BZ178"/>
  <c r="BZ177"/>
  <c r="BZ176"/>
  <c r="BZ175"/>
  <c r="BZ174"/>
  <c r="BZ173"/>
  <c r="BZ172"/>
  <c r="BZ171"/>
  <c r="BZ170"/>
  <c r="BZ169"/>
  <c r="BZ168"/>
  <c r="BZ167"/>
  <c r="BZ166"/>
  <c r="BZ165"/>
  <c r="BZ164"/>
  <c r="BZ163"/>
  <c r="BZ162"/>
  <c r="BZ161"/>
  <c r="BZ160"/>
  <c r="BZ159"/>
  <c r="BZ158"/>
  <c r="BZ157"/>
  <c r="BZ156"/>
  <c r="BZ155"/>
  <c r="BZ154"/>
  <c r="BZ153"/>
  <c r="BZ152"/>
  <c r="BZ151"/>
  <c r="BZ150"/>
  <c r="BZ149"/>
  <c r="BZ148"/>
  <c r="BZ147"/>
  <c r="BZ146"/>
  <c r="BZ145"/>
  <c r="BZ144"/>
  <c r="BZ143"/>
  <c r="BZ142"/>
  <c r="BZ141"/>
  <c r="BZ140"/>
  <c r="BZ139"/>
  <c r="BZ138"/>
  <c r="BZ137"/>
  <c r="BZ136"/>
  <c r="BZ135"/>
  <c r="BZ134"/>
  <c r="BZ133"/>
  <c r="BZ132"/>
  <c r="BZ131"/>
  <c r="BZ130"/>
  <c r="BZ129"/>
  <c r="BZ128"/>
  <c r="BZ127"/>
  <c r="BZ126"/>
  <c r="BZ125"/>
  <c r="BZ124"/>
  <c r="BZ123"/>
  <c r="BZ122"/>
  <c r="BZ121"/>
  <c r="BZ120"/>
  <c r="BZ119"/>
  <c r="BZ118"/>
  <c r="BZ117"/>
  <c r="BZ116"/>
  <c r="BZ115"/>
  <c r="BZ114"/>
  <c r="BZ113"/>
  <c r="BZ112"/>
  <c r="BZ111"/>
  <c r="BZ110"/>
  <c r="BZ109"/>
  <c r="BZ108"/>
  <c r="BZ107"/>
  <c r="BZ106"/>
  <c r="BZ105"/>
  <c r="BZ104"/>
  <c r="BZ103"/>
  <c r="BZ102"/>
  <c r="BZ101"/>
  <c r="BZ100"/>
  <c r="BZ99"/>
  <c r="BZ98"/>
  <c r="BZ97"/>
  <c r="BZ96"/>
  <c r="BZ95"/>
  <c r="BZ94"/>
  <c r="BZ93"/>
  <c r="BZ92"/>
  <c r="BZ91"/>
  <c r="BZ90"/>
  <c r="BZ89"/>
  <c r="BZ88"/>
  <c r="BZ87"/>
  <c r="BZ86"/>
  <c r="BZ85"/>
  <c r="BZ84"/>
  <c r="BZ83"/>
  <c r="BZ82"/>
  <c r="BZ81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Z5"/>
  <c r="BZ4"/>
  <c r="BZ3"/>
  <c r="BZ2"/>
  <c r="BY308"/>
  <c r="BX308"/>
  <c r="BW308"/>
  <c r="BV308"/>
  <c r="BU308"/>
  <c r="BT308"/>
  <c r="BS308"/>
  <c r="BR308"/>
  <c r="BQ308"/>
  <c r="BY307"/>
  <c r="BX307"/>
  <c r="BW307"/>
  <c r="BV307"/>
  <c r="BU307"/>
  <c r="BT307"/>
  <c r="BS307"/>
  <c r="BR307"/>
  <c r="BQ307"/>
  <c r="BY306"/>
  <c r="BX306"/>
  <c r="BW306"/>
  <c r="BV306"/>
  <c r="BU306"/>
  <c r="BT306"/>
  <c r="BS306"/>
  <c r="BR306"/>
  <c r="BQ306"/>
  <c r="BY305"/>
  <c r="BX305"/>
  <c r="BW305"/>
  <c r="BV305"/>
  <c r="BU305"/>
  <c r="BT305"/>
  <c r="BS305"/>
  <c r="BR305"/>
  <c r="BQ305"/>
  <c r="BY304"/>
  <c r="BX304"/>
  <c r="BW304"/>
  <c r="BV304"/>
  <c r="BU304"/>
  <c r="BT304"/>
  <c r="BS304"/>
  <c r="BR304"/>
  <c r="BQ304"/>
  <c r="BY303"/>
  <c r="BX303"/>
  <c r="BW303"/>
  <c r="BV303"/>
  <c r="BU303"/>
  <c r="BT303"/>
  <c r="BS303"/>
  <c r="BR303"/>
  <c r="BQ303"/>
  <c r="BY302"/>
  <c r="BX302"/>
  <c r="BW302"/>
  <c r="BV302"/>
  <c r="BU302"/>
  <c r="BT302"/>
  <c r="BS302"/>
  <c r="BR302"/>
  <c r="BQ302"/>
  <c r="BY301"/>
  <c r="BX301"/>
  <c r="BW301"/>
  <c r="BV301"/>
  <c r="BU301"/>
  <c r="BT301"/>
  <c r="BS301"/>
  <c r="BR301"/>
  <c r="BQ301"/>
  <c r="BY300"/>
  <c r="BX300"/>
  <c r="BW300"/>
  <c r="BV300"/>
  <c r="BU300"/>
  <c r="BT300"/>
  <c r="BS300"/>
  <c r="BR300"/>
  <c r="BQ300"/>
  <c r="BY299"/>
  <c r="BX299"/>
  <c r="BW299"/>
  <c r="BV299"/>
  <c r="BU299"/>
  <c r="BT299"/>
  <c r="BS299"/>
  <c r="BR299"/>
  <c r="BQ299"/>
  <c r="BY298"/>
  <c r="BX298"/>
  <c r="BW298"/>
  <c r="BV298"/>
  <c r="BU298"/>
  <c r="BT298"/>
  <c r="BS298"/>
  <c r="BR298"/>
  <c r="BQ298"/>
  <c r="BY297"/>
  <c r="BX297"/>
  <c r="BW297"/>
  <c r="BV297"/>
  <c r="BU297"/>
  <c r="BT297"/>
  <c r="BS297"/>
  <c r="BR297"/>
  <c r="BQ297"/>
  <c r="BY296"/>
  <c r="BX296"/>
  <c r="BW296"/>
  <c r="BV296"/>
  <c r="BU296"/>
  <c r="BT296"/>
  <c r="BS296"/>
  <c r="BR296"/>
  <c r="BQ296"/>
  <c r="BY295"/>
  <c r="BX295"/>
  <c r="BW295"/>
  <c r="BV295"/>
  <c r="BU295"/>
  <c r="BT295"/>
  <c r="BS295"/>
  <c r="BR295"/>
  <c r="BQ295"/>
  <c r="BY294"/>
  <c r="BX294"/>
  <c r="BW294"/>
  <c r="BV294"/>
  <c r="BU294"/>
  <c r="BT294"/>
  <c r="BS294"/>
  <c r="BR294"/>
  <c r="BQ294"/>
  <c r="BY293"/>
  <c r="BX293"/>
  <c r="BW293"/>
  <c r="BV293"/>
  <c r="BU293"/>
  <c r="BT293"/>
  <c r="BS293"/>
  <c r="BR293"/>
  <c r="BQ293"/>
  <c r="BY292"/>
  <c r="BX292"/>
  <c r="BW292"/>
  <c r="BV292"/>
  <c r="BU292"/>
  <c r="BT292"/>
  <c r="BS292"/>
  <c r="BR292"/>
  <c r="BQ292"/>
  <c r="BY291"/>
  <c r="BX291"/>
  <c r="BW291"/>
  <c r="BV291"/>
  <c r="BU291"/>
  <c r="BT291"/>
  <c r="BS291"/>
  <c r="BR291"/>
  <c r="BQ291"/>
  <c r="BY290"/>
  <c r="BX290"/>
  <c r="BW290"/>
  <c r="BV290"/>
  <c r="BU290"/>
  <c r="BT290"/>
  <c r="BS290"/>
  <c r="BR290"/>
  <c r="BQ290"/>
  <c r="BY289"/>
  <c r="BX289"/>
  <c r="BW289"/>
  <c r="BV289"/>
  <c r="BU289"/>
  <c r="BT289"/>
  <c r="BS289"/>
  <c r="BR289"/>
  <c r="BQ289"/>
  <c r="BY288"/>
  <c r="BX288"/>
  <c r="BW288"/>
  <c r="BV288"/>
  <c r="BU288"/>
  <c r="BT288"/>
  <c r="BS288"/>
  <c r="BR288"/>
  <c r="BQ288"/>
  <c r="BY287"/>
  <c r="BX287"/>
  <c r="BW287"/>
  <c r="BV287"/>
  <c r="BU287"/>
  <c r="BT287"/>
  <c r="BS287"/>
  <c r="BR287"/>
  <c r="BQ287"/>
  <c r="BY286"/>
  <c r="BX286"/>
  <c r="BW286"/>
  <c r="BV286"/>
  <c r="BU286"/>
  <c r="BT286"/>
  <c r="BS286"/>
  <c r="BR286"/>
  <c r="BQ286"/>
  <c r="BY285"/>
  <c r="BX285"/>
  <c r="BW285"/>
  <c r="BV285"/>
  <c r="BU285"/>
  <c r="BT285"/>
  <c r="BS285"/>
  <c r="BR285"/>
  <c r="BQ285"/>
  <c r="BY284"/>
  <c r="BX284"/>
  <c r="BW284"/>
  <c r="BV284"/>
  <c r="BU284"/>
  <c r="BT284"/>
  <c r="BS284"/>
  <c r="BR284"/>
  <c r="BQ284"/>
  <c r="BY283"/>
  <c r="BX283"/>
  <c r="BW283"/>
  <c r="BV283"/>
  <c r="BU283"/>
  <c r="BT283"/>
  <c r="BS283"/>
  <c r="BR283"/>
  <c r="BQ283"/>
  <c r="BY282"/>
  <c r="BX282"/>
  <c r="BW282"/>
  <c r="BV282"/>
  <c r="BU282"/>
  <c r="BT282"/>
  <c r="BS282"/>
  <c r="BR282"/>
  <c r="BQ282"/>
  <c r="BY281"/>
  <c r="BX281"/>
  <c r="BW281"/>
  <c r="BV281"/>
  <c r="BU281"/>
  <c r="BT281"/>
  <c r="BS281"/>
  <c r="BR281"/>
  <c r="BQ281"/>
  <c r="BY280"/>
  <c r="BX280"/>
  <c r="BW280"/>
  <c r="BV280"/>
  <c r="BU280"/>
  <c r="BT280"/>
  <c r="BS280"/>
  <c r="BR280"/>
  <c r="BQ280"/>
  <c r="BY279"/>
  <c r="BX279"/>
  <c r="BW279"/>
  <c r="BV279"/>
  <c r="BU279"/>
  <c r="BT279"/>
  <c r="BS279"/>
  <c r="BR279"/>
  <c r="BQ279"/>
  <c r="BY278"/>
  <c r="BX278"/>
  <c r="BW278"/>
  <c r="BV278"/>
  <c r="BU278"/>
  <c r="BT278"/>
  <c r="BS278"/>
  <c r="BR278"/>
  <c r="BQ278"/>
  <c r="BY277"/>
  <c r="BX277"/>
  <c r="BW277"/>
  <c r="BV277"/>
  <c r="BU277"/>
  <c r="BT277"/>
  <c r="BS277"/>
  <c r="BR277"/>
  <c r="BQ277"/>
  <c r="BY276"/>
  <c r="BX276"/>
  <c r="BW276"/>
  <c r="BV276"/>
  <c r="BU276"/>
  <c r="BT276"/>
  <c r="BS276"/>
  <c r="BR276"/>
  <c r="BQ276"/>
  <c r="BY275"/>
  <c r="BX275"/>
  <c r="BW275"/>
  <c r="BV275"/>
  <c r="BU275"/>
  <c r="BT275"/>
  <c r="BS275"/>
  <c r="BR275"/>
  <c r="BQ275"/>
  <c r="BY274"/>
  <c r="BX274"/>
  <c r="BW274"/>
  <c r="BV274"/>
  <c r="BU274"/>
  <c r="BT274"/>
  <c r="BS274"/>
  <c r="BR274"/>
  <c r="BQ274"/>
  <c r="BY273"/>
  <c r="BX273"/>
  <c r="BW273"/>
  <c r="BV273"/>
  <c r="BU273"/>
  <c r="BT273"/>
  <c r="BS273"/>
  <c r="BR273"/>
  <c r="BQ273"/>
  <c r="BY272"/>
  <c r="BX272"/>
  <c r="BW272"/>
  <c r="BV272"/>
  <c r="BU272"/>
  <c r="BT272"/>
  <c r="BS272"/>
  <c r="BR272"/>
  <c r="BQ272"/>
  <c r="BY271"/>
  <c r="BX271"/>
  <c r="BW271"/>
  <c r="BV271"/>
  <c r="BU271"/>
  <c r="BT271"/>
  <c r="BS271"/>
  <c r="BR271"/>
  <c r="BQ271"/>
  <c r="BY270"/>
  <c r="BX270"/>
  <c r="BW270"/>
  <c r="BV270"/>
  <c r="BU270"/>
  <c r="BT270"/>
  <c r="BS270"/>
  <c r="BR270"/>
  <c r="BQ270"/>
  <c r="BY269"/>
  <c r="BX269"/>
  <c r="BW269"/>
  <c r="BV269"/>
  <c r="BU269"/>
  <c r="BT269"/>
  <c r="BS269"/>
  <c r="BR269"/>
  <c r="BQ269"/>
  <c r="BY268"/>
  <c r="BX268"/>
  <c r="BW268"/>
  <c r="BV268"/>
  <c r="BU268"/>
  <c r="BT268"/>
  <c r="BS268"/>
  <c r="BR268"/>
  <c r="BQ268"/>
  <c r="BY267"/>
  <c r="BX267"/>
  <c r="BW267"/>
  <c r="BV267"/>
  <c r="BU267"/>
  <c r="BT267"/>
  <c r="BS267"/>
  <c r="BR267"/>
  <c r="BQ267"/>
  <c r="BY266"/>
  <c r="BX266"/>
  <c r="BW266"/>
  <c r="BV266"/>
  <c r="BU266"/>
  <c r="BT266"/>
  <c r="BS266"/>
  <c r="BR266"/>
  <c r="BQ266"/>
  <c r="BY265"/>
  <c r="BX265"/>
  <c r="BW265"/>
  <c r="BV265"/>
  <c r="BU265"/>
  <c r="BT265"/>
  <c r="BS265"/>
  <c r="BR265"/>
  <c r="BQ265"/>
  <c r="BY264"/>
  <c r="BX264"/>
  <c r="BW264"/>
  <c r="BV264"/>
  <c r="BU264"/>
  <c r="BT264"/>
  <c r="BS264"/>
  <c r="BR264"/>
  <c r="BQ264"/>
  <c r="BY263"/>
  <c r="BX263"/>
  <c r="BW263"/>
  <c r="BV263"/>
  <c r="BU263"/>
  <c r="BT263"/>
  <c r="BS263"/>
  <c r="BR263"/>
  <c r="BQ263"/>
  <c r="BY262"/>
  <c r="BX262"/>
  <c r="BW262"/>
  <c r="BV262"/>
  <c r="BU262"/>
  <c r="BT262"/>
  <c r="BS262"/>
  <c r="BR262"/>
  <c r="BQ262"/>
  <c r="BY261"/>
  <c r="BX261"/>
  <c r="BW261"/>
  <c r="BV261"/>
  <c r="BU261"/>
  <c r="BT261"/>
  <c r="BS261"/>
  <c r="BR261"/>
  <c r="BQ261"/>
  <c r="BY260"/>
  <c r="BX260"/>
  <c r="BW260"/>
  <c r="BV260"/>
  <c r="BU260"/>
  <c r="BT260"/>
  <c r="BS260"/>
  <c r="BR260"/>
  <c r="BQ260"/>
  <c r="BY259"/>
  <c r="BX259"/>
  <c r="BW259"/>
  <c r="BV259"/>
  <c r="BU259"/>
  <c r="BT259"/>
  <c r="BS259"/>
  <c r="BR259"/>
  <c r="BQ259"/>
  <c r="BY258"/>
  <c r="BX258"/>
  <c r="BW258"/>
  <c r="BV258"/>
  <c r="BU258"/>
  <c r="BT258"/>
  <c r="BS258"/>
  <c r="BR258"/>
  <c r="BQ258"/>
  <c r="BY257"/>
  <c r="BX257"/>
  <c r="BW257"/>
  <c r="BV257"/>
  <c r="BU257"/>
  <c r="BT257"/>
  <c r="BS257"/>
  <c r="BR257"/>
  <c r="BQ257"/>
  <c r="BY256"/>
  <c r="BX256"/>
  <c r="BW256"/>
  <c r="BV256"/>
  <c r="BU256"/>
  <c r="BT256"/>
  <c r="BS256"/>
  <c r="BR256"/>
  <c r="BQ256"/>
  <c r="BY255"/>
  <c r="BX255"/>
  <c r="BW255"/>
  <c r="BV255"/>
  <c r="BU255"/>
  <c r="BT255"/>
  <c r="BS255"/>
  <c r="BR255"/>
  <c r="BQ255"/>
  <c r="BY254"/>
  <c r="BX254"/>
  <c r="BW254"/>
  <c r="BV254"/>
  <c r="BU254"/>
  <c r="BT254"/>
  <c r="BS254"/>
  <c r="BR254"/>
  <c r="BQ254"/>
  <c r="BY253"/>
  <c r="BX253"/>
  <c r="BW253"/>
  <c r="BV253"/>
  <c r="BU253"/>
  <c r="BT253"/>
  <c r="BS253"/>
  <c r="BR253"/>
  <c r="BQ253"/>
  <c r="BY252"/>
  <c r="BX252"/>
  <c r="BW252"/>
  <c r="BV252"/>
  <c r="BU252"/>
  <c r="BT252"/>
  <c r="BS252"/>
  <c r="BR252"/>
  <c r="BQ252"/>
  <c r="BY251"/>
  <c r="BX251"/>
  <c r="BW251"/>
  <c r="BV251"/>
  <c r="BU251"/>
  <c r="BT251"/>
  <c r="BS251"/>
  <c r="BR251"/>
  <c r="BQ251"/>
  <c r="BY250"/>
  <c r="BX250"/>
  <c r="BW250"/>
  <c r="BV250"/>
  <c r="BU250"/>
  <c r="BT250"/>
  <c r="BS250"/>
  <c r="BR250"/>
  <c r="BQ250"/>
  <c r="BY249"/>
  <c r="BX249"/>
  <c r="BW249"/>
  <c r="BV249"/>
  <c r="BU249"/>
  <c r="BT249"/>
  <c r="BS249"/>
  <c r="BR249"/>
  <c r="BQ249"/>
  <c r="BY248"/>
  <c r="BX248"/>
  <c r="BW248"/>
  <c r="BV248"/>
  <c r="BU248"/>
  <c r="BT248"/>
  <c r="BS248"/>
  <c r="BR248"/>
  <c r="BQ248"/>
  <c r="BY247"/>
  <c r="BX247"/>
  <c r="BW247"/>
  <c r="BV247"/>
  <c r="BU247"/>
  <c r="BT247"/>
  <c r="BS247"/>
  <c r="BR247"/>
  <c r="BQ247"/>
  <c r="BY246"/>
  <c r="BX246"/>
  <c r="BW246"/>
  <c r="BV246"/>
  <c r="BU246"/>
  <c r="BT246"/>
  <c r="BS246"/>
  <c r="BR246"/>
  <c r="BQ246"/>
  <c r="BY245"/>
  <c r="BX245"/>
  <c r="BW245"/>
  <c r="BV245"/>
  <c r="BU245"/>
  <c r="BT245"/>
  <c r="BS245"/>
  <c r="BR245"/>
  <c r="BQ245"/>
  <c r="BY244"/>
  <c r="BX244"/>
  <c r="BW244"/>
  <c r="BV244"/>
  <c r="BU244"/>
  <c r="BT244"/>
  <c r="BS244"/>
  <c r="BR244"/>
  <c r="BQ244"/>
  <c r="BY243"/>
  <c r="BX243"/>
  <c r="BW243"/>
  <c r="BV243"/>
  <c r="BU243"/>
  <c r="BT243"/>
  <c r="BS243"/>
  <c r="BR243"/>
  <c r="BQ243"/>
  <c r="BY242"/>
  <c r="BX242"/>
  <c r="BW242"/>
  <c r="BV242"/>
  <c r="BU242"/>
  <c r="BT242"/>
  <c r="BS242"/>
  <c r="BR242"/>
  <c r="BQ242"/>
  <c r="BY241"/>
  <c r="BX241"/>
  <c r="BW241"/>
  <c r="BV241"/>
  <c r="BU241"/>
  <c r="BT241"/>
  <c r="BS241"/>
  <c r="BR241"/>
  <c r="BQ241"/>
  <c r="BY240"/>
  <c r="BX240"/>
  <c r="BW240"/>
  <c r="BV240"/>
  <c r="BU240"/>
  <c r="BT240"/>
  <c r="BS240"/>
  <c r="BR240"/>
  <c r="BQ240"/>
  <c r="BY239"/>
  <c r="BX239"/>
  <c r="BW239"/>
  <c r="BV239"/>
  <c r="BU239"/>
  <c r="BT239"/>
  <c r="BS239"/>
  <c r="BR239"/>
  <c r="BQ239"/>
  <c r="BY238"/>
  <c r="BX238"/>
  <c r="BW238"/>
  <c r="BV238"/>
  <c r="BU238"/>
  <c r="BT238"/>
  <c r="BS238"/>
  <c r="BR238"/>
  <c r="BQ238"/>
  <c r="BY237"/>
  <c r="BX237"/>
  <c r="BW237"/>
  <c r="BV237"/>
  <c r="BU237"/>
  <c r="BT237"/>
  <c r="BS237"/>
  <c r="BR237"/>
  <c r="BQ237"/>
  <c r="BY236"/>
  <c r="BX236"/>
  <c r="BW236"/>
  <c r="BV236"/>
  <c r="BU236"/>
  <c r="BT236"/>
  <c r="BS236"/>
  <c r="BR236"/>
  <c r="BQ236"/>
  <c r="BY235"/>
  <c r="BX235"/>
  <c r="BW235"/>
  <c r="BV235"/>
  <c r="BU235"/>
  <c r="BT235"/>
  <c r="BS235"/>
  <c r="BR235"/>
  <c r="BQ235"/>
  <c r="BY234"/>
  <c r="BX234"/>
  <c r="BW234"/>
  <c r="BV234"/>
  <c r="BU234"/>
  <c r="BT234"/>
  <c r="BS234"/>
  <c r="BR234"/>
  <c r="BQ234"/>
  <c r="BY233"/>
  <c r="BX233"/>
  <c r="BW233"/>
  <c r="BV233"/>
  <c r="BU233"/>
  <c r="BT233"/>
  <c r="BS233"/>
  <c r="BR233"/>
  <c r="BQ233"/>
  <c r="BY232"/>
  <c r="BX232"/>
  <c r="BW232"/>
  <c r="BV232"/>
  <c r="BU232"/>
  <c r="BT232"/>
  <c r="BS232"/>
  <c r="BR232"/>
  <c r="BQ232"/>
  <c r="BY231"/>
  <c r="BX231"/>
  <c r="BW231"/>
  <c r="BV231"/>
  <c r="BU231"/>
  <c r="BT231"/>
  <c r="BS231"/>
  <c r="BR231"/>
  <c r="BQ231"/>
  <c r="BY230"/>
  <c r="BX230"/>
  <c r="BW230"/>
  <c r="BV230"/>
  <c r="BU230"/>
  <c r="BT230"/>
  <c r="BS230"/>
  <c r="BR230"/>
  <c r="BQ230"/>
  <c r="BY229"/>
  <c r="BX229"/>
  <c r="BW229"/>
  <c r="BV229"/>
  <c r="BU229"/>
  <c r="BT229"/>
  <c r="BS229"/>
  <c r="BR229"/>
  <c r="BQ229"/>
  <c r="BY228"/>
  <c r="BX228"/>
  <c r="BW228"/>
  <c r="BV228"/>
  <c r="BU228"/>
  <c r="BT228"/>
  <c r="BS228"/>
  <c r="BR228"/>
  <c r="BQ228"/>
  <c r="BY227"/>
  <c r="BX227"/>
  <c r="BW227"/>
  <c r="BV227"/>
  <c r="BU227"/>
  <c r="BT227"/>
  <c r="BS227"/>
  <c r="BR227"/>
  <c r="BQ227"/>
  <c r="BY226"/>
  <c r="BX226"/>
  <c r="BW226"/>
  <c r="BV226"/>
  <c r="BU226"/>
  <c r="BT226"/>
  <c r="BS226"/>
  <c r="BR226"/>
  <c r="BQ226"/>
  <c r="BY225"/>
  <c r="BX225"/>
  <c r="BW225"/>
  <c r="BV225"/>
  <c r="BU225"/>
  <c r="BT225"/>
  <c r="BS225"/>
  <c r="BR225"/>
  <c r="BQ225"/>
  <c r="BY224"/>
  <c r="BX224"/>
  <c r="BW224"/>
  <c r="BV224"/>
  <c r="BU224"/>
  <c r="BT224"/>
  <c r="BS224"/>
  <c r="BR224"/>
  <c r="BQ224"/>
  <c r="BY223"/>
  <c r="BX223"/>
  <c r="BW223"/>
  <c r="BV223"/>
  <c r="BU223"/>
  <c r="BT223"/>
  <c r="BS223"/>
  <c r="BR223"/>
  <c r="BQ223"/>
  <c r="BY222"/>
  <c r="BX222"/>
  <c r="BW222"/>
  <c r="BV222"/>
  <c r="BU222"/>
  <c r="BT222"/>
  <c r="BS222"/>
  <c r="BR222"/>
  <c r="BQ222"/>
  <c r="BY221"/>
  <c r="BX221"/>
  <c r="BW221"/>
  <c r="BV221"/>
  <c r="BU221"/>
  <c r="BT221"/>
  <c r="BS221"/>
  <c r="BR221"/>
  <c r="BQ221"/>
  <c r="BY220"/>
  <c r="BX220"/>
  <c r="BW220"/>
  <c r="BV220"/>
  <c r="BU220"/>
  <c r="BT220"/>
  <c r="BS220"/>
  <c r="BR220"/>
  <c r="BQ220"/>
  <c r="BY219"/>
  <c r="BX219"/>
  <c r="BW219"/>
  <c r="BV219"/>
  <c r="BU219"/>
  <c r="BT219"/>
  <c r="BS219"/>
  <c r="BR219"/>
  <c r="BQ219"/>
  <c r="BY218"/>
  <c r="BX218"/>
  <c r="BW218"/>
  <c r="BV218"/>
  <c r="BU218"/>
  <c r="BT218"/>
  <c r="BS218"/>
  <c r="BR218"/>
  <c r="BQ218"/>
  <c r="BY217"/>
  <c r="BX217"/>
  <c r="BW217"/>
  <c r="BV217"/>
  <c r="BU217"/>
  <c r="BT217"/>
  <c r="BS217"/>
  <c r="BR217"/>
  <c r="BQ217"/>
  <c r="BY216"/>
  <c r="BX216"/>
  <c r="BW216"/>
  <c r="BV216"/>
  <c r="BU216"/>
  <c r="BT216"/>
  <c r="BS216"/>
  <c r="BR216"/>
  <c r="BQ216"/>
  <c r="BY215"/>
  <c r="BX215"/>
  <c r="BW215"/>
  <c r="BV215"/>
  <c r="BU215"/>
  <c r="BT215"/>
  <c r="BS215"/>
  <c r="BR215"/>
  <c r="BQ215"/>
  <c r="BY214"/>
  <c r="BX214"/>
  <c r="BW214"/>
  <c r="BV214"/>
  <c r="BU214"/>
  <c r="BT214"/>
  <c r="BS214"/>
  <c r="BR214"/>
  <c r="BQ214"/>
  <c r="BY213"/>
  <c r="BX213"/>
  <c r="BW213"/>
  <c r="BV213"/>
  <c r="BU213"/>
  <c r="BT213"/>
  <c r="BS213"/>
  <c r="BR213"/>
  <c r="BQ213"/>
  <c r="BY212"/>
  <c r="BX212"/>
  <c r="BW212"/>
  <c r="BV212"/>
  <c r="BU212"/>
  <c r="BT212"/>
  <c r="BS212"/>
  <c r="BR212"/>
  <c r="BQ212"/>
  <c r="BY211"/>
  <c r="BX211"/>
  <c r="BW211"/>
  <c r="BV211"/>
  <c r="BU211"/>
  <c r="BT211"/>
  <c r="BS211"/>
  <c r="BR211"/>
  <c r="BQ211"/>
  <c r="BY210"/>
  <c r="BX210"/>
  <c r="BW210"/>
  <c r="BV210"/>
  <c r="BU210"/>
  <c r="BT210"/>
  <c r="BS210"/>
  <c r="BR210"/>
  <c r="BQ210"/>
  <c r="BY209"/>
  <c r="BX209"/>
  <c r="BW209"/>
  <c r="BV209"/>
  <c r="BU209"/>
  <c r="BT209"/>
  <c r="BS209"/>
  <c r="BR209"/>
  <c r="BQ209"/>
  <c r="BY208"/>
  <c r="BX208"/>
  <c r="BW208"/>
  <c r="BV208"/>
  <c r="BU208"/>
  <c r="BT208"/>
  <c r="BS208"/>
  <c r="BR208"/>
  <c r="BQ208"/>
  <c r="BY207"/>
  <c r="BX207"/>
  <c r="BW207"/>
  <c r="BV207"/>
  <c r="BU207"/>
  <c r="BT207"/>
  <c r="BS207"/>
  <c r="BR207"/>
  <c r="BQ207"/>
  <c r="BY206"/>
  <c r="BX206"/>
  <c r="BW206"/>
  <c r="BV206"/>
  <c r="BU206"/>
  <c r="BT206"/>
  <c r="BS206"/>
  <c r="BR206"/>
  <c r="BQ206"/>
  <c r="BY205"/>
  <c r="BX205"/>
  <c r="BW205"/>
  <c r="BV205"/>
  <c r="BU205"/>
  <c r="BT205"/>
  <c r="BS205"/>
  <c r="BR205"/>
  <c r="BQ205"/>
  <c r="BY204"/>
  <c r="BX204"/>
  <c r="BW204"/>
  <c r="BV204"/>
  <c r="BU204"/>
  <c r="BT204"/>
  <c r="BS204"/>
  <c r="BR204"/>
  <c r="BQ204"/>
  <c r="BY203"/>
  <c r="BX203"/>
  <c r="BW203"/>
  <c r="BV203"/>
  <c r="BU203"/>
  <c r="BT203"/>
  <c r="BS203"/>
  <c r="BR203"/>
  <c r="BQ203"/>
  <c r="BY202"/>
  <c r="BX202"/>
  <c r="BW202"/>
  <c r="BV202"/>
  <c r="BU202"/>
  <c r="BT202"/>
  <c r="BS202"/>
  <c r="BR202"/>
  <c r="BQ202"/>
  <c r="BY201"/>
  <c r="BX201"/>
  <c r="BW201"/>
  <c r="BV201"/>
  <c r="BU201"/>
  <c r="BT201"/>
  <c r="BS201"/>
  <c r="BR201"/>
  <c r="BQ201"/>
  <c r="BY200"/>
  <c r="BX200"/>
  <c r="BW200"/>
  <c r="BV200"/>
  <c r="BU200"/>
  <c r="BT200"/>
  <c r="BS200"/>
  <c r="BR200"/>
  <c r="BQ200"/>
  <c r="BY199"/>
  <c r="BX199"/>
  <c r="BW199"/>
  <c r="BV199"/>
  <c r="BU199"/>
  <c r="BT199"/>
  <c r="BS199"/>
  <c r="BR199"/>
  <c r="BQ199"/>
  <c r="BY198"/>
  <c r="BX198"/>
  <c r="BW198"/>
  <c r="BV198"/>
  <c r="BU198"/>
  <c r="BT198"/>
  <c r="BS198"/>
  <c r="BR198"/>
  <c r="BQ198"/>
  <c r="BY197"/>
  <c r="BX197"/>
  <c r="BW197"/>
  <c r="BV197"/>
  <c r="BU197"/>
  <c r="BT197"/>
  <c r="BS197"/>
  <c r="BR197"/>
  <c r="BQ197"/>
  <c r="BY196"/>
  <c r="BX196"/>
  <c r="BW196"/>
  <c r="BV196"/>
  <c r="BU196"/>
  <c r="BT196"/>
  <c r="BS196"/>
  <c r="BR196"/>
  <c r="BQ196"/>
  <c r="BY195"/>
  <c r="BX195"/>
  <c r="BW195"/>
  <c r="BV195"/>
  <c r="BU195"/>
  <c r="BT195"/>
  <c r="BS195"/>
  <c r="BR195"/>
  <c r="BQ195"/>
  <c r="BY194"/>
  <c r="BX194"/>
  <c r="BW194"/>
  <c r="BV194"/>
  <c r="BU194"/>
  <c r="BT194"/>
  <c r="BS194"/>
  <c r="BR194"/>
  <c r="BQ194"/>
  <c r="BY193"/>
  <c r="BX193"/>
  <c r="BW193"/>
  <c r="BV193"/>
  <c r="BU193"/>
  <c r="BT193"/>
  <c r="BS193"/>
  <c r="BR193"/>
  <c r="BQ193"/>
  <c r="BY192"/>
  <c r="BX192"/>
  <c r="BW192"/>
  <c r="BV192"/>
  <c r="BU192"/>
  <c r="BT192"/>
  <c r="BS192"/>
  <c r="BR192"/>
  <c r="BQ192"/>
  <c r="BY191"/>
  <c r="BX191"/>
  <c r="BW191"/>
  <c r="BV191"/>
  <c r="BU191"/>
  <c r="BT191"/>
  <c r="BS191"/>
  <c r="BR191"/>
  <c r="BQ191"/>
  <c r="BY190"/>
  <c r="BX190"/>
  <c r="BW190"/>
  <c r="BV190"/>
  <c r="BU190"/>
  <c r="BT190"/>
  <c r="BS190"/>
  <c r="BR190"/>
  <c r="BQ190"/>
  <c r="BY189"/>
  <c r="BX189"/>
  <c r="BW189"/>
  <c r="BV189"/>
  <c r="BU189"/>
  <c r="BT189"/>
  <c r="BS189"/>
  <c r="BR189"/>
  <c r="BQ189"/>
  <c r="BY188"/>
  <c r="BX188"/>
  <c r="BW188"/>
  <c r="BV188"/>
  <c r="BU188"/>
  <c r="BT188"/>
  <c r="BS188"/>
  <c r="BR188"/>
  <c r="BQ188"/>
  <c r="BY187"/>
  <c r="BX187"/>
  <c r="BW187"/>
  <c r="BV187"/>
  <c r="BU187"/>
  <c r="BT187"/>
  <c r="BS187"/>
  <c r="BR187"/>
  <c r="BQ187"/>
  <c r="BY186"/>
  <c r="BX186"/>
  <c r="BW186"/>
  <c r="BV186"/>
  <c r="BU186"/>
  <c r="BT186"/>
  <c r="BS186"/>
  <c r="BR186"/>
  <c r="BQ186"/>
  <c r="BY185"/>
  <c r="BX185"/>
  <c r="BW185"/>
  <c r="BV185"/>
  <c r="BU185"/>
  <c r="BT185"/>
  <c r="BS185"/>
  <c r="BR185"/>
  <c r="BQ185"/>
  <c r="BY184"/>
  <c r="BX184"/>
  <c r="BW184"/>
  <c r="BV184"/>
  <c r="BU184"/>
  <c r="BT184"/>
  <c r="BS184"/>
  <c r="BR184"/>
  <c r="BQ184"/>
  <c r="BY183"/>
  <c r="BX183"/>
  <c r="BW183"/>
  <c r="BV183"/>
  <c r="BU183"/>
  <c r="BT183"/>
  <c r="BS183"/>
  <c r="BR183"/>
  <c r="BQ183"/>
  <c r="BY182"/>
  <c r="BX182"/>
  <c r="BW182"/>
  <c r="BV182"/>
  <c r="BU182"/>
  <c r="BT182"/>
  <c r="BS182"/>
  <c r="BR182"/>
  <c r="BQ182"/>
  <c r="BY181"/>
  <c r="BX181"/>
  <c r="BW181"/>
  <c r="BV181"/>
  <c r="BU181"/>
  <c r="BT181"/>
  <c r="BS181"/>
  <c r="BR181"/>
  <c r="BQ181"/>
  <c r="BY180"/>
  <c r="BX180"/>
  <c r="BW180"/>
  <c r="BV180"/>
  <c r="BU180"/>
  <c r="BT180"/>
  <c r="BS180"/>
  <c r="BR180"/>
  <c r="BQ180"/>
  <c r="BY179"/>
  <c r="BX179"/>
  <c r="BW179"/>
  <c r="BV179"/>
  <c r="BU179"/>
  <c r="BT179"/>
  <c r="BS179"/>
  <c r="BR179"/>
  <c r="BQ179"/>
  <c r="BY178"/>
  <c r="BX178"/>
  <c r="BW178"/>
  <c r="BV178"/>
  <c r="BU178"/>
  <c r="BT178"/>
  <c r="BS178"/>
  <c r="BR178"/>
  <c r="BQ178"/>
  <c r="BY177"/>
  <c r="BX177"/>
  <c r="BW177"/>
  <c r="BV177"/>
  <c r="BU177"/>
  <c r="BT177"/>
  <c r="BS177"/>
  <c r="BR177"/>
  <c r="BQ177"/>
  <c r="BY176"/>
  <c r="BX176"/>
  <c r="BW176"/>
  <c r="BV176"/>
  <c r="BU176"/>
  <c r="BT176"/>
  <c r="BS176"/>
  <c r="BR176"/>
  <c r="BQ176"/>
  <c r="BY175"/>
  <c r="BX175"/>
  <c r="BW175"/>
  <c r="BV175"/>
  <c r="BU175"/>
  <c r="BT175"/>
  <c r="BS175"/>
  <c r="BR175"/>
  <c r="BQ175"/>
  <c r="BY174"/>
  <c r="BX174"/>
  <c r="BW174"/>
  <c r="BV174"/>
  <c r="BU174"/>
  <c r="BT174"/>
  <c r="BS174"/>
  <c r="BR174"/>
  <c r="BQ174"/>
  <c r="BY173"/>
  <c r="BX173"/>
  <c r="BW173"/>
  <c r="BV173"/>
  <c r="BU173"/>
  <c r="BT173"/>
  <c r="BS173"/>
  <c r="BR173"/>
  <c r="BQ173"/>
  <c r="BY172"/>
  <c r="BX172"/>
  <c r="BW172"/>
  <c r="BV172"/>
  <c r="BU172"/>
  <c r="BT172"/>
  <c r="BS172"/>
  <c r="BR172"/>
  <c r="BQ172"/>
  <c r="BY171"/>
  <c r="BX171"/>
  <c r="BW171"/>
  <c r="BV171"/>
  <c r="BU171"/>
  <c r="BT171"/>
  <c r="BS171"/>
  <c r="BR171"/>
  <c r="BQ171"/>
  <c r="BY170"/>
  <c r="BX170"/>
  <c r="BW170"/>
  <c r="BV170"/>
  <c r="BU170"/>
  <c r="BT170"/>
  <c r="BS170"/>
  <c r="BR170"/>
  <c r="BQ170"/>
  <c r="BY169"/>
  <c r="BX169"/>
  <c r="BW169"/>
  <c r="BV169"/>
  <c r="BU169"/>
  <c r="BT169"/>
  <c r="BS169"/>
  <c r="BR169"/>
  <c r="BQ169"/>
  <c r="BY168"/>
  <c r="BX168"/>
  <c r="BW168"/>
  <c r="BV168"/>
  <c r="BU168"/>
  <c r="BT168"/>
  <c r="BS168"/>
  <c r="BR168"/>
  <c r="BQ168"/>
  <c r="BY167"/>
  <c r="BX167"/>
  <c r="BW167"/>
  <c r="BV167"/>
  <c r="BU167"/>
  <c r="BT167"/>
  <c r="BS167"/>
  <c r="BR167"/>
  <c r="BQ167"/>
  <c r="BY166"/>
  <c r="BX166"/>
  <c r="BW166"/>
  <c r="BV166"/>
  <c r="BU166"/>
  <c r="BT166"/>
  <c r="BS166"/>
  <c r="BR166"/>
  <c r="BQ166"/>
  <c r="BY165"/>
  <c r="BX165"/>
  <c r="BW165"/>
  <c r="BV165"/>
  <c r="BU165"/>
  <c r="BT165"/>
  <c r="BS165"/>
  <c r="BR165"/>
  <c r="BQ165"/>
  <c r="BY164"/>
  <c r="BX164"/>
  <c r="BW164"/>
  <c r="BV164"/>
  <c r="BU164"/>
  <c r="BT164"/>
  <c r="BS164"/>
  <c r="BR164"/>
  <c r="BQ164"/>
  <c r="BY163"/>
  <c r="BX163"/>
  <c r="BW163"/>
  <c r="BV163"/>
  <c r="BU163"/>
  <c r="BT163"/>
  <c r="BS163"/>
  <c r="BR163"/>
  <c r="BQ163"/>
  <c r="BY162"/>
  <c r="BX162"/>
  <c r="BW162"/>
  <c r="BV162"/>
  <c r="BU162"/>
  <c r="BT162"/>
  <c r="BS162"/>
  <c r="BR162"/>
  <c r="BQ162"/>
  <c r="BY161"/>
  <c r="BX161"/>
  <c r="BW161"/>
  <c r="BV161"/>
  <c r="BU161"/>
  <c r="BT161"/>
  <c r="BS161"/>
  <c r="BR161"/>
  <c r="BQ161"/>
  <c r="BY160"/>
  <c r="BX160"/>
  <c r="BW160"/>
  <c r="BV160"/>
  <c r="BU160"/>
  <c r="BT160"/>
  <c r="BS160"/>
  <c r="BR160"/>
  <c r="BQ160"/>
  <c r="BY159"/>
  <c r="BX159"/>
  <c r="BW159"/>
  <c r="BV159"/>
  <c r="BU159"/>
  <c r="BT159"/>
  <c r="BS159"/>
  <c r="BR159"/>
  <c r="BQ159"/>
  <c r="BY158"/>
  <c r="BX158"/>
  <c r="BW158"/>
  <c r="BV158"/>
  <c r="BU158"/>
  <c r="BT158"/>
  <c r="BS158"/>
  <c r="BR158"/>
  <c r="BQ158"/>
  <c r="BY157"/>
  <c r="BX157"/>
  <c r="BW157"/>
  <c r="BV157"/>
  <c r="BU157"/>
  <c r="BT157"/>
  <c r="BS157"/>
  <c r="BR157"/>
  <c r="BQ157"/>
  <c r="BY156"/>
  <c r="BX156"/>
  <c r="BW156"/>
  <c r="BV156"/>
  <c r="BU156"/>
  <c r="BT156"/>
  <c r="BS156"/>
  <c r="BR156"/>
  <c r="BQ156"/>
  <c r="BY155"/>
  <c r="BX155"/>
  <c r="BW155"/>
  <c r="BV155"/>
  <c r="BU155"/>
  <c r="BT155"/>
  <c r="BS155"/>
  <c r="BR155"/>
  <c r="BQ155"/>
  <c r="BY154"/>
  <c r="BX154"/>
  <c r="BW154"/>
  <c r="BV154"/>
  <c r="BU154"/>
  <c r="BT154"/>
  <c r="BS154"/>
  <c r="BR154"/>
  <c r="BQ154"/>
  <c r="BY153"/>
  <c r="BX153"/>
  <c r="BW153"/>
  <c r="BV153"/>
  <c r="BU153"/>
  <c r="BT153"/>
  <c r="BS153"/>
  <c r="BR153"/>
  <c r="BQ153"/>
  <c r="BY152"/>
  <c r="BX152"/>
  <c r="BW152"/>
  <c r="BV152"/>
  <c r="BU152"/>
  <c r="BT152"/>
  <c r="BS152"/>
  <c r="BR152"/>
  <c r="BQ152"/>
  <c r="BY151"/>
  <c r="BX151"/>
  <c r="BW151"/>
  <c r="BV151"/>
  <c r="BU151"/>
  <c r="BT151"/>
  <c r="BS151"/>
  <c r="BR151"/>
  <c r="BQ151"/>
  <c r="BY150"/>
  <c r="BX150"/>
  <c r="BW150"/>
  <c r="BV150"/>
  <c r="BU150"/>
  <c r="BT150"/>
  <c r="BS150"/>
  <c r="BR150"/>
  <c r="BQ150"/>
  <c r="BY149"/>
  <c r="BX149"/>
  <c r="BW149"/>
  <c r="BV149"/>
  <c r="BU149"/>
  <c r="BT149"/>
  <c r="BS149"/>
  <c r="BR149"/>
  <c r="BQ149"/>
  <c r="BY148"/>
  <c r="BX148"/>
  <c r="BW148"/>
  <c r="BV148"/>
  <c r="BU148"/>
  <c r="BT148"/>
  <c r="BS148"/>
  <c r="BR148"/>
  <c r="BQ148"/>
  <c r="BY147"/>
  <c r="BX147"/>
  <c r="BW147"/>
  <c r="BV147"/>
  <c r="BU147"/>
  <c r="BT147"/>
  <c r="BS147"/>
  <c r="BR147"/>
  <c r="BQ147"/>
  <c r="BY146"/>
  <c r="BX146"/>
  <c r="BW146"/>
  <c r="BV146"/>
  <c r="BU146"/>
  <c r="BT146"/>
  <c r="BS146"/>
  <c r="BR146"/>
  <c r="BQ146"/>
  <c r="BY145"/>
  <c r="BX145"/>
  <c r="BW145"/>
  <c r="BV145"/>
  <c r="BU145"/>
  <c r="BT145"/>
  <c r="BS145"/>
  <c r="BR145"/>
  <c r="BQ145"/>
  <c r="BY144"/>
  <c r="BX144"/>
  <c r="BW144"/>
  <c r="BV144"/>
  <c r="BU144"/>
  <c r="BT144"/>
  <c r="BS144"/>
  <c r="BR144"/>
  <c r="BQ144"/>
  <c r="BY143"/>
  <c r="BX143"/>
  <c r="BW143"/>
  <c r="BV143"/>
  <c r="BU143"/>
  <c r="BT143"/>
  <c r="BS143"/>
  <c r="BR143"/>
  <c r="BQ143"/>
  <c r="BY142"/>
  <c r="BX142"/>
  <c r="BW142"/>
  <c r="BV142"/>
  <c r="BU142"/>
  <c r="BT142"/>
  <c r="BS142"/>
  <c r="BR142"/>
  <c r="BQ142"/>
  <c r="BY141"/>
  <c r="BX141"/>
  <c r="BW141"/>
  <c r="BV141"/>
  <c r="BU141"/>
  <c r="BT141"/>
  <c r="BS141"/>
  <c r="BR141"/>
  <c r="BQ141"/>
  <c r="BY140"/>
  <c r="BX140"/>
  <c r="BW140"/>
  <c r="BV140"/>
  <c r="BU140"/>
  <c r="BT140"/>
  <c r="BS140"/>
  <c r="BR140"/>
  <c r="BQ140"/>
  <c r="BY139"/>
  <c r="BX139"/>
  <c r="BW139"/>
  <c r="BV139"/>
  <c r="BU139"/>
  <c r="BT139"/>
  <c r="BS139"/>
  <c r="BR139"/>
  <c r="BQ139"/>
  <c r="BY138"/>
  <c r="BX138"/>
  <c r="BW138"/>
  <c r="BV138"/>
  <c r="BU138"/>
  <c r="BT138"/>
  <c r="BS138"/>
  <c r="BR138"/>
  <c r="BQ138"/>
  <c r="BY137"/>
  <c r="BX137"/>
  <c r="BW137"/>
  <c r="BV137"/>
  <c r="BU137"/>
  <c r="BT137"/>
  <c r="BS137"/>
  <c r="BR137"/>
  <c r="BQ137"/>
  <c r="BY136"/>
  <c r="BX136"/>
  <c r="BW136"/>
  <c r="BV136"/>
  <c r="BU136"/>
  <c r="BT136"/>
  <c r="BS136"/>
  <c r="BR136"/>
  <c r="BQ136"/>
  <c r="BY135"/>
  <c r="BX135"/>
  <c r="BW135"/>
  <c r="BV135"/>
  <c r="BU135"/>
  <c r="BT135"/>
  <c r="BS135"/>
  <c r="BR135"/>
  <c r="BQ135"/>
  <c r="BY134"/>
  <c r="BX134"/>
  <c r="BW134"/>
  <c r="BV134"/>
  <c r="BU134"/>
  <c r="BT134"/>
  <c r="BS134"/>
  <c r="BR134"/>
  <c r="BQ134"/>
  <c r="BY133"/>
  <c r="BX133"/>
  <c r="BW133"/>
  <c r="BV133"/>
  <c r="BU133"/>
  <c r="BT133"/>
  <c r="BS133"/>
  <c r="BR133"/>
  <c r="BQ133"/>
  <c r="BY132"/>
  <c r="BX132"/>
  <c r="BW132"/>
  <c r="BV132"/>
  <c r="BU132"/>
  <c r="BT132"/>
  <c r="BS132"/>
  <c r="BR132"/>
  <c r="BQ132"/>
  <c r="BY131"/>
  <c r="BX131"/>
  <c r="BW131"/>
  <c r="BV131"/>
  <c r="BU131"/>
  <c r="BT131"/>
  <c r="BS131"/>
  <c r="BR131"/>
  <c r="BQ131"/>
  <c r="BY130"/>
  <c r="BX130"/>
  <c r="BW130"/>
  <c r="BV130"/>
  <c r="BU130"/>
  <c r="BT130"/>
  <c r="BS130"/>
  <c r="BR130"/>
  <c r="BQ130"/>
  <c r="BY129"/>
  <c r="BX129"/>
  <c r="BW129"/>
  <c r="BV129"/>
  <c r="BU129"/>
  <c r="BT129"/>
  <c r="BS129"/>
  <c r="BR129"/>
  <c r="BQ129"/>
  <c r="BY128"/>
  <c r="BX128"/>
  <c r="BW128"/>
  <c r="BV128"/>
  <c r="BU128"/>
  <c r="BT128"/>
  <c r="BS128"/>
  <c r="BR128"/>
  <c r="BQ128"/>
  <c r="BY127"/>
  <c r="BX127"/>
  <c r="BW127"/>
  <c r="BV127"/>
  <c r="BU127"/>
  <c r="BT127"/>
  <c r="BS127"/>
  <c r="BR127"/>
  <c r="BQ127"/>
  <c r="BY126"/>
  <c r="BX126"/>
  <c r="BW126"/>
  <c r="BV126"/>
  <c r="BU126"/>
  <c r="BT126"/>
  <c r="BS126"/>
  <c r="BR126"/>
  <c r="BQ126"/>
  <c r="BY125"/>
  <c r="BX125"/>
  <c r="BW125"/>
  <c r="BV125"/>
  <c r="BU125"/>
  <c r="BT125"/>
  <c r="BS125"/>
  <c r="BR125"/>
  <c r="BQ125"/>
  <c r="BY124"/>
  <c r="BX124"/>
  <c r="BW124"/>
  <c r="BV124"/>
  <c r="BU124"/>
  <c r="BT124"/>
  <c r="BS124"/>
  <c r="BR124"/>
  <c r="BQ124"/>
  <c r="BY123"/>
  <c r="BX123"/>
  <c r="BW123"/>
  <c r="BV123"/>
  <c r="BU123"/>
  <c r="BT123"/>
  <c r="BS123"/>
  <c r="BR123"/>
  <c r="BQ123"/>
  <c r="BY122"/>
  <c r="BX122"/>
  <c r="BW122"/>
  <c r="BV122"/>
  <c r="BU122"/>
  <c r="BT122"/>
  <c r="BS122"/>
  <c r="BR122"/>
  <c r="BQ122"/>
  <c r="BY121"/>
  <c r="BX121"/>
  <c r="BW121"/>
  <c r="BV121"/>
  <c r="BU121"/>
  <c r="BT121"/>
  <c r="BS121"/>
  <c r="BR121"/>
  <c r="BQ121"/>
  <c r="BY120"/>
  <c r="BX120"/>
  <c r="BW120"/>
  <c r="BV120"/>
  <c r="BU120"/>
  <c r="BT120"/>
  <c r="BS120"/>
  <c r="BR120"/>
  <c r="BQ120"/>
  <c r="BY119"/>
  <c r="BX119"/>
  <c r="BW119"/>
  <c r="BV119"/>
  <c r="BU119"/>
  <c r="BT119"/>
  <c r="BS119"/>
  <c r="BR119"/>
  <c r="BQ119"/>
  <c r="BY118"/>
  <c r="BX118"/>
  <c r="BW118"/>
  <c r="BV118"/>
  <c r="BU118"/>
  <c r="BT118"/>
  <c r="BS118"/>
  <c r="BR118"/>
  <c r="BQ118"/>
  <c r="BY117"/>
  <c r="BX117"/>
  <c r="BW117"/>
  <c r="BV117"/>
  <c r="BU117"/>
  <c r="BT117"/>
  <c r="BS117"/>
  <c r="BR117"/>
  <c r="BQ117"/>
  <c r="BY116"/>
  <c r="BX116"/>
  <c r="BW116"/>
  <c r="BV116"/>
  <c r="BU116"/>
  <c r="BT116"/>
  <c r="BS116"/>
  <c r="BR116"/>
  <c r="BQ116"/>
  <c r="BY115"/>
  <c r="BX115"/>
  <c r="BW115"/>
  <c r="BV115"/>
  <c r="BU115"/>
  <c r="BT115"/>
  <c r="BS115"/>
  <c r="BR115"/>
  <c r="BQ115"/>
  <c r="BY114"/>
  <c r="BX114"/>
  <c r="BW114"/>
  <c r="BV114"/>
  <c r="BU114"/>
  <c r="BT114"/>
  <c r="BS114"/>
  <c r="BR114"/>
  <c r="BQ114"/>
  <c r="BY113"/>
  <c r="BX113"/>
  <c r="BW113"/>
  <c r="BV113"/>
  <c r="BU113"/>
  <c r="BT113"/>
  <c r="BS113"/>
  <c r="BR113"/>
  <c r="BQ113"/>
  <c r="BY112"/>
  <c r="BX112"/>
  <c r="BW112"/>
  <c r="BV112"/>
  <c r="BU112"/>
  <c r="BT112"/>
  <c r="BS112"/>
  <c r="BR112"/>
  <c r="BQ112"/>
  <c r="BY111"/>
  <c r="BX111"/>
  <c r="BW111"/>
  <c r="BV111"/>
  <c r="BU111"/>
  <c r="BT111"/>
  <c r="BS111"/>
  <c r="BR111"/>
  <c r="BQ111"/>
  <c r="BY110"/>
  <c r="BX110"/>
  <c r="BW110"/>
  <c r="BV110"/>
  <c r="BU110"/>
  <c r="BT110"/>
  <c r="BS110"/>
  <c r="BR110"/>
  <c r="BQ110"/>
  <c r="BY109"/>
  <c r="BX109"/>
  <c r="BW109"/>
  <c r="BV109"/>
  <c r="BU109"/>
  <c r="BT109"/>
  <c r="BS109"/>
  <c r="BR109"/>
  <c r="BQ109"/>
  <c r="BY108"/>
  <c r="BX108"/>
  <c r="BW108"/>
  <c r="BV108"/>
  <c r="BU108"/>
  <c r="BT108"/>
  <c r="BS108"/>
  <c r="BR108"/>
  <c r="BQ108"/>
  <c r="BY107"/>
  <c r="BX107"/>
  <c r="BW107"/>
  <c r="BV107"/>
  <c r="BU107"/>
  <c r="BT107"/>
  <c r="BS107"/>
  <c r="BR107"/>
  <c r="BQ107"/>
  <c r="BY106"/>
  <c r="BX106"/>
  <c r="BW106"/>
  <c r="BV106"/>
  <c r="BU106"/>
  <c r="BT106"/>
  <c r="BS106"/>
  <c r="BR106"/>
  <c r="BQ106"/>
  <c r="BY105"/>
  <c r="BX105"/>
  <c r="BW105"/>
  <c r="BV105"/>
  <c r="BU105"/>
  <c r="BT105"/>
  <c r="BS105"/>
  <c r="BR105"/>
  <c r="BQ105"/>
  <c r="BY104"/>
  <c r="BX104"/>
  <c r="BW104"/>
  <c r="BV104"/>
  <c r="BU104"/>
  <c r="BT104"/>
  <c r="BS104"/>
  <c r="BR104"/>
  <c r="BQ104"/>
  <c r="BY103"/>
  <c r="BX103"/>
  <c r="BW103"/>
  <c r="BV103"/>
  <c r="BU103"/>
  <c r="BT103"/>
  <c r="BS103"/>
  <c r="BR103"/>
  <c r="BQ103"/>
  <c r="BY102"/>
  <c r="BX102"/>
  <c r="BW102"/>
  <c r="BV102"/>
  <c r="BU102"/>
  <c r="BT102"/>
  <c r="BS102"/>
  <c r="BR102"/>
  <c r="BQ102"/>
  <c r="BY101"/>
  <c r="BX101"/>
  <c r="BW101"/>
  <c r="BV101"/>
  <c r="BU101"/>
  <c r="BT101"/>
  <c r="BS101"/>
  <c r="BR101"/>
  <c r="BQ101"/>
  <c r="BY100"/>
  <c r="BX100"/>
  <c r="BW100"/>
  <c r="BV100"/>
  <c r="BU100"/>
  <c r="BT100"/>
  <c r="BS100"/>
  <c r="BR100"/>
  <c r="BQ100"/>
  <c r="BY99"/>
  <c r="BX99"/>
  <c r="BW99"/>
  <c r="BV99"/>
  <c r="BU99"/>
  <c r="BT99"/>
  <c r="BS99"/>
  <c r="BR99"/>
  <c r="BQ99"/>
  <c r="BY98"/>
  <c r="BX98"/>
  <c r="BW98"/>
  <c r="BV98"/>
  <c r="BU98"/>
  <c r="BT98"/>
  <c r="BS98"/>
  <c r="BR98"/>
  <c r="BQ98"/>
  <c r="BY97"/>
  <c r="BX97"/>
  <c r="BW97"/>
  <c r="BV97"/>
  <c r="BU97"/>
  <c r="BT97"/>
  <c r="BS97"/>
  <c r="BR97"/>
  <c r="BQ97"/>
  <c r="BY96"/>
  <c r="BX96"/>
  <c r="BW96"/>
  <c r="BV96"/>
  <c r="BU96"/>
  <c r="BT96"/>
  <c r="BS96"/>
  <c r="BR96"/>
  <c r="BQ96"/>
  <c r="BY95"/>
  <c r="BX95"/>
  <c r="BW95"/>
  <c r="BV95"/>
  <c r="BU95"/>
  <c r="BT95"/>
  <c r="BS95"/>
  <c r="BR95"/>
  <c r="BQ95"/>
  <c r="BY94"/>
  <c r="BX94"/>
  <c r="BW94"/>
  <c r="BV94"/>
  <c r="BU94"/>
  <c r="BT94"/>
  <c r="BS94"/>
  <c r="BR94"/>
  <c r="BQ94"/>
  <c r="BY93"/>
  <c r="BX93"/>
  <c r="BW93"/>
  <c r="BV93"/>
  <c r="BU93"/>
  <c r="BT93"/>
  <c r="BS93"/>
  <c r="BR93"/>
  <c r="BQ93"/>
  <c r="BY92"/>
  <c r="BX92"/>
  <c r="BW92"/>
  <c r="BV92"/>
  <c r="BU92"/>
  <c r="BT92"/>
  <c r="BS92"/>
  <c r="BR92"/>
  <c r="BQ92"/>
  <c r="BY91"/>
  <c r="BX91"/>
  <c r="BW91"/>
  <c r="BV91"/>
  <c r="BU91"/>
  <c r="BT91"/>
  <c r="BS91"/>
  <c r="BR91"/>
  <c r="BQ91"/>
  <c r="BY90"/>
  <c r="BX90"/>
  <c r="BW90"/>
  <c r="BV90"/>
  <c r="BU90"/>
  <c r="BT90"/>
  <c r="BS90"/>
  <c r="BR90"/>
  <c r="BQ90"/>
  <c r="BY89"/>
  <c r="BX89"/>
  <c r="BW89"/>
  <c r="BV89"/>
  <c r="BU89"/>
  <c r="BT89"/>
  <c r="BS89"/>
  <c r="BR89"/>
  <c r="BQ89"/>
  <c r="BY88"/>
  <c r="BX88"/>
  <c r="BW88"/>
  <c r="BV88"/>
  <c r="BU88"/>
  <c r="BT88"/>
  <c r="BS88"/>
  <c r="BR88"/>
  <c r="BQ88"/>
  <c r="BY87"/>
  <c r="BX87"/>
  <c r="BW87"/>
  <c r="BV87"/>
  <c r="BU87"/>
  <c r="BT87"/>
  <c r="BS87"/>
  <c r="BR87"/>
  <c r="BQ87"/>
  <c r="BY86"/>
  <c r="BX86"/>
  <c r="BW86"/>
  <c r="BV86"/>
  <c r="BU86"/>
  <c r="BT86"/>
  <c r="BS86"/>
  <c r="BR86"/>
  <c r="BQ86"/>
  <c r="BY85"/>
  <c r="BX85"/>
  <c r="BW85"/>
  <c r="BV85"/>
  <c r="BU85"/>
  <c r="BT85"/>
  <c r="BS85"/>
  <c r="BR85"/>
  <c r="BQ85"/>
  <c r="BY84"/>
  <c r="BX84"/>
  <c r="BW84"/>
  <c r="BV84"/>
  <c r="BU84"/>
  <c r="BT84"/>
  <c r="BS84"/>
  <c r="BR84"/>
  <c r="BQ84"/>
  <c r="BY83"/>
  <c r="BX83"/>
  <c r="BW83"/>
  <c r="BV83"/>
  <c r="BU83"/>
  <c r="BT83"/>
  <c r="BS83"/>
  <c r="BR83"/>
  <c r="BQ83"/>
  <c r="BY82"/>
  <c r="BX82"/>
  <c r="BW82"/>
  <c r="BV82"/>
  <c r="BU82"/>
  <c r="BT82"/>
  <c r="BS82"/>
  <c r="BR82"/>
  <c r="BQ82"/>
  <c r="BY81"/>
  <c r="BX81"/>
  <c r="BW81"/>
  <c r="BV81"/>
  <c r="BU81"/>
  <c r="BT81"/>
  <c r="BS81"/>
  <c r="BR81"/>
  <c r="BQ81"/>
  <c r="BY80"/>
  <c r="BX80"/>
  <c r="BW80"/>
  <c r="BV80"/>
  <c r="BU80"/>
  <c r="BT80"/>
  <c r="BS80"/>
  <c r="BR80"/>
  <c r="BQ80"/>
  <c r="BY79"/>
  <c r="BX79"/>
  <c r="BW79"/>
  <c r="BV79"/>
  <c r="BU79"/>
  <c r="BT79"/>
  <c r="BS79"/>
  <c r="BR79"/>
  <c r="BQ79"/>
  <c r="BY78"/>
  <c r="BX78"/>
  <c r="BW78"/>
  <c r="BV78"/>
  <c r="BU78"/>
  <c r="BT78"/>
  <c r="BS78"/>
  <c r="BR78"/>
  <c r="BQ78"/>
  <c r="BY77"/>
  <c r="BX77"/>
  <c r="BW77"/>
  <c r="BV77"/>
  <c r="BU77"/>
  <c r="BT77"/>
  <c r="BS77"/>
  <c r="BR77"/>
  <c r="BQ77"/>
  <c r="BY76"/>
  <c r="BX76"/>
  <c r="BW76"/>
  <c r="BV76"/>
  <c r="BU76"/>
  <c r="BT76"/>
  <c r="BS76"/>
  <c r="BR76"/>
  <c r="BQ76"/>
  <c r="BY75"/>
  <c r="BX75"/>
  <c r="BW75"/>
  <c r="BV75"/>
  <c r="BU75"/>
  <c r="BT75"/>
  <c r="BS75"/>
  <c r="BR75"/>
  <c r="BQ75"/>
  <c r="BY74"/>
  <c r="BX74"/>
  <c r="BW74"/>
  <c r="BV74"/>
  <c r="BU74"/>
  <c r="BT74"/>
  <c r="BS74"/>
  <c r="BR74"/>
  <c r="BQ74"/>
  <c r="BY73"/>
  <c r="BX73"/>
  <c r="BW73"/>
  <c r="BV73"/>
  <c r="BU73"/>
  <c r="BT73"/>
  <c r="BS73"/>
  <c r="BR73"/>
  <c r="BQ73"/>
  <c r="BY72"/>
  <c r="BX72"/>
  <c r="BW72"/>
  <c r="BV72"/>
  <c r="BU72"/>
  <c r="BT72"/>
  <c r="BS72"/>
  <c r="BR72"/>
  <c r="BQ72"/>
  <c r="BY71"/>
  <c r="BX71"/>
  <c r="BW71"/>
  <c r="BV71"/>
  <c r="BU71"/>
  <c r="BT71"/>
  <c r="BS71"/>
  <c r="BR71"/>
  <c r="BQ71"/>
  <c r="BY70"/>
  <c r="BX70"/>
  <c r="BW70"/>
  <c r="BV70"/>
  <c r="BU70"/>
  <c r="BT70"/>
  <c r="BS70"/>
  <c r="BR70"/>
  <c r="BQ70"/>
  <c r="BY69"/>
  <c r="BX69"/>
  <c r="BW69"/>
  <c r="BV69"/>
  <c r="BU69"/>
  <c r="BT69"/>
  <c r="BS69"/>
  <c r="BR69"/>
  <c r="BQ69"/>
  <c r="BY68"/>
  <c r="BX68"/>
  <c r="BW68"/>
  <c r="BV68"/>
  <c r="BU68"/>
  <c r="BT68"/>
  <c r="BS68"/>
  <c r="BR68"/>
  <c r="BQ68"/>
  <c r="BY67"/>
  <c r="BX67"/>
  <c r="BW67"/>
  <c r="BV67"/>
  <c r="BU67"/>
  <c r="BT67"/>
  <c r="BS67"/>
  <c r="BR67"/>
  <c r="BQ67"/>
  <c r="BY66"/>
  <c r="BX66"/>
  <c r="BW66"/>
  <c r="BV66"/>
  <c r="BU66"/>
  <c r="BT66"/>
  <c r="BS66"/>
  <c r="BR66"/>
  <c r="BQ66"/>
  <c r="BY65"/>
  <c r="BX65"/>
  <c r="BW65"/>
  <c r="BV65"/>
  <c r="BU65"/>
  <c r="BT65"/>
  <c r="BS65"/>
  <c r="BR65"/>
  <c r="BQ65"/>
  <c r="BY64"/>
  <c r="BX64"/>
  <c r="BW64"/>
  <c r="BV64"/>
  <c r="BU64"/>
  <c r="BT64"/>
  <c r="BS64"/>
  <c r="BR64"/>
  <c r="BQ64"/>
  <c r="BY63"/>
  <c r="BX63"/>
  <c r="BW63"/>
  <c r="BV63"/>
  <c r="BU63"/>
  <c r="BT63"/>
  <c r="BS63"/>
  <c r="BR63"/>
  <c r="BQ63"/>
  <c r="BY62"/>
  <c r="BX62"/>
  <c r="BW62"/>
  <c r="BV62"/>
  <c r="BU62"/>
  <c r="BT62"/>
  <c r="BS62"/>
  <c r="BR62"/>
  <c r="BQ62"/>
  <c r="BY61"/>
  <c r="BX61"/>
  <c r="BW61"/>
  <c r="BV61"/>
  <c r="BU61"/>
  <c r="BT61"/>
  <c r="BS61"/>
  <c r="BR61"/>
  <c r="BQ61"/>
  <c r="BY60"/>
  <c r="BX60"/>
  <c r="BW60"/>
  <c r="BV60"/>
  <c r="BU60"/>
  <c r="BT60"/>
  <c r="BS60"/>
  <c r="BR60"/>
  <c r="BQ60"/>
  <c r="BY59"/>
  <c r="BX59"/>
  <c r="BW59"/>
  <c r="BV59"/>
  <c r="BU59"/>
  <c r="BT59"/>
  <c r="BS59"/>
  <c r="BR59"/>
  <c r="BQ59"/>
  <c r="BY58"/>
  <c r="BX58"/>
  <c r="BW58"/>
  <c r="BV58"/>
  <c r="BU58"/>
  <c r="BT58"/>
  <c r="BS58"/>
  <c r="BR58"/>
  <c r="BQ58"/>
  <c r="BY57"/>
  <c r="BX57"/>
  <c r="BW57"/>
  <c r="BV57"/>
  <c r="BU57"/>
  <c r="BT57"/>
  <c r="BS57"/>
  <c r="BR57"/>
  <c r="BQ57"/>
  <c r="BY56"/>
  <c r="BX56"/>
  <c r="BW56"/>
  <c r="BV56"/>
  <c r="BU56"/>
  <c r="BT56"/>
  <c r="BS56"/>
  <c r="BR56"/>
  <c r="BQ56"/>
  <c r="BY55"/>
  <c r="BX55"/>
  <c r="BW55"/>
  <c r="BV55"/>
  <c r="BU55"/>
  <c r="BT55"/>
  <c r="BS55"/>
  <c r="BR55"/>
  <c r="BQ55"/>
  <c r="BY54"/>
  <c r="BX54"/>
  <c r="BW54"/>
  <c r="BV54"/>
  <c r="BU54"/>
  <c r="BT54"/>
  <c r="BS54"/>
  <c r="BR54"/>
  <c r="BQ54"/>
  <c r="BY53"/>
  <c r="BX53"/>
  <c r="BW53"/>
  <c r="BV53"/>
  <c r="BU53"/>
  <c r="BT53"/>
  <c r="BS53"/>
  <c r="BR53"/>
  <c r="BQ53"/>
  <c r="BY52"/>
  <c r="BX52"/>
  <c r="BW52"/>
  <c r="BV52"/>
  <c r="BU52"/>
  <c r="BT52"/>
  <c r="BS52"/>
  <c r="BR52"/>
  <c r="BQ52"/>
  <c r="BY51"/>
  <c r="BX51"/>
  <c r="BW51"/>
  <c r="BV51"/>
  <c r="BU51"/>
  <c r="BT51"/>
  <c r="BS51"/>
  <c r="BR51"/>
  <c r="BQ51"/>
  <c r="BY50"/>
  <c r="BX50"/>
  <c r="BW50"/>
  <c r="BV50"/>
  <c r="BU50"/>
  <c r="BT50"/>
  <c r="BS50"/>
  <c r="BR50"/>
  <c r="BQ50"/>
  <c r="BY49"/>
  <c r="BX49"/>
  <c r="BW49"/>
  <c r="BV49"/>
  <c r="BU49"/>
  <c r="BT49"/>
  <c r="BS49"/>
  <c r="BR49"/>
  <c r="BQ49"/>
  <c r="BY48"/>
  <c r="BX48"/>
  <c r="BW48"/>
  <c r="BV48"/>
  <c r="BU48"/>
  <c r="BT48"/>
  <c r="BS48"/>
  <c r="BR48"/>
  <c r="BQ48"/>
  <c r="BY47"/>
  <c r="BX47"/>
  <c r="BW47"/>
  <c r="BV47"/>
  <c r="BU47"/>
  <c r="BT47"/>
  <c r="BS47"/>
  <c r="BR47"/>
  <c r="BQ47"/>
  <c r="BY46"/>
  <c r="BX46"/>
  <c r="BW46"/>
  <c r="BV46"/>
  <c r="BU46"/>
  <c r="BT46"/>
  <c r="BS46"/>
  <c r="BR46"/>
  <c r="BQ46"/>
  <c r="BY45"/>
  <c r="BX45"/>
  <c r="BW45"/>
  <c r="BV45"/>
  <c r="BU45"/>
  <c r="BT45"/>
  <c r="BS45"/>
  <c r="BR45"/>
  <c r="BQ45"/>
  <c r="BY44"/>
  <c r="BX44"/>
  <c r="BW44"/>
  <c r="BV44"/>
  <c r="BU44"/>
  <c r="BT44"/>
  <c r="BS44"/>
  <c r="BR44"/>
  <c r="BQ44"/>
  <c r="BY43"/>
  <c r="BX43"/>
  <c r="BW43"/>
  <c r="BV43"/>
  <c r="BU43"/>
  <c r="BT43"/>
  <c r="BS43"/>
  <c r="BR43"/>
  <c r="BQ43"/>
  <c r="BY42"/>
  <c r="BX42"/>
  <c r="BW42"/>
  <c r="BV42"/>
  <c r="BU42"/>
  <c r="BT42"/>
  <c r="BS42"/>
  <c r="BR42"/>
  <c r="BQ42"/>
  <c r="BY41"/>
  <c r="BX41"/>
  <c r="BW41"/>
  <c r="BV41"/>
  <c r="BU41"/>
  <c r="BT41"/>
  <c r="BS41"/>
  <c r="BR41"/>
  <c r="BQ41"/>
  <c r="BY40"/>
  <c r="BX40"/>
  <c r="BW40"/>
  <c r="BV40"/>
  <c r="BU40"/>
  <c r="BT40"/>
  <c r="BS40"/>
  <c r="BR40"/>
  <c r="BQ40"/>
  <c r="BY39"/>
  <c r="BX39"/>
  <c r="BW39"/>
  <c r="BV39"/>
  <c r="BU39"/>
  <c r="BT39"/>
  <c r="BS39"/>
  <c r="BR39"/>
  <c r="BQ39"/>
  <c r="BY38"/>
  <c r="BX38"/>
  <c r="BW38"/>
  <c r="BV38"/>
  <c r="BU38"/>
  <c r="BT38"/>
  <c r="BS38"/>
  <c r="BR38"/>
  <c r="BQ38"/>
  <c r="BY37"/>
  <c r="BX37"/>
  <c r="BW37"/>
  <c r="BV37"/>
  <c r="BU37"/>
  <c r="BT37"/>
  <c r="BS37"/>
  <c r="BR37"/>
  <c r="BQ37"/>
  <c r="BY36"/>
  <c r="BX36"/>
  <c r="BW36"/>
  <c r="BV36"/>
  <c r="BU36"/>
  <c r="BT36"/>
  <c r="BS36"/>
  <c r="BR36"/>
  <c r="BQ36"/>
  <c r="BY35"/>
  <c r="BX35"/>
  <c r="BW35"/>
  <c r="BV35"/>
  <c r="BU35"/>
  <c r="BT35"/>
  <c r="BS35"/>
  <c r="BR35"/>
  <c r="BQ35"/>
  <c r="BY34"/>
  <c r="BX34"/>
  <c r="BW34"/>
  <c r="BV34"/>
  <c r="BU34"/>
  <c r="BT34"/>
  <c r="BS34"/>
  <c r="BR34"/>
  <c r="BQ34"/>
  <c r="BY33"/>
  <c r="BX33"/>
  <c r="BW33"/>
  <c r="BV33"/>
  <c r="BU33"/>
  <c r="BT33"/>
  <c r="BS33"/>
  <c r="BR33"/>
  <c r="BQ33"/>
  <c r="BY32"/>
  <c r="BX32"/>
  <c r="BW32"/>
  <c r="BV32"/>
  <c r="BU32"/>
  <c r="BT32"/>
  <c r="BS32"/>
  <c r="BR32"/>
  <c r="BQ32"/>
  <c r="BY31"/>
  <c r="BX31"/>
  <c r="BW31"/>
  <c r="BV31"/>
  <c r="BU31"/>
  <c r="BT31"/>
  <c r="BS31"/>
  <c r="BR31"/>
  <c r="BQ31"/>
  <c r="BY30"/>
  <c r="BX30"/>
  <c r="BW30"/>
  <c r="BV30"/>
  <c r="BU30"/>
  <c r="BT30"/>
  <c r="BS30"/>
  <c r="BR30"/>
  <c r="BQ30"/>
  <c r="BY29"/>
  <c r="BX29"/>
  <c r="BW29"/>
  <c r="BV29"/>
  <c r="BU29"/>
  <c r="BT29"/>
  <c r="BS29"/>
  <c r="BR29"/>
  <c r="BQ29"/>
  <c r="BY28"/>
  <c r="BX28"/>
  <c r="BW28"/>
  <c r="BV28"/>
  <c r="BU28"/>
  <c r="BT28"/>
  <c r="BS28"/>
  <c r="BR28"/>
  <c r="BQ28"/>
  <c r="BY27"/>
  <c r="BX27"/>
  <c r="BW27"/>
  <c r="BV27"/>
  <c r="BU27"/>
  <c r="BT27"/>
  <c r="BS27"/>
  <c r="BR27"/>
  <c r="BQ27"/>
  <c r="BY26"/>
  <c r="BX26"/>
  <c r="BW26"/>
  <c r="BV26"/>
  <c r="BU26"/>
  <c r="BT26"/>
  <c r="BS26"/>
  <c r="BR26"/>
  <c r="BQ26"/>
  <c r="BY25"/>
  <c r="BX25"/>
  <c r="BW25"/>
  <c r="BV25"/>
  <c r="BU25"/>
  <c r="BT25"/>
  <c r="BS25"/>
  <c r="BR25"/>
  <c r="BQ25"/>
  <c r="BY24"/>
  <c r="BX24"/>
  <c r="BW24"/>
  <c r="BV24"/>
  <c r="BU24"/>
  <c r="BT24"/>
  <c r="BS24"/>
  <c r="BR24"/>
  <c r="BQ24"/>
  <c r="BY23"/>
  <c r="BX23"/>
  <c r="BW23"/>
  <c r="BV23"/>
  <c r="BU23"/>
  <c r="BT23"/>
  <c r="BS23"/>
  <c r="BR23"/>
  <c r="BQ23"/>
  <c r="BY22"/>
  <c r="BX22"/>
  <c r="BW22"/>
  <c r="BV22"/>
  <c r="BU22"/>
  <c r="BT22"/>
  <c r="BS22"/>
  <c r="BR22"/>
  <c r="BQ22"/>
  <c r="BY21"/>
  <c r="BX21"/>
  <c r="BW21"/>
  <c r="BV21"/>
  <c r="BU21"/>
  <c r="BT21"/>
  <c r="BS21"/>
  <c r="BR21"/>
  <c r="BQ21"/>
  <c r="BY20"/>
  <c r="BX20"/>
  <c r="BW20"/>
  <c r="BV20"/>
  <c r="BU20"/>
  <c r="BT20"/>
  <c r="BS20"/>
  <c r="BR20"/>
  <c r="BQ20"/>
  <c r="BY19"/>
  <c r="BX19"/>
  <c r="BW19"/>
  <c r="BV19"/>
  <c r="BU19"/>
  <c r="BT19"/>
  <c r="BS19"/>
  <c r="BR19"/>
  <c r="BQ19"/>
  <c r="BY18"/>
  <c r="BX18"/>
  <c r="BW18"/>
  <c r="BV18"/>
  <c r="BU18"/>
  <c r="BT18"/>
  <c r="BS18"/>
  <c r="BR18"/>
  <c r="BQ18"/>
  <c r="BY17"/>
  <c r="BX17"/>
  <c r="BW17"/>
  <c r="BV17"/>
  <c r="BU17"/>
  <c r="BT17"/>
  <c r="BS17"/>
  <c r="BR17"/>
  <c r="BQ17"/>
  <c r="BY16"/>
  <c r="BX16"/>
  <c r="BW16"/>
  <c r="BV16"/>
  <c r="BU16"/>
  <c r="BT16"/>
  <c r="BS16"/>
  <c r="BR16"/>
  <c r="BQ16"/>
  <c r="BY15"/>
  <c r="BX15"/>
  <c r="BW15"/>
  <c r="BV15"/>
  <c r="BU15"/>
  <c r="BT15"/>
  <c r="BS15"/>
  <c r="BR15"/>
  <c r="BQ15"/>
  <c r="BY14"/>
  <c r="BX14"/>
  <c r="BW14"/>
  <c r="BV14"/>
  <c r="BU14"/>
  <c r="BT14"/>
  <c r="BS14"/>
  <c r="BR14"/>
  <c r="BQ14"/>
  <c r="BY13"/>
  <c r="BX13"/>
  <c r="BW13"/>
  <c r="BV13"/>
  <c r="BU13"/>
  <c r="BT13"/>
  <c r="BS13"/>
  <c r="BR13"/>
  <c r="BQ13"/>
  <c r="BY12"/>
  <c r="BX12"/>
  <c r="BW12"/>
  <c r="BV12"/>
  <c r="BU12"/>
  <c r="BT12"/>
  <c r="BS12"/>
  <c r="BR12"/>
  <c r="BQ12"/>
  <c r="BY11"/>
  <c r="BX11"/>
  <c r="BW11"/>
  <c r="BV11"/>
  <c r="BU11"/>
  <c r="BT11"/>
  <c r="BS11"/>
  <c r="BR11"/>
  <c r="BQ11"/>
  <c r="BY10"/>
  <c r="BX10"/>
  <c r="BW10"/>
  <c r="BV10"/>
  <c r="BU10"/>
  <c r="BT10"/>
  <c r="BS10"/>
  <c r="BR10"/>
  <c r="BQ10"/>
  <c r="BY9"/>
  <c r="BX9"/>
  <c r="BW9"/>
  <c r="BV9"/>
  <c r="BU9"/>
  <c r="BT9"/>
  <c r="BS9"/>
  <c r="BR9"/>
  <c r="BQ9"/>
  <c r="BY8"/>
  <c r="BX8"/>
  <c r="BW8"/>
  <c r="BV8"/>
  <c r="BU8"/>
  <c r="BT8"/>
  <c r="BS8"/>
  <c r="BR8"/>
  <c r="BQ8"/>
  <c r="BY7"/>
  <c r="BX7"/>
  <c r="BW7"/>
  <c r="BV7"/>
  <c r="BU7"/>
  <c r="BT7"/>
  <c r="BS7"/>
  <c r="BR7"/>
  <c r="BQ7"/>
  <c r="BY6"/>
  <c r="BX6"/>
  <c r="BW6"/>
  <c r="BV6"/>
  <c r="BU6"/>
  <c r="BT6"/>
  <c r="BS6"/>
  <c r="BR6"/>
  <c r="BQ6"/>
  <c r="BY5"/>
  <c r="BX5"/>
  <c r="BW5"/>
  <c r="BV5"/>
  <c r="BU5"/>
  <c r="BT5"/>
  <c r="BS5"/>
  <c r="BR5"/>
  <c r="BQ5"/>
  <c r="BY4"/>
  <c r="BX4"/>
  <c r="BW4"/>
  <c r="BV4"/>
  <c r="BU4"/>
  <c r="BT4"/>
  <c r="BS4"/>
  <c r="BR4"/>
  <c r="BQ4"/>
  <c r="BY3"/>
  <c r="BX3"/>
  <c r="BW3"/>
  <c r="BV3"/>
  <c r="BU3"/>
  <c r="BT3"/>
  <c r="BS3"/>
  <c r="BR3"/>
  <c r="BQ3"/>
  <c r="BY2"/>
  <c r="BY309" s="1"/>
  <c r="BX2"/>
  <c r="BX309" s="1"/>
  <c r="BW2"/>
  <c r="BW309" s="1"/>
  <c r="BV2"/>
  <c r="BV309" s="1"/>
  <c r="BU2"/>
  <c r="BU309" s="1"/>
  <c r="BT2"/>
  <c r="BT309" s="1"/>
  <c r="BS2"/>
  <c r="BS309" s="1"/>
  <c r="BR2"/>
  <c r="BR309" s="1"/>
  <c r="BQ2"/>
  <c r="BQ309" s="1"/>
  <c r="E66" i="2"/>
  <c r="E65"/>
  <c r="E64"/>
  <c r="E63"/>
  <c r="E62"/>
  <c r="E61"/>
  <c r="E60"/>
  <c r="E59"/>
  <c r="E58"/>
  <c r="E57"/>
  <c r="BN307" i="1"/>
  <c r="BM307"/>
  <c r="BP306"/>
  <c r="BO306"/>
  <c r="BP305"/>
  <c r="BO305"/>
  <c r="BP304"/>
  <c r="BO304"/>
  <c r="BP303"/>
  <c r="BO303"/>
  <c r="BP302"/>
  <c r="BO302"/>
  <c r="BP301"/>
  <c r="BO301"/>
  <c r="BP300"/>
  <c r="BO300"/>
  <c r="BP299"/>
  <c r="BO299"/>
  <c r="BP298"/>
  <c r="BO298"/>
  <c r="BP297"/>
  <c r="BO297"/>
  <c r="BP296"/>
  <c r="BO296"/>
  <c r="BP295"/>
  <c r="BO295"/>
  <c r="BP294"/>
  <c r="BO294"/>
  <c r="BP293"/>
  <c r="BO293"/>
  <c r="BP292"/>
  <c r="BO292"/>
  <c r="BP291"/>
  <c r="BO291"/>
  <c r="BP290"/>
  <c r="BO290"/>
  <c r="BP289"/>
  <c r="BO289"/>
  <c r="BP288"/>
  <c r="BO288"/>
  <c r="BP287"/>
  <c r="BO287"/>
  <c r="BP286"/>
  <c r="BO286"/>
  <c r="BP285"/>
  <c r="BO285"/>
  <c r="BP284"/>
  <c r="BO284"/>
  <c r="BP283"/>
  <c r="BO283"/>
  <c r="BP282"/>
  <c r="BO282"/>
  <c r="BP281"/>
  <c r="BO281"/>
  <c r="BP280"/>
  <c r="BO280"/>
  <c r="BP279"/>
  <c r="BO279"/>
  <c r="BP278"/>
  <c r="BO278"/>
  <c r="BP277"/>
  <c r="BO277"/>
  <c r="BP276"/>
  <c r="BO276"/>
  <c r="BP275"/>
  <c r="BO275"/>
  <c r="BP274"/>
  <c r="BO274"/>
  <c r="BP273"/>
  <c r="BO273"/>
  <c r="BP272"/>
  <c r="BO272"/>
  <c r="BP271"/>
  <c r="BO271"/>
  <c r="BP270"/>
  <c r="BO270"/>
  <c r="BP269"/>
  <c r="BO269"/>
  <c r="BP268"/>
  <c r="BO268"/>
  <c r="BP267"/>
  <c r="BO267"/>
  <c r="BP266"/>
  <c r="BO266"/>
  <c r="BP265"/>
  <c r="BO265"/>
  <c r="BP264"/>
  <c r="BO264"/>
  <c r="BP263"/>
  <c r="BO263"/>
  <c r="BP262"/>
  <c r="BO262"/>
  <c r="BP261"/>
  <c r="BO261"/>
  <c r="BP260"/>
  <c r="BO260"/>
  <c r="BP259"/>
  <c r="BO259"/>
  <c r="BP258"/>
  <c r="BO258"/>
  <c r="BP257"/>
  <c r="BO257"/>
  <c r="BP256"/>
  <c r="BO256"/>
  <c r="BP255"/>
  <c r="BO255"/>
  <c r="BP254"/>
  <c r="BO254"/>
  <c r="BP253"/>
  <c r="BO253"/>
  <c r="BP252"/>
  <c r="BO252"/>
  <c r="BP251"/>
  <c r="BO251"/>
  <c r="BP250"/>
  <c r="BO250"/>
  <c r="BP249"/>
  <c r="BO249"/>
  <c r="BP248"/>
  <c r="BO248"/>
  <c r="BP247"/>
  <c r="BO247"/>
  <c r="BP246"/>
  <c r="BO246"/>
  <c r="BP245"/>
  <c r="BO245"/>
  <c r="BP244"/>
  <c r="BO244"/>
  <c r="BP243"/>
  <c r="BO243"/>
  <c r="BP242"/>
  <c r="BO242"/>
  <c r="BP241"/>
  <c r="BO241"/>
  <c r="BP240"/>
  <c r="BO240"/>
  <c r="BP239"/>
  <c r="BO239"/>
  <c r="BP238"/>
  <c r="BO238"/>
  <c r="BP237"/>
  <c r="BO237"/>
  <c r="BP236"/>
  <c r="BO236"/>
  <c r="BP235"/>
  <c r="BO235"/>
  <c r="BP234"/>
  <c r="BO234"/>
  <c r="BP233"/>
  <c r="BO233"/>
  <c r="BP232"/>
  <c r="BO232"/>
  <c r="BP231"/>
  <c r="BO231"/>
  <c r="BP230"/>
  <c r="BO230"/>
  <c r="BP229"/>
  <c r="BO229"/>
  <c r="BP228"/>
  <c r="BO228"/>
  <c r="BP227"/>
  <c r="BO227"/>
  <c r="BP226"/>
  <c r="BO226"/>
  <c r="BP225"/>
  <c r="BO225"/>
  <c r="BP224"/>
  <c r="BO224"/>
  <c r="BP223"/>
  <c r="BO223"/>
  <c r="BP222"/>
  <c r="BO222"/>
  <c r="BP221"/>
  <c r="BO221"/>
  <c r="BP220"/>
  <c r="BO220"/>
  <c r="BP219"/>
  <c r="BO219"/>
  <c r="BP218"/>
  <c r="BO218"/>
  <c r="BP217"/>
  <c r="BO217"/>
  <c r="BP216"/>
  <c r="BO216"/>
  <c r="BP215"/>
  <c r="BO215"/>
  <c r="BP214"/>
  <c r="BO214"/>
  <c r="BP213"/>
  <c r="BO213"/>
  <c r="BP212"/>
  <c r="BO212"/>
  <c r="BP211"/>
  <c r="BO211"/>
  <c r="BP210"/>
  <c r="BO210"/>
  <c r="BP209"/>
  <c r="BO209"/>
  <c r="BP208"/>
  <c r="BO208"/>
  <c r="BP207"/>
  <c r="BO207"/>
  <c r="BP206"/>
  <c r="BO206"/>
  <c r="BP205"/>
  <c r="BO205"/>
  <c r="BP204"/>
  <c r="BO204"/>
  <c r="BP203"/>
  <c r="BO203"/>
  <c r="BP202"/>
  <c r="BO202"/>
  <c r="BP201"/>
  <c r="BO201"/>
  <c r="BP200"/>
  <c r="BO200"/>
  <c r="BP199"/>
  <c r="BO199"/>
  <c r="BP198"/>
  <c r="BO198"/>
  <c r="BP197"/>
  <c r="BO197"/>
  <c r="BP196"/>
  <c r="BO196"/>
  <c r="BP195"/>
  <c r="BO195"/>
  <c r="BP194"/>
  <c r="BO194"/>
  <c r="BP193"/>
  <c r="BO193"/>
  <c r="BP192"/>
  <c r="BO192"/>
  <c r="BP191"/>
  <c r="BO191"/>
  <c r="BP190"/>
  <c r="BO190"/>
  <c r="BP189"/>
  <c r="BO189"/>
  <c r="BP188"/>
  <c r="BO188"/>
  <c r="BP187"/>
  <c r="BO187"/>
  <c r="BP186"/>
  <c r="BO186"/>
  <c r="BP185"/>
  <c r="BO185"/>
  <c r="BP184"/>
  <c r="BO184"/>
  <c r="BP183"/>
  <c r="BO183"/>
  <c r="BP182"/>
  <c r="BO182"/>
  <c r="BP181"/>
  <c r="BO181"/>
  <c r="BP180"/>
  <c r="BO180"/>
  <c r="BP179"/>
  <c r="BO179"/>
  <c r="BP178"/>
  <c r="BO178"/>
  <c r="BP177"/>
  <c r="BO177"/>
  <c r="BP176"/>
  <c r="BO176"/>
  <c r="BP175"/>
  <c r="BO175"/>
  <c r="BP174"/>
  <c r="BO174"/>
  <c r="BP173"/>
  <c r="BO173"/>
  <c r="BP172"/>
  <c r="BO172"/>
  <c r="BP171"/>
  <c r="BO171"/>
  <c r="BP170"/>
  <c r="BO170"/>
  <c r="BP169"/>
  <c r="BO169"/>
  <c r="BP168"/>
  <c r="BO168"/>
  <c r="BP167"/>
  <c r="BO167"/>
  <c r="BP166"/>
  <c r="BO166"/>
  <c r="BP165"/>
  <c r="BO165"/>
  <c r="BP164"/>
  <c r="BO164"/>
  <c r="BP163"/>
  <c r="BO163"/>
  <c r="BP162"/>
  <c r="BO162"/>
  <c r="BP161"/>
  <c r="BO161"/>
  <c r="BP160"/>
  <c r="BO160"/>
  <c r="BP159"/>
  <c r="BO159"/>
  <c r="BP158"/>
  <c r="BO158"/>
  <c r="BP157"/>
  <c r="BO157"/>
  <c r="BP156"/>
  <c r="BO156"/>
  <c r="BP155"/>
  <c r="BO155"/>
  <c r="BP154"/>
  <c r="BO154"/>
  <c r="BP153"/>
  <c r="BO153"/>
  <c r="BP152"/>
  <c r="BO152"/>
  <c r="BP151"/>
  <c r="BO151"/>
  <c r="BP150"/>
  <c r="BO150"/>
  <c r="BP149"/>
  <c r="BO149"/>
  <c r="BP148"/>
  <c r="BO148"/>
  <c r="BP147"/>
  <c r="BO147"/>
  <c r="BP146"/>
  <c r="BO146"/>
  <c r="BP145"/>
  <c r="BO145"/>
  <c r="BP144"/>
  <c r="BO144"/>
  <c r="BP143"/>
  <c r="BO143"/>
  <c r="BP142"/>
  <c r="BO142"/>
  <c r="BP141"/>
  <c r="BO141"/>
  <c r="BP140"/>
  <c r="BO140"/>
  <c r="BP139"/>
  <c r="BO139"/>
  <c r="BP138"/>
  <c r="BO138"/>
  <c r="BP137"/>
  <c r="BO137"/>
  <c r="BP136"/>
  <c r="BO136"/>
  <c r="BP135"/>
  <c r="BO135"/>
  <c r="BP134"/>
  <c r="BO134"/>
  <c r="BP133"/>
  <c r="BO133"/>
  <c r="BP132"/>
  <c r="BO132"/>
  <c r="BP131"/>
  <c r="BO131"/>
  <c r="BP130"/>
  <c r="BO130"/>
  <c r="BP129"/>
  <c r="BO129"/>
  <c r="BP128"/>
  <c r="BO128"/>
  <c r="BP127"/>
  <c r="BO127"/>
  <c r="BP126"/>
  <c r="BO126"/>
  <c r="BP125"/>
  <c r="BO125"/>
  <c r="BP124"/>
  <c r="BO124"/>
  <c r="BP123"/>
  <c r="BO123"/>
  <c r="BP122"/>
  <c r="BO122"/>
  <c r="BP121"/>
  <c r="BO121"/>
  <c r="BP120"/>
  <c r="BO120"/>
  <c r="BP119"/>
  <c r="BO119"/>
  <c r="BP118"/>
  <c r="BO118"/>
  <c r="BP117"/>
  <c r="BO117"/>
  <c r="BP116"/>
  <c r="BO116"/>
  <c r="BP115"/>
  <c r="BO115"/>
  <c r="BP114"/>
  <c r="BO114"/>
  <c r="BP113"/>
  <c r="BO113"/>
  <c r="BP112"/>
  <c r="BO112"/>
  <c r="BP111"/>
  <c r="BO111"/>
  <c r="BP110"/>
  <c r="BO110"/>
  <c r="BP109"/>
  <c r="BO109"/>
  <c r="BP108"/>
  <c r="BO108"/>
  <c r="BP107"/>
  <c r="BO107"/>
  <c r="BP106"/>
  <c r="BO106"/>
  <c r="BP105"/>
  <c r="BO105"/>
  <c r="BP104"/>
  <c r="BO104"/>
  <c r="BP103"/>
  <c r="BO103"/>
  <c r="BP102"/>
  <c r="BO102"/>
  <c r="BP101"/>
  <c r="BO101"/>
  <c r="BP100"/>
  <c r="BO100"/>
  <c r="BP99"/>
  <c r="BO99"/>
  <c r="BP98"/>
  <c r="BO98"/>
  <c r="BP97"/>
  <c r="BO97"/>
  <c r="BP96"/>
  <c r="BO96"/>
  <c r="BP95"/>
  <c r="BO95"/>
  <c r="BP94"/>
  <c r="BO94"/>
  <c r="BP93"/>
  <c r="BO93"/>
  <c r="BP92"/>
  <c r="BO92"/>
  <c r="BP91"/>
  <c r="BO91"/>
  <c r="BP90"/>
  <c r="BO90"/>
  <c r="BP89"/>
  <c r="BO89"/>
  <c r="BP88"/>
  <c r="BO88"/>
  <c r="BP87"/>
  <c r="BO87"/>
  <c r="BP86"/>
  <c r="BO86"/>
  <c r="BP85"/>
  <c r="BO85"/>
  <c r="BP84"/>
  <c r="BO84"/>
  <c r="BP83"/>
  <c r="BO83"/>
  <c r="BP82"/>
  <c r="BO82"/>
  <c r="BP81"/>
  <c r="BO81"/>
  <c r="BP80"/>
  <c r="BO80"/>
  <c r="BP79"/>
  <c r="BO79"/>
  <c r="BP78"/>
  <c r="BO78"/>
  <c r="BP77"/>
  <c r="BO77"/>
  <c r="BP76"/>
  <c r="BO76"/>
  <c r="BP75"/>
  <c r="BO75"/>
  <c r="BP74"/>
  <c r="BO74"/>
  <c r="BP73"/>
  <c r="BO73"/>
  <c r="BP72"/>
  <c r="BO72"/>
  <c r="BP71"/>
  <c r="BO71"/>
  <c r="BP70"/>
  <c r="BO70"/>
  <c r="BP69"/>
  <c r="BO69"/>
  <c r="BP68"/>
  <c r="BO68"/>
  <c r="BP67"/>
  <c r="BO67"/>
  <c r="BP66"/>
  <c r="BO66"/>
  <c r="BP65"/>
  <c r="BO65"/>
  <c r="BP64"/>
  <c r="BO64"/>
  <c r="BP63"/>
  <c r="BO63"/>
  <c r="BP62"/>
  <c r="BO62"/>
  <c r="BP61"/>
  <c r="BO61"/>
  <c r="BP60"/>
  <c r="BO60"/>
  <c r="BP59"/>
  <c r="BO59"/>
  <c r="BP58"/>
  <c r="BO58"/>
  <c r="BP57"/>
  <c r="BO57"/>
  <c r="BP56"/>
  <c r="BO56"/>
  <c r="BP55"/>
  <c r="BO55"/>
  <c r="BP54"/>
  <c r="BO54"/>
  <c r="BP53"/>
  <c r="BO53"/>
  <c r="BP52"/>
  <c r="BO52"/>
  <c r="BP51"/>
  <c r="BO51"/>
  <c r="BP50"/>
  <c r="BO50"/>
  <c r="BP49"/>
  <c r="BO49"/>
  <c r="BP48"/>
  <c r="BO48"/>
  <c r="BP47"/>
  <c r="BO47"/>
  <c r="BP46"/>
  <c r="BO46"/>
  <c r="BP45"/>
  <c r="BO45"/>
  <c r="BP44"/>
  <c r="BO44"/>
  <c r="BP43"/>
  <c r="BO43"/>
  <c r="BP42"/>
  <c r="BO42"/>
  <c r="BP41"/>
  <c r="BO41"/>
  <c r="BP40"/>
  <c r="BO40"/>
  <c r="BP39"/>
  <c r="BO39"/>
  <c r="BP38"/>
  <c r="BO38"/>
  <c r="BP37"/>
  <c r="BO37"/>
  <c r="BP36"/>
  <c r="BO36"/>
  <c r="BP35"/>
  <c r="BO35"/>
  <c r="BP34"/>
  <c r="BO34"/>
  <c r="BP33"/>
  <c r="BO33"/>
  <c r="BP32"/>
  <c r="BO32"/>
  <c r="BP31"/>
  <c r="BO31"/>
  <c r="BP30"/>
  <c r="BO30"/>
  <c r="BP29"/>
  <c r="BO29"/>
  <c r="BP28"/>
  <c r="BO28"/>
  <c r="BP27"/>
  <c r="BO27"/>
  <c r="BP26"/>
  <c r="BO26"/>
  <c r="BP25"/>
  <c r="BO25"/>
  <c r="BP24"/>
  <c r="BO24"/>
  <c r="BP23"/>
  <c r="BO23"/>
  <c r="BP22"/>
  <c r="BO22"/>
  <c r="BP21"/>
  <c r="BO21"/>
  <c r="BP20"/>
  <c r="BO20"/>
  <c r="BP19"/>
  <c r="BO19"/>
  <c r="BP18"/>
  <c r="BO18"/>
  <c r="BP17"/>
  <c r="BO17"/>
  <c r="BP16"/>
  <c r="BO16"/>
  <c r="BP15"/>
  <c r="BO15"/>
  <c r="BP14"/>
  <c r="BO14"/>
  <c r="BP13"/>
  <c r="BO13"/>
  <c r="BP12"/>
  <c r="BO12"/>
  <c r="BP11"/>
  <c r="BO11"/>
  <c r="BP10"/>
  <c r="BO10"/>
  <c r="BP9"/>
  <c r="BO9"/>
  <c r="BP8"/>
  <c r="BO8"/>
  <c r="BP7"/>
  <c r="BO7"/>
  <c r="BP6"/>
  <c r="BO6"/>
  <c r="BP5"/>
  <c r="BO5"/>
  <c r="BP4"/>
  <c r="BO4"/>
  <c r="BP3"/>
  <c r="BO3"/>
  <c r="BP2"/>
  <c r="BO2"/>
  <c r="BN303"/>
  <c r="BN298"/>
  <c r="BN297"/>
  <c r="BN296"/>
  <c r="BN294"/>
  <c r="BN293"/>
  <c r="BN292"/>
  <c r="BN291"/>
  <c r="BN290"/>
  <c r="BN289"/>
  <c r="BN288"/>
  <c r="BN285"/>
  <c r="BN283"/>
  <c r="BN281"/>
  <c r="BN276"/>
  <c r="BN272"/>
  <c r="BN270"/>
  <c r="BN269"/>
  <c r="BN266"/>
  <c r="BN264"/>
  <c r="BN262"/>
  <c r="BN259"/>
  <c r="BN258"/>
  <c r="BN257"/>
  <c r="BN256"/>
  <c r="BN253"/>
  <c r="BN252"/>
  <c r="BN250"/>
  <c r="BN249"/>
  <c r="BN248"/>
  <c r="BN247"/>
  <c r="BN245"/>
  <c r="BN244"/>
  <c r="BN243"/>
  <c r="BN241"/>
  <c r="BN238"/>
  <c r="BN237"/>
  <c r="BN228"/>
  <c r="BN227"/>
  <c r="BN218"/>
  <c r="BN216"/>
  <c r="BN215"/>
  <c r="BN214"/>
  <c r="BN213"/>
  <c r="BN212"/>
  <c r="BN211"/>
  <c r="BN210"/>
  <c r="BN208"/>
  <c r="BN207"/>
  <c r="BN206"/>
  <c r="BN205"/>
  <c r="BN204"/>
  <c r="BN203"/>
  <c r="BN202"/>
  <c r="BN201"/>
  <c r="BN200"/>
  <c r="BN199"/>
  <c r="BN198"/>
  <c r="BN197"/>
  <c r="BN196"/>
  <c r="BN195"/>
  <c r="BN194"/>
  <c r="BN192"/>
  <c r="BN191"/>
  <c r="BN190"/>
  <c r="BN188"/>
  <c r="BN187"/>
  <c r="BN186"/>
  <c r="BN185"/>
  <c r="BN183"/>
  <c r="BN182"/>
  <c r="BN181"/>
  <c r="BN178"/>
  <c r="BN175"/>
  <c r="BN174"/>
  <c r="BN173"/>
  <c r="BN170"/>
  <c r="BN169"/>
  <c r="BN167"/>
  <c r="BN166"/>
  <c r="BN164"/>
  <c r="BN159"/>
  <c r="BN158"/>
  <c r="BN157"/>
  <c r="BN156"/>
  <c r="BN154"/>
  <c r="BN152"/>
  <c r="BN150"/>
  <c r="BN148"/>
  <c r="BN147"/>
  <c r="BN145"/>
  <c r="BN137"/>
  <c r="BN136"/>
  <c r="BN135"/>
  <c r="BN134"/>
  <c r="BN131"/>
  <c r="BN129"/>
  <c r="BN128"/>
  <c r="BN124"/>
  <c r="BN123"/>
  <c r="BN117"/>
  <c r="BN115"/>
  <c r="BN111"/>
  <c r="BN109"/>
  <c r="BN108"/>
  <c r="BN107"/>
  <c r="BN106"/>
  <c r="BN103"/>
  <c r="BN102"/>
  <c r="BN100"/>
  <c r="BN99"/>
  <c r="BN97"/>
  <c r="BN96"/>
  <c r="BN95"/>
  <c r="BN94"/>
  <c r="BN92"/>
  <c r="BN91"/>
  <c r="BN89"/>
  <c r="BN87"/>
  <c r="BN86"/>
  <c r="BN85"/>
  <c r="BN82"/>
  <c r="BN81"/>
  <c r="BN80"/>
  <c r="BN79"/>
  <c r="BN78"/>
  <c r="BN76"/>
  <c r="BN75"/>
  <c r="BN74"/>
  <c r="BN72"/>
  <c r="BN66"/>
  <c r="BN63"/>
  <c r="BN62"/>
  <c r="BN61"/>
  <c r="BN60"/>
  <c r="BN58"/>
  <c r="BN55"/>
  <c r="BN53"/>
  <c r="BN49"/>
  <c r="BN48"/>
  <c r="BN38"/>
  <c r="BN37"/>
  <c r="BN36"/>
  <c r="BN34"/>
  <c r="BN32"/>
  <c r="BN31"/>
  <c r="BN30"/>
  <c r="BN28"/>
  <c r="BN27"/>
  <c r="BN22"/>
  <c r="BN21"/>
  <c r="BN17"/>
  <c r="BN16"/>
  <c r="BN12"/>
  <c r="BN6"/>
  <c r="BN5"/>
  <c r="BN4"/>
  <c r="BN3"/>
  <c r="BN2"/>
  <c r="BM305"/>
  <c r="BM304"/>
  <c r="BM302"/>
  <c r="BM301"/>
  <c r="BM300"/>
  <c r="BM299"/>
  <c r="BM295"/>
  <c r="BM287"/>
  <c r="BM286"/>
  <c r="BM284"/>
  <c r="BM282"/>
  <c r="BM280"/>
  <c r="BM279"/>
  <c r="BM278"/>
  <c r="BM277"/>
  <c r="BM275"/>
  <c r="BM274"/>
  <c r="BM273"/>
  <c r="BM271"/>
  <c r="BM268"/>
  <c r="BM267"/>
  <c r="BM265"/>
  <c r="BM263"/>
  <c r="BM261"/>
  <c r="BM260"/>
  <c r="BM255"/>
  <c r="BM254"/>
  <c r="BM251"/>
  <c r="BM246"/>
  <c r="BM242"/>
  <c r="BM240"/>
  <c r="BM239"/>
  <c r="BM236"/>
  <c r="BM235"/>
  <c r="BM234"/>
  <c r="BM233"/>
  <c r="BM232"/>
  <c r="BM231"/>
  <c r="BM230"/>
  <c r="BM229"/>
  <c r="BM226"/>
  <c r="BM225"/>
  <c r="BM224"/>
  <c r="BM223"/>
  <c r="BM222"/>
  <c r="BM221"/>
  <c r="BM220"/>
  <c r="BM219"/>
  <c r="BM217"/>
  <c r="BM209"/>
  <c r="BM193"/>
  <c r="BM189"/>
  <c r="BM184"/>
  <c r="BM180"/>
  <c r="BM179"/>
  <c r="BM177"/>
  <c r="BM176"/>
  <c r="BM172"/>
  <c r="BM171"/>
  <c r="BM168"/>
  <c r="BM165"/>
  <c r="BM163"/>
  <c r="BM162"/>
  <c r="BM161"/>
  <c r="BM160"/>
  <c r="BM155"/>
  <c r="BM153"/>
  <c r="BM151"/>
  <c r="BM149"/>
  <c r="BM146"/>
  <c r="BM145"/>
  <c r="BM144"/>
  <c r="BM143"/>
  <c r="BM142"/>
  <c r="BM141"/>
  <c r="BM140"/>
  <c r="BM139"/>
  <c r="BM138"/>
  <c r="BM135"/>
  <c r="BM133"/>
  <c r="BM132"/>
  <c r="BM130"/>
  <c r="BM128"/>
  <c r="BM127"/>
  <c r="BM126"/>
  <c r="BM125"/>
  <c r="BM122"/>
  <c r="BM121"/>
  <c r="BM120"/>
  <c r="BM119"/>
  <c r="BM118"/>
  <c r="BM116"/>
  <c r="BM114"/>
  <c r="BM113"/>
  <c r="BM112"/>
  <c r="BM110"/>
  <c r="BM106"/>
  <c r="BM105"/>
  <c r="BM104"/>
  <c r="BM101"/>
  <c r="BM98"/>
  <c r="BM93"/>
  <c r="BM91"/>
  <c r="BM90"/>
  <c r="BM88"/>
  <c r="BM84"/>
  <c r="BM83"/>
  <c r="BM77"/>
  <c r="BM73"/>
  <c r="BM71"/>
  <c r="BM70"/>
  <c r="BM69"/>
  <c r="BM68"/>
  <c r="BM67"/>
  <c r="BM65"/>
  <c r="BM64"/>
  <c r="BM59"/>
  <c r="BM57"/>
  <c r="BM56"/>
  <c r="BM54"/>
  <c r="BM52"/>
  <c r="BM51"/>
  <c r="BM50"/>
  <c r="BM47"/>
  <c r="BM46"/>
  <c r="BM45"/>
  <c r="BM44"/>
  <c r="BM43"/>
  <c r="BM42"/>
  <c r="BM41"/>
  <c r="BM40"/>
  <c r="BM39"/>
  <c r="BM38"/>
  <c r="BM35"/>
  <c r="BM34"/>
  <c r="BM33"/>
  <c r="BM29"/>
  <c r="BM26"/>
  <c r="BM25"/>
  <c r="BM24"/>
  <c r="BM23"/>
  <c r="BM20"/>
  <c r="BM19"/>
  <c r="BM18"/>
  <c r="BM15"/>
  <c r="BM14"/>
  <c r="BM13"/>
  <c r="BM11"/>
  <c r="BM10"/>
  <c r="BM9"/>
  <c r="BM8"/>
  <c r="BM7"/>
  <c r="BL305"/>
  <c r="BK305"/>
  <c r="BL304"/>
  <c r="BK304"/>
  <c r="BJ304"/>
  <c r="BN304" s="1"/>
  <c r="BL303"/>
  <c r="BK303"/>
  <c r="BJ303" s="1"/>
  <c r="BM303" s="1"/>
  <c r="BL302"/>
  <c r="BK302"/>
  <c r="BJ302" s="1"/>
  <c r="BN302" s="1"/>
  <c r="BL301"/>
  <c r="BK301"/>
  <c r="BL300"/>
  <c r="BK300"/>
  <c r="BJ300" s="1"/>
  <c r="BN300" s="1"/>
  <c r="BL299"/>
  <c r="BK299"/>
  <c r="BL298"/>
  <c r="BK298"/>
  <c r="BL297"/>
  <c r="BK297"/>
  <c r="BL296"/>
  <c r="BK296"/>
  <c r="BJ296"/>
  <c r="BM296" s="1"/>
  <c r="BL295"/>
  <c r="BK295"/>
  <c r="BJ295" s="1"/>
  <c r="BN295" s="1"/>
  <c r="BL294"/>
  <c r="BK294"/>
  <c r="BJ294" s="1"/>
  <c r="BM294" s="1"/>
  <c r="BL293"/>
  <c r="BK293"/>
  <c r="BL292"/>
  <c r="BK292"/>
  <c r="BJ292" s="1"/>
  <c r="BM292" s="1"/>
  <c r="BL291"/>
  <c r="BK291"/>
  <c r="BL290"/>
  <c r="BK290"/>
  <c r="BL289"/>
  <c r="BK289"/>
  <c r="BL288"/>
  <c r="BK288"/>
  <c r="BJ288"/>
  <c r="BM288" s="1"/>
  <c r="BL287"/>
  <c r="BK287"/>
  <c r="BJ287" s="1"/>
  <c r="BN287" s="1"/>
  <c r="BL286"/>
  <c r="BK286"/>
  <c r="BJ286" s="1"/>
  <c r="BN286" s="1"/>
  <c r="BL285"/>
  <c r="BK285"/>
  <c r="BL284"/>
  <c r="BK284"/>
  <c r="BJ284" s="1"/>
  <c r="BN284" s="1"/>
  <c r="BL283"/>
  <c r="BK283"/>
  <c r="BL282"/>
  <c r="BK282"/>
  <c r="BL281"/>
  <c r="BK281"/>
  <c r="BL280"/>
  <c r="BK280"/>
  <c r="BJ280"/>
  <c r="BN280" s="1"/>
  <c r="BL279"/>
  <c r="BK279"/>
  <c r="BJ279" s="1"/>
  <c r="BN279" s="1"/>
  <c r="BL278"/>
  <c r="BK278"/>
  <c r="BJ278" s="1"/>
  <c r="BN278" s="1"/>
  <c r="BL277"/>
  <c r="BK277"/>
  <c r="BL276"/>
  <c r="BK276"/>
  <c r="BJ276" s="1"/>
  <c r="BM276" s="1"/>
  <c r="BL275"/>
  <c r="BK275"/>
  <c r="BL274"/>
  <c r="BK274"/>
  <c r="BL273"/>
  <c r="BK273"/>
  <c r="BL272"/>
  <c r="BK272"/>
  <c r="BJ272"/>
  <c r="BM272" s="1"/>
  <c r="BL271"/>
  <c r="BK271"/>
  <c r="BJ271" s="1"/>
  <c r="BN271" s="1"/>
  <c r="BL270"/>
  <c r="BK270"/>
  <c r="BJ270" s="1"/>
  <c r="BM270" s="1"/>
  <c r="BL269"/>
  <c r="BK269"/>
  <c r="BL268"/>
  <c r="BK268"/>
  <c r="BJ268" s="1"/>
  <c r="BN268" s="1"/>
  <c r="BL267"/>
  <c r="BK267"/>
  <c r="BL266"/>
  <c r="BK266"/>
  <c r="BL265"/>
  <c r="BK265"/>
  <c r="BL264"/>
  <c r="BK264"/>
  <c r="BJ264"/>
  <c r="BM264" s="1"/>
  <c r="BL263"/>
  <c r="BK263"/>
  <c r="BJ263" s="1"/>
  <c r="BN263" s="1"/>
  <c r="BL262"/>
  <c r="BK262"/>
  <c r="BJ262" s="1"/>
  <c r="BM262" s="1"/>
  <c r="BL261"/>
  <c r="BK261"/>
  <c r="BL260"/>
  <c r="BK260"/>
  <c r="BJ260" s="1"/>
  <c r="BN260" s="1"/>
  <c r="BL259"/>
  <c r="BK259"/>
  <c r="BL258"/>
  <c r="BK258"/>
  <c r="BL257"/>
  <c r="BK257"/>
  <c r="BL256"/>
  <c r="BK256"/>
  <c r="BJ256"/>
  <c r="BM256" s="1"/>
  <c r="BL255"/>
  <c r="BK255"/>
  <c r="BJ255" s="1"/>
  <c r="BN255" s="1"/>
  <c r="BL254"/>
  <c r="BK254"/>
  <c r="BJ254" s="1"/>
  <c r="BN254" s="1"/>
  <c r="BL253"/>
  <c r="BK253"/>
  <c r="BL252"/>
  <c r="BK252"/>
  <c r="BJ252" s="1"/>
  <c r="BM252" s="1"/>
  <c r="BL251"/>
  <c r="BK251"/>
  <c r="BL250"/>
  <c r="BK250"/>
  <c r="BL249"/>
  <c r="BK249"/>
  <c r="BL248"/>
  <c r="BK248"/>
  <c r="BJ248"/>
  <c r="BM248" s="1"/>
  <c r="BL247"/>
  <c r="BK247"/>
  <c r="BJ247" s="1"/>
  <c r="BM247" s="1"/>
  <c r="BL246"/>
  <c r="BK246"/>
  <c r="BJ246" s="1"/>
  <c r="BN246" s="1"/>
  <c r="BL245"/>
  <c r="BK245"/>
  <c r="BL244"/>
  <c r="BK244"/>
  <c r="BJ244" s="1"/>
  <c r="BM244" s="1"/>
  <c r="BL243"/>
  <c r="BK243"/>
  <c r="BL242"/>
  <c r="BK242"/>
  <c r="BL241"/>
  <c r="BK241"/>
  <c r="BL240"/>
  <c r="BK240"/>
  <c r="BJ240"/>
  <c r="BN240" s="1"/>
  <c r="BL239"/>
  <c r="BK239"/>
  <c r="BJ239" s="1"/>
  <c r="BN239" s="1"/>
  <c r="BL238"/>
  <c r="BK238"/>
  <c r="BJ238" s="1"/>
  <c r="BM238" s="1"/>
  <c r="BL237"/>
  <c r="BK237"/>
  <c r="BL236"/>
  <c r="BK236"/>
  <c r="BJ236" s="1"/>
  <c r="BN236" s="1"/>
  <c r="BL235"/>
  <c r="BK235"/>
  <c r="BL234"/>
  <c r="BK234"/>
  <c r="BL233"/>
  <c r="BK233"/>
  <c r="BL232"/>
  <c r="BK232"/>
  <c r="BJ232"/>
  <c r="BN232" s="1"/>
  <c r="BL231"/>
  <c r="BK231"/>
  <c r="BJ231" s="1"/>
  <c r="BN231" s="1"/>
  <c r="BL230"/>
  <c r="BK230"/>
  <c r="BJ230" s="1"/>
  <c r="BN230" s="1"/>
  <c r="BL229"/>
  <c r="BK229"/>
  <c r="BL228"/>
  <c r="BK228"/>
  <c r="BJ228" s="1"/>
  <c r="BM228" s="1"/>
  <c r="BL227"/>
  <c r="BK227"/>
  <c r="BL226"/>
  <c r="BK226"/>
  <c r="BL225"/>
  <c r="BK225"/>
  <c r="BL224"/>
  <c r="BK224"/>
  <c r="BJ224"/>
  <c r="BN224" s="1"/>
  <c r="BL223"/>
  <c r="BK223"/>
  <c r="BJ223" s="1"/>
  <c r="BN223" s="1"/>
  <c r="BL222"/>
  <c r="BK222"/>
  <c r="BJ222" s="1"/>
  <c r="BN222" s="1"/>
  <c r="BL221"/>
  <c r="BK221"/>
  <c r="BL220"/>
  <c r="BK220"/>
  <c r="BJ220" s="1"/>
  <c r="BN220" s="1"/>
  <c r="BL219"/>
  <c r="BK219"/>
  <c r="BL218"/>
  <c r="BK218"/>
  <c r="BL217"/>
  <c r="BK217"/>
  <c r="BL216"/>
  <c r="BK216"/>
  <c r="BJ216"/>
  <c r="BM216" s="1"/>
  <c r="BL215"/>
  <c r="BK215"/>
  <c r="BJ215" s="1"/>
  <c r="BM215" s="1"/>
  <c r="BL214"/>
  <c r="BK214"/>
  <c r="BJ214" s="1"/>
  <c r="BM214" s="1"/>
  <c r="BL213"/>
  <c r="BK213"/>
  <c r="BL212"/>
  <c r="BK212"/>
  <c r="BJ212" s="1"/>
  <c r="BM212" s="1"/>
  <c r="BL211"/>
  <c r="BK211"/>
  <c r="BL210"/>
  <c r="BK210"/>
  <c r="BL209"/>
  <c r="BK209"/>
  <c r="BL208"/>
  <c r="BK208"/>
  <c r="BJ208"/>
  <c r="BM208" s="1"/>
  <c r="BL207"/>
  <c r="BK207"/>
  <c r="BJ207" s="1"/>
  <c r="BM207" s="1"/>
  <c r="BL206"/>
  <c r="BK206"/>
  <c r="BJ206" s="1"/>
  <c r="BM206" s="1"/>
  <c r="BL205"/>
  <c r="BK205"/>
  <c r="BL204"/>
  <c r="BK204"/>
  <c r="BJ204" s="1"/>
  <c r="BM204" s="1"/>
  <c r="BL203"/>
  <c r="BK203"/>
  <c r="BL202"/>
  <c r="BK202"/>
  <c r="BL201"/>
  <c r="BK201"/>
  <c r="BL200"/>
  <c r="BK200"/>
  <c r="BJ200"/>
  <c r="BM200" s="1"/>
  <c r="BL199"/>
  <c r="BK199"/>
  <c r="BJ199" s="1"/>
  <c r="BM199" s="1"/>
  <c r="BL198"/>
  <c r="BK198"/>
  <c r="BJ198" s="1"/>
  <c r="BM198" s="1"/>
  <c r="BL197"/>
  <c r="BK197"/>
  <c r="BL196"/>
  <c r="BK196"/>
  <c r="BJ196" s="1"/>
  <c r="BM196" s="1"/>
  <c r="BL195"/>
  <c r="BK195"/>
  <c r="BL194"/>
  <c r="BK194"/>
  <c r="BL193"/>
  <c r="BK193"/>
  <c r="BL192"/>
  <c r="BK192"/>
  <c r="BJ192"/>
  <c r="BM192" s="1"/>
  <c r="BL191"/>
  <c r="BK191"/>
  <c r="BJ191" s="1"/>
  <c r="BM191" s="1"/>
  <c r="BL190"/>
  <c r="BK190"/>
  <c r="BJ190" s="1"/>
  <c r="BM190" s="1"/>
  <c r="BL189"/>
  <c r="BK189"/>
  <c r="BL188"/>
  <c r="BK188"/>
  <c r="BJ188" s="1"/>
  <c r="BM188" s="1"/>
  <c r="BL187"/>
  <c r="BK187"/>
  <c r="BL186"/>
  <c r="BK186"/>
  <c r="BL185"/>
  <c r="BK185"/>
  <c r="BL184"/>
  <c r="BJ184" s="1"/>
  <c r="BN184" s="1"/>
  <c r="BK184"/>
  <c r="BL183"/>
  <c r="BK183"/>
  <c r="BL182"/>
  <c r="BK182"/>
  <c r="BJ182"/>
  <c r="BM182" s="1"/>
  <c r="BL181"/>
  <c r="BK181"/>
  <c r="BJ181" s="1"/>
  <c r="BM181" s="1"/>
  <c r="BL180"/>
  <c r="BK180"/>
  <c r="BJ180" s="1"/>
  <c r="BN180" s="1"/>
  <c r="BL179"/>
  <c r="BK179"/>
  <c r="BL178"/>
  <c r="BK178"/>
  <c r="BJ178" s="1"/>
  <c r="BM178" s="1"/>
  <c r="BL177"/>
  <c r="BK177"/>
  <c r="BL176"/>
  <c r="BK176"/>
  <c r="BL175"/>
  <c r="BK175"/>
  <c r="BL174"/>
  <c r="BK174"/>
  <c r="BJ174"/>
  <c r="BM174" s="1"/>
  <c r="BL173"/>
  <c r="BK173"/>
  <c r="BJ173" s="1"/>
  <c r="BM173" s="1"/>
  <c r="BL172"/>
  <c r="BK172"/>
  <c r="BJ172" s="1"/>
  <c r="BN172" s="1"/>
  <c r="BL171"/>
  <c r="BK171"/>
  <c r="BL170"/>
  <c r="BK170"/>
  <c r="BJ170" s="1"/>
  <c r="BM170" s="1"/>
  <c r="BL169"/>
  <c r="BK169"/>
  <c r="BL168"/>
  <c r="BK168"/>
  <c r="BL167"/>
  <c r="BK167"/>
  <c r="BL166"/>
  <c r="BK166"/>
  <c r="BJ166"/>
  <c r="BM166" s="1"/>
  <c r="BL165"/>
  <c r="BK165"/>
  <c r="BJ165" s="1"/>
  <c r="BN165" s="1"/>
  <c r="BL164"/>
  <c r="BK164"/>
  <c r="BJ164" s="1"/>
  <c r="BM164" s="1"/>
  <c r="BL163"/>
  <c r="BK163"/>
  <c r="BL162"/>
  <c r="BK162"/>
  <c r="BJ162" s="1"/>
  <c r="BN162" s="1"/>
  <c r="BL161"/>
  <c r="BK161"/>
  <c r="BL160"/>
  <c r="BK160"/>
  <c r="BL159"/>
  <c r="BK159"/>
  <c r="BL158"/>
  <c r="BK158"/>
  <c r="BJ158"/>
  <c r="BM158" s="1"/>
  <c r="BL157"/>
  <c r="BK157"/>
  <c r="BJ157" s="1"/>
  <c r="BM157" s="1"/>
  <c r="BL156"/>
  <c r="BK156"/>
  <c r="BJ156" s="1"/>
  <c r="BM156" s="1"/>
  <c r="BL155"/>
  <c r="BK155"/>
  <c r="BL154"/>
  <c r="BK154"/>
  <c r="BJ154" s="1"/>
  <c r="BM154" s="1"/>
  <c r="BL153"/>
  <c r="BK153"/>
  <c r="BL152"/>
  <c r="BK152"/>
  <c r="BL151"/>
  <c r="BK151"/>
  <c r="BL150"/>
  <c r="BK150"/>
  <c r="BJ150"/>
  <c r="BM150" s="1"/>
  <c r="BL149"/>
  <c r="BK149"/>
  <c r="BJ149" s="1"/>
  <c r="BN149" s="1"/>
  <c r="BL148"/>
  <c r="BK148"/>
  <c r="BJ148" s="1"/>
  <c r="BM148" s="1"/>
  <c r="BL147"/>
  <c r="BK147"/>
  <c r="BL146"/>
  <c r="BK146"/>
  <c r="BJ146" s="1"/>
  <c r="BN146" s="1"/>
  <c r="BL145"/>
  <c r="BK145"/>
  <c r="BL144"/>
  <c r="BK144"/>
  <c r="BL143"/>
  <c r="BK143"/>
  <c r="BL142"/>
  <c r="BK142"/>
  <c r="BJ142"/>
  <c r="BN142" s="1"/>
  <c r="BL141"/>
  <c r="BK141"/>
  <c r="BJ141" s="1"/>
  <c r="BN141" s="1"/>
  <c r="BL140"/>
  <c r="BK140"/>
  <c r="BJ140" s="1"/>
  <c r="BN140" s="1"/>
  <c r="BL139"/>
  <c r="BK139"/>
  <c r="BL138"/>
  <c r="BK138"/>
  <c r="BJ138" s="1"/>
  <c r="BN138" s="1"/>
  <c r="BL137"/>
  <c r="BK137"/>
  <c r="BL136"/>
  <c r="BK136"/>
  <c r="BL135"/>
  <c r="BK135"/>
  <c r="BL134"/>
  <c r="BK134"/>
  <c r="BJ134"/>
  <c r="BM134" s="1"/>
  <c r="BL133"/>
  <c r="BK133"/>
  <c r="BJ133" s="1"/>
  <c r="BN133" s="1"/>
  <c r="BL132"/>
  <c r="BK132"/>
  <c r="BL131"/>
  <c r="BK131"/>
  <c r="BJ131" s="1"/>
  <c r="BM131" s="1"/>
  <c r="BL130"/>
  <c r="BK130"/>
  <c r="BL129"/>
  <c r="BK129"/>
  <c r="BL128"/>
  <c r="BK128"/>
  <c r="BL127"/>
  <c r="BK127"/>
  <c r="BJ127"/>
  <c r="BN127" s="1"/>
  <c r="BL126"/>
  <c r="BK126"/>
  <c r="BJ126" s="1"/>
  <c r="BN126" s="1"/>
  <c r="BL125"/>
  <c r="BK125"/>
  <c r="BJ125" s="1"/>
  <c r="BN125" s="1"/>
  <c r="BL124"/>
  <c r="BK124"/>
  <c r="BL123"/>
  <c r="BK123"/>
  <c r="BL122"/>
  <c r="BK122"/>
  <c r="BL121"/>
  <c r="BK121"/>
  <c r="BJ121" s="1"/>
  <c r="BN121" s="1"/>
  <c r="BL120"/>
  <c r="BK120"/>
  <c r="BL119"/>
  <c r="BK119"/>
  <c r="BL118"/>
  <c r="BK118"/>
  <c r="BL117"/>
  <c r="BK117"/>
  <c r="BJ117"/>
  <c r="BM117" s="1"/>
  <c r="BL116"/>
  <c r="BK116"/>
  <c r="BJ116" s="1"/>
  <c r="BN116" s="1"/>
  <c r="BL115"/>
  <c r="BK115"/>
  <c r="BL114"/>
  <c r="BK114"/>
  <c r="BJ114" s="1"/>
  <c r="BN114" s="1"/>
  <c r="BL113"/>
  <c r="BK113"/>
  <c r="BL112"/>
  <c r="BK112"/>
  <c r="BJ112" s="1"/>
  <c r="BN112" s="1"/>
  <c r="BL111"/>
  <c r="BK111"/>
  <c r="BL110"/>
  <c r="BK110"/>
  <c r="BJ110" s="1"/>
  <c r="BN110" s="1"/>
  <c r="BL109"/>
  <c r="BK109"/>
  <c r="BJ109" s="1"/>
  <c r="BM109" s="1"/>
  <c r="BL108"/>
  <c r="BK108"/>
  <c r="BL107"/>
  <c r="BK107"/>
  <c r="BJ107" s="1"/>
  <c r="BM107" s="1"/>
  <c r="BL106"/>
  <c r="BK106"/>
  <c r="BL105"/>
  <c r="BK105"/>
  <c r="BL104"/>
  <c r="BK104"/>
  <c r="BL103"/>
  <c r="BK103"/>
  <c r="BJ103"/>
  <c r="BM103" s="1"/>
  <c r="BL102"/>
  <c r="BK102"/>
  <c r="BJ102" s="1"/>
  <c r="BM102" s="1"/>
  <c r="BL101"/>
  <c r="BK101"/>
  <c r="BJ101" s="1"/>
  <c r="BN101" s="1"/>
  <c r="BL100"/>
  <c r="BK100"/>
  <c r="BL99"/>
  <c r="BK99"/>
  <c r="BJ99" s="1"/>
  <c r="BM99" s="1"/>
  <c r="BL98"/>
  <c r="BK98"/>
  <c r="BL97"/>
  <c r="BK97"/>
  <c r="BL96"/>
  <c r="BK96"/>
  <c r="BL95"/>
  <c r="BJ95" s="1"/>
  <c r="BM95" s="1"/>
  <c r="BK95"/>
  <c r="BL94"/>
  <c r="BK94"/>
  <c r="BL93"/>
  <c r="BK93"/>
  <c r="BJ93"/>
  <c r="BN93" s="1"/>
  <c r="BL92"/>
  <c r="BK92"/>
  <c r="BJ92" s="1"/>
  <c r="BM92" s="1"/>
  <c r="BL91"/>
  <c r="BK91"/>
  <c r="BJ91" s="1"/>
  <c r="BL90"/>
  <c r="BK90"/>
  <c r="BL89"/>
  <c r="BK89"/>
  <c r="BJ89" s="1"/>
  <c r="BM89" s="1"/>
  <c r="BL88"/>
  <c r="BK88"/>
  <c r="BL87"/>
  <c r="BK87"/>
  <c r="BL86"/>
  <c r="BK86"/>
  <c r="BL85"/>
  <c r="BK85"/>
  <c r="BJ85"/>
  <c r="BM85" s="1"/>
  <c r="BL84"/>
  <c r="BK84"/>
  <c r="BJ84" s="1"/>
  <c r="BN84" s="1"/>
  <c r="BL83"/>
  <c r="BK83"/>
  <c r="BJ83" s="1"/>
  <c r="BN83" s="1"/>
  <c r="BL82"/>
  <c r="BK82"/>
  <c r="BL81"/>
  <c r="BK81"/>
  <c r="BJ81" s="1"/>
  <c r="BM81" s="1"/>
  <c r="BL80"/>
  <c r="BK80"/>
  <c r="BL79"/>
  <c r="BK79"/>
  <c r="BL78"/>
  <c r="BK78"/>
  <c r="BL77"/>
  <c r="BK77"/>
  <c r="BJ77"/>
  <c r="BN77" s="1"/>
  <c r="BL76"/>
  <c r="BK76"/>
  <c r="BJ76" s="1"/>
  <c r="BM76" s="1"/>
  <c r="BL75"/>
  <c r="BK75"/>
  <c r="BJ75" s="1"/>
  <c r="BM75" s="1"/>
  <c r="BL74"/>
  <c r="BK74"/>
  <c r="BL73"/>
  <c r="BK73"/>
  <c r="BJ73" s="1"/>
  <c r="BN73" s="1"/>
  <c r="BL72"/>
  <c r="BK72"/>
  <c r="BL71"/>
  <c r="BK71"/>
  <c r="BL70"/>
  <c r="BK70"/>
  <c r="BL69"/>
  <c r="BK69"/>
  <c r="BJ69"/>
  <c r="BN69" s="1"/>
  <c r="BL68"/>
  <c r="BK68"/>
  <c r="BJ68" s="1"/>
  <c r="BN68" s="1"/>
  <c r="BL67"/>
  <c r="BK67"/>
  <c r="BJ67" s="1"/>
  <c r="BN67" s="1"/>
  <c r="BL66"/>
  <c r="BK66"/>
  <c r="BL65"/>
  <c r="BK65"/>
  <c r="BJ65" s="1"/>
  <c r="BN65" s="1"/>
  <c r="BL64"/>
  <c r="BK64"/>
  <c r="BL63"/>
  <c r="BK63"/>
  <c r="BL62"/>
  <c r="BK62"/>
  <c r="BL61"/>
  <c r="BK61"/>
  <c r="BJ61"/>
  <c r="BM61" s="1"/>
  <c r="BL60"/>
  <c r="BK60"/>
  <c r="BJ60" s="1"/>
  <c r="BM60" s="1"/>
  <c r="BL59"/>
  <c r="BK59"/>
  <c r="BJ59" s="1"/>
  <c r="BN59" s="1"/>
  <c r="BL58"/>
  <c r="BK58"/>
  <c r="BL57"/>
  <c r="BK57"/>
  <c r="BJ57" s="1"/>
  <c r="BN57" s="1"/>
  <c r="BL56"/>
  <c r="BK56"/>
  <c r="BL55"/>
  <c r="BK55"/>
  <c r="BL54"/>
  <c r="BK54"/>
  <c r="BL53"/>
  <c r="BK53"/>
  <c r="BJ53"/>
  <c r="BM53" s="1"/>
  <c r="BL52"/>
  <c r="BK52"/>
  <c r="BJ52" s="1"/>
  <c r="BN52" s="1"/>
  <c r="BL51"/>
  <c r="BK51"/>
  <c r="BJ51" s="1"/>
  <c r="BN51" s="1"/>
  <c r="BL50"/>
  <c r="BK50"/>
  <c r="BL49"/>
  <c r="BK49"/>
  <c r="BJ49" s="1"/>
  <c r="BM49" s="1"/>
  <c r="BL48"/>
  <c r="BK48"/>
  <c r="BL47"/>
  <c r="BK47"/>
  <c r="BL46"/>
  <c r="BK46"/>
  <c r="BL45"/>
  <c r="BK45"/>
  <c r="BJ45"/>
  <c r="BN45" s="1"/>
  <c r="BL44"/>
  <c r="BK44"/>
  <c r="BJ44" s="1"/>
  <c r="BN44" s="1"/>
  <c r="BL43"/>
  <c r="BK43"/>
  <c r="BJ43" s="1"/>
  <c r="BN43" s="1"/>
  <c r="BL42"/>
  <c r="BK42"/>
  <c r="BL41"/>
  <c r="BK41"/>
  <c r="BJ41" s="1"/>
  <c r="BN41" s="1"/>
  <c r="BL40"/>
  <c r="BK40"/>
  <c r="BL39"/>
  <c r="BK39"/>
  <c r="BL38"/>
  <c r="BK38"/>
  <c r="BL37"/>
  <c r="BK37"/>
  <c r="BJ37"/>
  <c r="BM37" s="1"/>
  <c r="BL36"/>
  <c r="BK36"/>
  <c r="BJ36" s="1"/>
  <c r="BM36" s="1"/>
  <c r="BL35"/>
  <c r="BK35"/>
  <c r="BJ35" s="1"/>
  <c r="BN35" s="1"/>
  <c r="BL34"/>
  <c r="BK34"/>
  <c r="BL33"/>
  <c r="BK33"/>
  <c r="BL32"/>
  <c r="BK32"/>
  <c r="BL31"/>
  <c r="BK31"/>
  <c r="BL30"/>
  <c r="BK30"/>
  <c r="BL29"/>
  <c r="BK29"/>
  <c r="BL28"/>
  <c r="BK28"/>
  <c r="BL27"/>
  <c r="BK27"/>
  <c r="BJ27" s="1"/>
  <c r="BM27" s="1"/>
  <c r="BL26"/>
  <c r="BK26"/>
  <c r="BL25"/>
  <c r="BK25"/>
  <c r="BL24"/>
  <c r="BK24"/>
  <c r="BL23"/>
  <c r="BJ23" s="1"/>
  <c r="BN23" s="1"/>
  <c r="BK23"/>
  <c r="BL22"/>
  <c r="BK22"/>
  <c r="BL21"/>
  <c r="BJ21" s="1"/>
  <c r="BM21" s="1"/>
  <c r="BK21"/>
  <c r="BL20"/>
  <c r="BK20"/>
  <c r="BL19"/>
  <c r="BK19"/>
  <c r="BJ19"/>
  <c r="BN19" s="1"/>
  <c r="BL18"/>
  <c r="BK18"/>
  <c r="BJ18" s="1"/>
  <c r="BN18" s="1"/>
  <c r="BL17"/>
  <c r="BK17"/>
  <c r="BJ17" s="1"/>
  <c r="BM17" s="1"/>
  <c r="BL16"/>
  <c r="BK16"/>
  <c r="BL15"/>
  <c r="BK15"/>
  <c r="BJ15" s="1"/>
  <c r="BN15" s="1"/>
  <c r="BL14"/>
  <c r="BK14"/>
  <c r="BL13"/>
  <c r="BK13"/>
  <c r="BL12"/>
  <c r="BK12"/>
  <c r="BL11"/>
  <c r="BK11"/>
  <c r="BJ11"/>
  <c r="BN11" s="1"/>
  <c r="BL10"/>
  <c r="BK10"/>
  <c r="BJ10" s="1"/>
  <c r="BN10" s="1"/>
  <c r="BL9"/>
  <c r="BK9"/>
  <c r="BJ9" s="1"/>
  <c r="BN9" s="1"/>
  <c r="BL8"/>
  <c r="BK8"/>
  <c r="BL7"/>
  <c r="BK7"/>
  <c r="BJ7" s="1"/>
  <c r="BN7" s="1"/>
  <c r="BL6"/>
  <c r="BK6"/>
  <c r="BL5"/>
  <c r="BK5"/>
  <c r="BL4"/>
  <c r="BK4"/>
  <c r="BL3"/>
  <c r="BK3"/>
  <c r="BJ3"/>
  <c r="BM3" s="1"/>
  <c r="BL2"/>
  <c r="BK2"/>
  <c r="BJ2" s="1"/>
  <c r="BM2" s="1"/>
  <c r="P26" i="2"/>
  <c r="BI2" i="1"/>
  <c r="BI305"/>
  <c r="BI304"/>
  <c r="BI303"/>
  <c r="BI302"/>
  <c r="BI301"/>
  <c r="BI300"/>
  <c r="BI299"/>
  <c r="BI298"/>
  <c r="BI297"/>
  <c r="BI296"/>
  <c r="BI295"/>
  <c r="BI294"/>
  <c r="BI293"/>
  <c r="BI292"/>
  <c r="BI291"/>
  <c r="BI290"/>
  <c r="BI289"/>
  <c r="BI288"/>
  <c r="BI287"/>
  <c r="BI286"/>
  <c r="BI285"/>
  <c r="BI284"/>
  <c r="BI283"/>
  <c r="BI282"/>
  <c r="BI281"/>
  <c r="BI280"/>
  <c r="BI279"/>
  <c r="BI278"/>
  <c r="BI277"/>
  <c r="BI276"/>
  <c r="BI275"/>
  <c r="BI274"/>
  <c r="BI273"/>
  <c r="BI272"/>
  <c r="BI271"/>
  <c r="BI270"/>
  <c r="BI269"/>
  <c r="BI268"/>
  <c r="BI267"/>
  <c r="BI266"/>
  <c r="BI265"/>
  <c r="BI264"/>
  <c r="BI263"/>
  <c r="BI262"/>
  <c r="BI261"/>
  <c r="BI260"/>
  <c r="BI259"/>
  <c r="BI258"/>
  <c r="BI257"/>
  <c r="BI256"/>
  <c r="BI255"/>
  <c r="BI254"/>
  <c r="BI253"/>
  <c r="BI252"/>
  <c r="BI251"/>
  <c r="BI250"/>
  <c r="BI249"/>
  <c r="BI248"/>
  <c r="BI247"/>
  <c r="BI246"/>
  <c r="BI245"/>
  <c r="S21" i="2"/>
  <c r="S20"/>
  <c r="P25"/>
  <c r="I23"/>
  <c r="BI179" i="1"/>
  <c r="BI178"/>
  <c r="BI177"/>
  <c r="BI176"/>
  <c r="BI175"/>
  <c r="BI174"/>
  <c r="BI173"/>
  <c r="BI172"/>
  <c r="BI171"/>
  <c r="BI170"/>
  <c r="BI169"/>
  <c r="BI168"/>
  <c r="BI167"/>
  <c r="BI166"/>
  <c r="BI165"/>
  <c r="BI164"/>
  <c r="BI163"/>
  <c r="BI162"/>
  <c r="BI161"/>
  <c r="BI160"/>
  <c r="BI159"/>
  <c r="BI158"/>
  <c r="BI157"/>
  <c r="BI156"/>
  <c r="BI155"/>
  <c r="BI154"/>
  <c r="BI153"/>
  <c r="BI152"/>
  <c r="BI151"/>
  <c r="BI244"/>
  <c r="BI242"/>
  <c r="BI241"/>
  <c r="BI240"/>
  <c r="BI239"/>
  <c r="BI238"/>
  <c r="BI237"/>
  <c r="BI236"/>
  <c r="BI235"/>
  <c r="BI234"/>
  <c r="BI233"/>
  <c r="BI232"/>
  <c r="BI231"/>
  <c r="BI230"/>
  <c r="BI229"/>
  <c r="BI228"/>
  <c r="BI227"/>
  <c r="BI226"/>
  <c r="BI225"/>
  <c r="BI224"/>
  <c r="BI223"/>
  <c r="BI222"/>
  <c r="BI221"/>
  <c r="BI220"/>
  <c r="BI219"/>
  <c r="BI218"/>
  <c r="BI217"/>
  <c r="BI216"/>
  <c r="BI215"/>
  <c r="BI214"/>
  <c r="BI213"/>
  <c r="BI212"/>
  <c r="BI211"/>
  <c r="BI210"/>
  <c r="BI209"/>
  <c r="BI208"/>
  <c r="BI207"/>
  <c r="BI206"/>
  <c r="BI205"/>
  <c r="BI204"/>
  <c r="BI202"/>
  <c r="BI200"/>
  <c r="BI199"/>
  <c r="BI198"/>
  <c r="BI197"/>
  <c r="BI196"/>
  <c r="BI195"/>
  <c r="BI194"/>
  <c r="BI193"/>
  <c r="BI192"/>
  <c r="BI190"/>
  <c r="BI189"/>
  <c r="BI188"/>
  <c r="BI187"/>
  <c r="BI186"/>
  <c r="BI185"/>
  <c r="BI184"/>
  <c r="BI183"/>
  <c r="BI182"/>
  <c r="BI181"/>
  <c r="BI180"/>
  <c r="BI150"/>
  <c r="BI149"/>
  <c r="BI148"/>
  <c r="BI147"/>
  <c r="BI146"/>
  <c r="BI145"/>
  <c r="BI144"/>
  <c r="BI143"/>
  <c r="BI142"/>
  <c r="BI141"/>
  <c r="BI140"/>
  <c r="BI139"/>
  <c r="BI138"/>
  <c r="BI137"/>
  <c r="BI136"/>
  <c r="BI135"/>
  <c r="BI134"/>
  <c r="BI133"/>
  <c r="BI132"/>
  <c r="BI131"/>
  <c r="BI130"/>
  <c r="BI129"/>
  <c r="BI128"/>
  <c r="BI127"/>
  <c r="BI126"/>
  <c r="BI125"/>
  <c r="BI124"/>
  <c r="BI123"/>
  <c r="BI122"/>
  <c r="BI121"/>
  <c r="BI120"/>
  <c r="BI119"/>
  <c r="BI118"/>
  <c r="BI117"/>
  <c r="BI116"/>
  <c r="BI115"/>
  <c r="BI114"/>
  <c r="BI113"/>
  <c r="BI112"/>
  <c r="BI111"/>
  <c r="BI110"/>
  <c r="BI109"/>
  <c r="BI108"/>
  <c r="BI107"/>
  <c r="BI106"/>
  <c r="BI105"/>
  <c r="BI104"/>
  <c r="BI103"/>
  <c r="BI102"/>
  <c r="BI101"/>
  <c r="BI100"/>
  <c r="BI99"/>
  <c r="BI98"/>
  <c r="BI97"/>
  <c r="BI96"/>
  <c r="BI95"/>
  <c r="BI94"/>
  <c r="BI93"/>
  <c r="BI92"/>
  <c r="BI91"/>
  <c r="BI90"/>
  <c r="BI89"/>
  <c r="BI88"/>
  <c r="BI87"/>
  <c r="BI86"/>
  <c r="BI85"/>
  <c r="BI84"/>
  <c r="BI83"/>
  <c r="BI82"/>
  <c r="BI81"/>
  <c r="BI80"/>
  <c r="BI79"/>
  <c r="BI78"/>
  <c r="BI77"/>
  <c r="BI76"/>
  <c r="BI75"/>
  <c r="BI74"/>
  <c r="BI73"/>
  <c r="BI72"/>
  <c r="BI71"/>
  <c r="BI70"/>
  <c r="BI69"/>
  <c r="BI68"/>
  <c r="BI67"/>
  <c r="BI66"/>
  <c r="BI65"/>
  <c r="BI64"/>
  <c r="BI63"/>
  <c r="BI62"/>
  <c r="BI61"/>
  <c r="BI60"/>
  <c r="BI59"/>
  <c r="BI58"/>
  <c r="BI57"/>
  <c r="BI56"/>
  <c r="BI55"/>
  <c r="BI54"/>
  <c r="BI53"/>
  <c r="BI52"/>
  <c r="BI51"/>
  <c r="BI50"/>
  <c r="BI49"/>
  <c r="BI48"/>
  <c r="BI47"/>
  <c r="BI46"/>
  <c r="BI45"/>
  <c r="BI44"/>
  <c r="BI43"/>
  <c r="BI42"/>
  <c r="BI41"/>
  <c r="BI40"/>
  <c r="BI39"/>
  <c r="BI38"/>
  <c r="BI37"/>
  <c r="BI36"/>
  <c r="BI35"/>
  <c r="BI34"/>
  <c r="BI33"/>
  <c r="BI32"/>
  <c r="BI31"/>
  <c r="BI30"/>
  <c r="BI29"/>
  <c r="BI28"/>
  <c r="BI27"/>
  <c r="BI26"/>
  <c r="BI25"/>
  <c r="BI24"/>
  <c r="BI23"/>
  <c r="BI22"/>
  <c r="BI21"/>
  <c r="BI20"/>
  <c r="BI19"/>
  <c r="BI18"/>
  <c r="BI17"/>
  <c r="BI16"/>
  <c r="BI15"/>
  <c r="BI14"/>
  <c r="BI13"/>
  <c r="BI12"/>
  <c r="BI11"/>
  <c r="BI10"/>
  <c r="BI9"/>
  <c r="BI8"/>
  <c r="BI7"/>
  <c r="BI6"/>
  <c r="BI5"/>
  <c r="BI4"/>
  <c r="BI3"/>
  <c r="BJ5" l="1"/>
  <c r="BM5" s="1"/>
  <c r="BJ6"/>
  <c r="BM6" s="1"/>
  <c r="BJ13"/>
  <c r="BN13" s="1"/>
  <c r="BJ14"/>
  <c r="BN14" s="1"/>
  <c r="BJ25"/>
  <c r="BN25" s="1"/>
  <c r="BJ26"/>
  <c r="BN26" s="1"/>
  <c r="BJ29"/>
  <c r="BN29" s="1"/>
  <c r="BJ31"/>
  <c r="BM31" s="1"/>
  <c r="BJ33"/>
  <c r="BN33" s="1"/>
  <c r="BJ39"/>
  <c r="BN39" s="1"/>
  <c r="BJ40"/>
  <c r="BN40" s="1"/>
  <c r="BJ47"/>
  <c r="BN47" s="1"/>
  <c r="BJ48"/>
  <c r="BM48" s="1"/>
  <c r="BJ55"/>
  <c r="BM55" s="1"/>
  <c r="BJ56"/>
  <c r="BN56" s="1"/>
  <c r="BJ63"/>
  <c r="BM63" s="1"/>
  <c r="BJ64"/>
  <c r="BN64" s="1"/>
  <c r="BJ71"/>
  <c r="BN71" s="1"/>
  <c r="BJ72"/>
  <c r="BM72" s="1"/>
  <c r="BJ79"/>
  <c r="BM79" s="1"/>
  <c r="BJ80"/>
  <c r="BM80" s="1"/>
  <c r="BJ87"/>
  <c r="BM87" s="1"/>
  <c r="BJ88"/>
  <c r="BN88" s="1"/>
  <c r="BJ97"/>
  <c r="BM97" s="1"/>
  <c r="BJ98"/>
  <c r="BN98" s="1"/>
  <c r="BJ105"/>
  <c r="BN105" s="1"/>
  <c r="BJ106"/>
  <c r="BJ119"/>
  <c r="BN119" s="1"/>
  <c r="BJ120"/>
  <c r="BN120" s="1"/>
  <c r="BJ123"/>
  <c r="BM123" s="1"/>
  <c r="BJ129"/>
  <c r="BM129" s="1"/>
  <c r="BJ130"/>
  <c r="BN130" s="1"/>
  <c r="BJ136"/>
  <c r="BM136" s="1"/>
  <c r="BJ137"/>
  <c r="BM137" s="1"/>
  <c r="BJ144"/>
  <c r="BN144" s="1"/>
  <c r="BJ145"/>
  <c r="BJ152"/>
  <c r="BM152" s="1"/>
  <c r="BJ153"/>
  <c r="BN153" s="1"/>
  <c r="BJ160"/>
  <c r="BN160" s="1"/>
  <c r="BJ161"/>
  <c r="BN161" s="1"/>
  <c r="BJ168"/>
  <c r="BN168" s="1"/>
  <c r="BJ169"/>
  <c r="BM169" s="1"/>
  <c r="BJ176"/>
  <c r="BN176" s="1"/>
  <c r="BJ177"/>
  <c r="BN177" s="1"/>
  <c r="BJ186"/>
  <c r="BM186" s="1"/>
  <c r="BJ187"/>
  <c r="BM187" s="1"/>
  <c r="BJ194"/>
  <c r="BM194" s="1"/>
  <c r="BJ195"/>
  <c r="BM195" s="1"/>
  <c r="BJ202"/>
  <c r="BM202" s="1"/>
  <c r="BJ203"/>
  <c r="BM203" s="1"/>
  <c r="BJ210"/>
  <c r="BM210" s="1"/>
  <c r="BJ211"/>
  <c r="BM211" s="1"/>
  <c r="BJ218"/>
  <c r="BM218" s="1"/>
  <c r="BJ219"/>
  <c r="BN219" s="1"/>
  <c r="BJ226"/>
  <c r="BN226" s="1"/>
  <c r="BJ227"/>
  <c r="BM227" s="1"/>
  <c r="BJ234"/>
  <c r="BN234" s="1"/>
  <c r="BJ235"/>
  <c r="BN235" s="1"/>
  <c r="BJ242"/>
  <c r="BN242" s="1"/>
  <c r="BJ243"/>
  <c r="BM243" s="1"/>
  <c r="BJ250"/>
  <c r="BM250" s="1"/>
  <c r="BJ251"/>
  <c r="BN251" s="1"/>
  <c r="BJ258"/>
  <c r="BM258" s="1"/>
  <c r="BJ259"/>
  <c r="BM259" s="1"/>
  <c r="BJ266"/>
  <c r="BM266" s="1"/>
  <c r="BJ267"/>
  <c r="BN267" s="1"/>
  <c r="BJ274"/>
  <c r="BN274" s="1"/>
  <c r="BJ275"/>
  <c r="BN275" s="1"/>
  <c r="BJ282"/>
  <c r="BN282" s="1"/>
  <c r="BJ283"/>
  <c r="BM283" s="1"/>
  <c r="BJ290"/>
  <c r="BM290" s="1"/>
  <c r="BJ291"/>
  <c r="BM291" s="1"/>
  <c r="BJ298"/>
  <c r="BM298" s="1"/>
  <c r="BJ299"/>
  <c r="BN299" s="1"/>
  <c r="BJ4"/>
  <c r="BM4" s="1"/>
  <c r="BM306" s="1"/>
  <c r="BJ8"/>
  <c r="BN8" s="1"/>
  <c r="BN306" s="1"/>
  <c r="BJ12"/>
  <c r="BM12" s="1"/>
  <c r="BJ16"/>
  <c r="BM16" s="1"/>
  <c r="BJ20"/>
  <c r="BN20" s="1"/>
  <c r="BJ22"/>
  <c r="BM22" s="1"/>
  <c r="BJ24"/>
  <c r="BN24" s="1"/>
  <c r="BJ28"/>
  <c r="BM28" s="1"/>
  <c r="BJ30"/>
  <c r="BM30" s="1"/>
  <c r="BJ32"/>
  <c r="BM32" s="1"/>
  <c r="BJ34"/>
  <c r="BJ38"/>
  <c r="BJ42"/>
  <c r="BN42" s="1"/>
  <c r="BJ46"/>
  <c r="BN46" s="1"/>
  <c r="BJ50"/>
  <c r="BN50" s="1"/>
  <c r="BJ54"/>
  <c r="BN54" s="1"/>
  <c r="BJ58"/>
  <c r="BM58" s="1"/>
  <c r="BJ62"/>
  <c r="BM62" s="1"/>
  <c r="BJ66"/>
  <c r="BM66" s="1"/>
  <c r="BJ70"/>
  <c r="BN70" s="1"/>
  <c r="BJ74"/>
  <c r="BM74" s="1"/>
  <c r="BJ78"/>
  <c r="BM78" s="1"/>
  <c r="BJ82"/>
  <c r="BM82" s="1"/>
  <c r="BJ86"/>
  <c r="BM86" s="1"/>
  <c r="BJ90"/>
  <c r="BN90" s="1"/>
  <c r="BJ94"/>
  <c r="BM94" s="1"/>
  <c r="BJ96"/>
  <c r="BM96" s="1"/>
  <c r="BJ100"/>
  <c r="BM100" s="1"/>
  <c r="BJ104"/>
  <c r="BN104" s="1"/>
  <c r="BJ108"/>
  <c r="BM108" s="1"/>
  <c r="BJ111"/>
  <c r="BM111" s="1"/>
  <c r="BJ113"/>
  <c r="BN113" s="1"/>
  <c r="BJ115"/>
  <c r="BM115" s="1"/>
  <c r="BJ118"/>
  <c r="BN118" s="1"/>
  <c r="BJ122"/>
  <c r="BN122" s="1"/>
  <c r="BJ124"/>
  <c r="BM124" s="1"/>
  <c r="BJ128"/>
  <c r="BJ132"/>
  <c r="BN132" s="1"/>
  <c r="BJ135"/>
  <c r="BJ139"/>
  <c r="BN139" s="1"/>
  <c r="BJ143"/>
  <c r="BN143" s="1"/>
  <c r="BJ147"/>
  <c r="BM147" s="1"/>
  <c r="BJ151"/>
  <c r="BN151" s="1"/>
  <c r="BJ155"/>
  <c r="BN155" s="1"/>
  <c r="BJ159"/>
  <c r="BM159" s="1"/>
  <c r="BJ163"/>
  <c r="BN163" s="1"/>
  <c r="BJ167"/>
  <c r="BM167" s="1"/>
  <c r="BJ171"/>
  <c r="BN171" s="1"/>
  <c r="BJ175"/>
  <c r="BM175" s="1"/>
  <c r="BJ179"/>
  <c r="BN179" s="1"/>
  <c r="BJ183"/>
  <c r="BM183" s="1"/>
  <c r="BJ185"/>
  <c r="BM185" s="1"/>
  <c r="BJ189"/>
  <c r="BN189" s="1"/>
  <c r="BJ193"/>
  <c r="BN193" s="1"/>
  <c r="BJ197"/>
  <c r="BM197" s="1"/>
  <c r="BJ201"/>
  <c r="BM201" s="1"/>
  <c r="BJ205"/>
  <c r="BM205" s="1"/>
  <c r="BJ209"/>
  <c r="BN209" s="1"/>
  <c r="BJ213"/>
  <c r="BM213" s="1"/>
  <c r="BJ217"/>
  <c r="BN217" s="1"/>
  <c r="BJ221"/>
  <c r="BN221" s="1"/>
  <c r="BJ225"/>
  <c r="BN225" s="1"/>
  <c r="BJ229"/>
  <c r="BN229" s="1"/>
  <c r="BJ233"/>
  <c r="BN233" s="1"/>
  <c r="BJ237"/>
  <c r="BM237" s="1"/>
  <c r="BJ241"/>
  <c r="BM241" s="1"/>
  <c r="BJ245"/>
  <c r="BM245" s="1"/>
  <c r="BJ249"/>
  <c r="BM249" s="1"/>
  <c r="BJ253"/>
  <c r="BM253" s="1"/>
  <c r="BJ257"/>
  <c r="BM257" s="1"/>
  <c r="BJ261"/>
  <c r="BN261" s="1"/>
  <c r="BJ265"/>
  <c r="BN265" s="1"/>
  <c r="BJ269"/>
  <c r="BM269" s="1"/>
  <c r="BJ273"/>
  <c r="BN273" s="1"/>
  <c r="BJ277"/>
  <c r="BN277" s="1"/>
  <c r="BJ281"/>
  <c r="BM281" s="1"/>
  <c r="BJ285"/>
  <c r="BM285" s="1"/>
  <c r="BJ289"/>
  <c r="BM289" s="1"/>
  <c r="BJ293"/>
  <c r="BM293" s="1"/>
  <c r="BJ297"/>
  <c r="BM297" s="1"/>
  <c r="BJ301"/>
  <c r="BN301" s="1"/>
  <c r="BJ305"/>
  <c r="BN305" s="1"/>
</calcChain>
</file>

<file path=xl/sharedStrings.xml><?xml version="1.0" encoding="utf-8"?>
<sst xmlns="http://schemas.openxmlformats.org/spreadsheetml/2006/main" count="555" uniqueCount="345">
  <si>
    <t>height</t>
  </si>
  <si>
    <t>weight</t>
  </si>
  <si>
    <t>current level of competition</t>
  </si>
  <si>
    <t>years played</t>
  </si>
  <si>
    <t>formal instruction</t>
  </si>
  <si>
    <t>positions played</t>
  </si>
  <si>
    <t>primary position</t>
  </si>
  <si>
    <t>protective neck gear</t>
  </si>
  <si>
    <t>type of neck gear</t>
  </si>
  <si>
    <t>neck gear reason</t>
  </si>
  <si>
    <t>neck gear effective</t>
  </si>
  <si>
    <t>strengthening program</t>
  </si>
  <si>
    <t>strength program helped</t>
  </si>
  <si>
    <t>spinal injury</t>
  </si>
  <si>
    <t>spinal cord abnormality</t>
  </si>
  <si>
    <t>herniated disc</t>
  </si>
  <si>
    <t>transient quadriplegia</t>
  </si>
  <si>
    <t>neurologic disorders</t>
  </si>
  <si>
    <t>concussion</t>
  </si>
  <si>
    <t>concussion number</t>
  </si>
  <si>
    <t>stinger</t>
  </si>
  <si>
    <t>stinger setting</t>
  </si>
  <si>
    <t>pain location</t>
  </si>
  <si>
    <t>pain onset</t>
  </si>
  <si>
    <t>pain duration</t>
  </si>
  <si>
    <t>weakness</t>
  </si>
  <si>
    <t>weakness location</t>
  </si>
  <si>
    <t>weakness onset</t>
  </si>
  <si>
    <t>weakness duration</t>
  </si>
  <si>
    <t>numb</t>
  </si>
  <si>
    <t>numb onset</t>
  </si>
  <si>
    <t>numb duration</t>
  </si>
  <si>
    <t>numb area</t>
  </si>
  <si>
    <t>stretch</t>
  </si>
  <si>
    <t>surface</t>
  </si>
  <si>
    <t>position at injury</t>
  </si>
  <si>
    <t>gear injury</t>
  </si>
  <si>
    <t>gear type at injury</t>
  </si>
  <si>
    <t>injury mechanism</t>
  </si>
  <si>
    <t>medical</t>
  </si>
  <si>
    <t>evaluator</t>
  </si>
  <si>
    <t>treated</t>
  </si>
  <si>
    <t>immediate treatment</t>
  </si>
  <si>
    <t>return same day</t>
  </si>
  <si>
    <t>return time different day</t>
  </si>
  <si>
    <t>PT</t>
  </si>
  <si>
    <t>PT type</t>
  </si>
  <si>
    <t>next time gear</t>
  </si>
  <si>
    <t>next time gear type</t>
  </si>
  <si>
    <t>other sports</t>
  </si>
  <si>
    <t>stinger other sports</t>
  </si>
  <si>
    <t>3,5</t>
  </si>
  <si>
    <t>torn labrum, broken collarbone, broken thumb, sprained thumb</t>
  </si>
  <si>
    <t>injury activty</t>
  </si>
  <si>
    <t>injury activity other</t>
  </si>
  <si>
    <t>taking on a block</t>
  </si>
  <si>
    <t>1,2</t>
  </si>
  <si>
    <t>return time same</t>
  </si>
  <si>
    <t>num stingers</t>
  </si>
  <si>
    <t>stinger in which sports</t>
  </si>
  <si>
    <t>orthopedic injury</t>
  </si>
  <si>
    <t>orthopedic injury types</t>
  </si>
  <si>
    <t>torn plantar, shoulder intrapment</t>
  </si>
  <si>
    <t>1,2,4</t>
  </si>
  <si>
    <t>2,4</t>
  </si>
  <si>
    <t>knee</t>
  </si>
  <si>
    <t>4,5</t>
  </si>
  <si>
    <t>broken thumb, sprained ankle</t>
  </si>
  <si>
    <t>broken toe, wrist</t>
  </si>
  <si>
    <t>R ankle scope</t>
  </si>
  <si>
    <t>leg fx</t>
  </si>
  <si>
    <t>1 2</t>
  </si>
  <si>
    <t>wrist fxs2</t>
  </si>
  <si>
    <t>syndesmosis, acl tear</t>
  </si>
  <si>
    <t>getting tackled</t>
  </si>
  <si>
    <t>next time gear type other</t>
  </si>
  <si>
    <t>AC pad</t>
  </si>
  <si>
    <t>fx big toe</t>
  </si>
  <si>
    <t>1 4</t>
  </si>
  <si>
    <t>acl</t>
  </si>
  <si>
    <t>finger fx</t>
  </si>
  <si>
    <t>nose</t>
  </si>
  <si>
    <t>injury mechanism other</t>
  </si>
  <si>
    <t>elbow hit arm, and entire arm went numb</t>
  </si>
  <si>
    <t>1 5</t>
  </si>
  <si>
    <t>1 2 3 8</t>
  </si>
  <si>
    <t>2 4</t>
  </si>
  <si>
    <t>hip, ankle</t>
  </si>
  <si>
    <t>torn labrum</t>
  </si>
  <si>
    <t>ulna fx, torn labrum, microfx procedure on humeral head</t>
  </si>
  <si>
    <t>forearm, left foot, big toe</t>
  </si>
  <si>
    <t>fx 5th metatarsal</t>
  </si>
  <si>
    <t>2 3 4</t>
  </si>
  <si>
    <t>2 3 4 5 6 7 8</t>
  </si>
  <si>
    <t>1 2 4</t>
  </si>
  <si>
    <t>1 2 5</t>
  </si>
  <si>
    <t>1 2 3</t>
  </si>
  <si>
    <t>torn ligament in thumb</t>
  </si>
  <si>
    <t>fx leg, hand, thumb</t>
  </si>
  <si>
    <t>back</t>
  </si>
  <si>
    <t>meniscus tear</t>
  </si>
  <si>
    <t>wrist fx, torn labrum</t>
  </si>
  <si>
    <t>shoulder surgery 3x</t>
  </si>
  <si>
    <t>4.5.6.7.8</t>
  </si>
  <si>
    <t>1.2.4</t>
  </si>
  <si>
    <t>ankle dislocation</t>
  </si>
  <si>
    <t>fx finger, thumb, wrist, collar bone, hip</t>
  </si>
  <si>
    <t>MCL</t>
  </si>
  <si>
    <t>fx ankle, wrist, shoulder dislocation, finger dislocation</t>
  </si>
  <si>
    <t>broken left wrist, tommy john left elbow</t>
  </si>
  <si>
    <t>torn labrum, fx fibula</t>
  </si>
  <si>
    <t>ruptured disk-series of injections and daily rehab</t>
  </si>
  <si>
    <t>arm fx</t>
  </si>
  <si>
    <t>lumbar stenosis</t>
  </si>
  <si>
    <t>low back</t>
  </si>
  <si>
    <t>2 3 4 5</t>
  </si>
  <si>
    <t>hit with top of head or with shoulder and neck to the side</t>
  </si>
  <si>
    <t>ankle</t>
  </si>
  <si>
    <t>thumb, meniscus, wrist</t>
  </si>
  <si>
    <t>special teams drill</t>
  </si>
  <si>
    <t>4.5-heat/stem</t>
  </si>
  <si>
    <t>toe</t>
  </si>
  <si>
    <t>basketball</t>
  </si>
  <si>
    <t>1.2.3</t>
  </si>
  <si>
    <t>l5-s1 pars fx, fusion l5-s1</t>
  </si>
  <si>
    <t>basketball, baseball</t>
  </si>
  <si>
    <t>torn retinaculum</t>
  </si>
  <si>
    <t>broken thumb, wrist, quad tendon tear</t>
  </si>
  <si>
    <t>fx lower back-rest, rehab</t>
  </si>
  <si>
    <t>stress fx</t>
  </si>
  <si>
    <t>none</t>
  </si>
  <si>
    <t>AC sprain</t>
  </si>
  <si>
    <t>bankhart fx, medial meniscus tear</t>
  </si>
  <si>
    <t>bone spurs in neck-rest, muscle relaxers</t>
  </si>
  <si>
    <t>broken foot</t>
  </si>
  <si>
    <t>neck bent back and lost muscle in trap neck bent back and caused muscle spasms/bone spurs</t>
  </si>
  <si>
    <t>1.4.5.8</t>
  </si>
  <si>
    <t>shoulder, hip</t>
  </si>
  <si>
    <t>ramming into someone</t>
  </si>
  <si>
    <t>shoulder popped out of place</t>
  </si>
  <si>
    <t>wrist</t>
  </si>
  <si>
    <t>3.4.5</t>
  </si>
  <si>
    <t>lacrosse</t>
  </si>
  <si>
    <t>hamstring, knee</t>
  </si>
  <si>
    <t>ankle fx</t>
  </si>
  <si>
    <t>fx</t>
  </si>
  <si>
    <t>elbow fx</t>
  </si>
  <si>
    <t>hamstring</t>
  </si>
  <si>
    <t>forearm</t>
  </si>
  <si>
    <t>foot fx</t>
  </si>
  <si>
    <t>wrestling</t>
  </si>
  <si>
    <t>knee, ankle, finger, wrist</t>
  </si>
  <si>
    <t>labrum</t>
  </si>
  <si>
    <t>collarbone, wrist</t>
  </si>
  <si>
    <t>2 1</t>
  </si>
  <si>
    <t>torn achilles, patellar tendon. Shoulder separations</t>
  </si>
  <si>
    <t>thumb fx</t>
  </si>
  <si>
    <t>broken arm, labrum tear</t>
  </si>
  <si>
    <t>engaging a blocker</t>
  </si>
  <si>
    <t>shoulder shifted out of place</t>
  </si>
  <si>
    <t>acl 2x, meniscus,mcl</t>
  </si>
  <si>
    <t>*</t>
  </si>
  <si>
    <t>golf</t>
  </si>
  <si>
    <t>foot, hand, finger fxs</t>
  </si>
  <si>
    <t>meniscus tear, ankle reconstruction</t>
  </si>
  <si>
    <t>shoulder</t>
  </si>
  <si>
    <t>yhumb fx</t>
  </si>
  <si>
    <t>acl mcl</t>
  </si>
  <si>
    <t>torn labrum and subscapularis</t>
  </si>
  <si>
    <t>arm jammed back</t>
  </si>
  <si>
    <t>scaphoid</t>
  </si>
  <si>
    <t>hand</t>
  </si>
  <si>
    <t>basketball, track</t>
  </si>
  <si>
    <t>Bin</t>
  </si>
  <si>
    <t>More</t>
  </si>
  <si>
    <t>Frequency</t>
  </si>
  <si>
    <t>injury activity bin</t>
  </si>
  <si>
    <t>making a tackle</t>
  </si>
  <si>
    <t>making a block</t>
  </si>
  <si>
    <t>other</t>
  </si>
  <si>
    <t>being blocked</t>
  </si>
  <si>
    <t>being tackled</t>
  </si>
  <si>
    <t>offensive line</t>
  </si>
  <si>
    <t>defensive line</t>
  </si>
  <si>
    <t>linebacker</t>
  </si>
  <si>
    <t>defensive secondary</t>
  </si>
  <si>
    <t>running back</t>
  </si>
  <si>
    <t>quarterback</t>
  </si>
  <si>
    <t>kicker</t>
  </si>
  <si>
    <t>wide receiver</t>
  </si>
  <si>
    <t>tight end</t>
  </si>
  <si>
    <t>Injury Mechanism</t>
  </si>
  <si>
    <t>neck bent back</t>
  </si>
  <si>
    <t>neck bent forward</t>
  </si>
  <si>
    <t>neck bent sideways</t>
  </si>
  <si>
    <t>fractured wrist, broken fingers, fractured hip, etc</t>
  </si>
  <si>
    <t>a few discs are not closed</t>
  </si>
  <si>
    <t>2.4.5.6.7.8</t>
  </si>
  <si>
    <t>torn ligaments/fractures in middle/ ring ringer</t>
  </si>
  <si>
    <t>1.2.3.8</t>
  </si>
  <si>
    <t>shoulder hit first</t>
  </si>
  <si>
    <t>fx forearm</t>
  </si>
  <si>
    <t>torn collateral ligament right thumb</t>
  </si>
  <si>
    <t>1.5.6.7.8</t>
  </si>
  <si>
    <t>left wrist fx 3x, thumb, middle, pinky R</t>
  </si>
  <si>
    <t>foot wrist fx</t>
  </si>
  <si>
    <t>hip fx, 2 finger fx</t>
  </si>
  <si>
    <t>broken hand</t>
  </si>
  <si>
    <t>acl, arm fx</t>
  </si>
  <si>
    <t>spider pad</t>
  </si>
  <si>
    <t>baseball</t>
  </si>
  <si>
    <t>broken thumb, rotator cuff tendinitis</t>
  </si>
  <si>
    <t>torn growth plate in elbow</t>
  </si>
  <si>
    <t>ADD</t>
  </si>
  <si>
    <t>cracked vertebra, PT</t>
  </si>
  <si>
    <t>butterfly collar</t>
  </si>
  <si>
    <t>broken elbow</t>
  </si>
  <si>
    <t>arm crushed between some players</t>
  </si>
  <si>
    <t>wrist fx</t>
  </si>
  <si>
    <t>knee hairline fx</t>
  </si>
  <si>
    <t>2.3.7.8</t>
  </si>
  <si>
    <t>smashed my wrist</t>
  </si>
  <si>
    <t>tibia fx</t>
  </si>
  <si>
    <t xml:space="preserve">broken collarbone, torn patellar tendon, </t>
  </si>
  <si>
    <t>wrestling, lacrosse</t>
  </si>
  <si>
    <t>lowered shoulder to hit someone</t>
  </si>
  <si>
    <t>track</t>
  </si>
  <si>
    <t>2.3.4</t>
  </si>
  <si>
    <t>"said suck it up"</t>
  </si>
  <si>
    <t>running ball</t>
  </si>
  <si>
    <t>crooked spine-rehab, no running or contact sports for 6 months</t>
  </si>
  <si>
    <t>pulled elbow ligament, broken collarbone</t>
  </si>
  <si>
    <t>cracked rib, fx wrist/ankle, torn ankle ligaments, dislocated shoulder 4x</t>
  </si>
  <si>
    <t>scoliosis</t>
  </si>
  <si>
    <t>collarbone</t>
  </si>
  <si>
    <t>hand fx</t>
  </si>
  <si>
    <t>tibia, thumb, wrist</t>
  </si>
  <si>
    <t>ankle, arm, hand fx</t>
  </si>
  <si>
    <t>l5 fx, rest</t>
  </si>
  <si>
    <t>skull and other fx</t>
  </si>
  <si>
    <t>back, hip ligament</t>
  </si>
  <si>
    <t>ankle, wrist fx</t>
  </si>
  <si>
    <t>torn pinky ligament</t>
  </si>
  <si>
    <t>wrist finger leg</t>
  </si>
  <si>
    <t>foot fx, knee surgery</t>
  </si>
  <si>
    <t>facet joint inflammation</t>
  </si>
  <si>
    <t>compressed spine, rest</t>
  </si>
  <si>
    <t>foot fx, torn ligament in finger, arm fx</t>
  </si>
  <si>
    <t>arm finger fx</t>
  </si>
  <si>
    <t>knee fx</t>
  </si>
  <si>
    <t>finger, collarbone fx</t>
  </si>
  <si>
    <t>compressed spine, ice</t>
  </si>
  <si>
    <t>hairline ankle fx</t>
  </si>
  <si>
    <t>compressed</t>
  </si>
  <si>
    <t>finger</t>
  </si>
  <si>
    <t>rib fx</t>
  </si>
  <si>
    <t>elbow, toe fx</t>
  </si>
  <si>
    <t>"what?"</t>
  </si>
  <si>
    <t>inward</t>
  </si>
  <si>
    <t>baseball, track</t>
  </si>
  <si>
    <t>iliac crest fx</t>
  </si>
  <si>
    <t>1.2.4.5</t>
  </si>
  <si>
    <t>Position at time of injury</t>
  </si>
  <si>
    <t>Injury Activity</t>
  </si>
  <si>
    <t>long snapper</t>
  </si>
  <si>
    <t>total stingers</t>
  </si>
  <si>
    <t>westminster total stingers</t>
  </si>
  <si>
    <t>Primary Position for stingers</t>
  </si>
  <si>
    <t>Westminster primary position, all players</t>
  </si>
  <si>
    <t>Westminster primary position, players with stinger</t>
  </si>
  <si>
    <t>foot</t>
  </si>
  <si>
    <t>1.2.9</t>
  </si>
  <si>
    <t>shoulder lowered</t>
  </si>
  <si>
    <t>3.5.8</t>
  </si>
  <si>
    <t>shoulder dislocation</t>
  </si>
  <si>
    <t>1.2.6.7.8</t>
  </si>
  <si>
    <t>fingers</t>
  </si>
  <si>
    <t>too much pressure on shoulder</t>
  </si>
  <si>
    <t>2.7.8.9</t>
  </si>
  <si>
    <t>1.2.5</t>
  </si>
  <si>
    <t>helmet to shoulder</t>
  </si>
  <si>
    <t>clavicle fx</t>
  </si>
  <si>
    <t>1.2.3.7</t>
  </si>
  <si>
    <t>shock pad</t>
  </si>
  <si>
    <t>wrist dislocation</t>
  </si>
  <si>
    <t>wrist, hand</t>
  </si>
  <si>
    <t>foot, finger</t>
  </si>
  <si>
    <t>ACL/MCL</t>
  </si>
  <si>
    <t>mcl</t>
  </si>
  <si>
    <t>lots</t>
  </si>
  <si>
    <t>epilepsy</t>
  </si>
  <si>
    <t>acl, meniscus</t>
  </si>
  <si>
    <t>patella</t>
  </si>
  <si>
    <t>1.2.3.4</t>
  </si>
  <si>
    <t>1.2.3.4.5</t>
  </si>
  <si>
    <t>menisci</t>
  </si>
  <si>
    <t>fx ulna, fingers. Knee scope</t>
  </si>
  <si>
    <t>ligaments, thumb, wrist</t>
  </si>
  <si>
    <t>1.2.3.7.8</t>
  </si>
  <si>
    <t>acl, mcl</t>
  </si>
  <si>
    <t>thumb</t>
  </si>
  <si>
    <t>shoulder displaced</t>
  </si>
  <si>
    <t>BMI</t>
  </si>
  <si>
    <t>weight(kg)</t>
  </si>
  <si>
    <t>height(m)</t>
  </si>
  <si>
    <t>bmiStinger</t>
  </si>
  <si>
    <t>BMInonStinger</t>
  </si>
  <si>
    <t>stingerCount</t>
  </si>
  <si>
    <t>nonStingerCount</t>
  </si>
  <si>
    <t>BMI stingers</t>
  </si>
  <si>
    <t>BMI non stingers</t>
  </si>
  <si>
    <t>frequency by position</t>
  </si>
  <si>
    <t>correlation by other position</t>
  </si>
  <si>
    <t>permanent sequela</t>
  </si>
  <si>
    <t>protective gear</t>
  </si>
  <si>
    <t>stretching</t>
  </si>
  <si>
    <t>neck strengthening</t>
  </si>
  <si>
    <t>new graphs</t>
  </si>
  <si>
    <t>primary position(total)</t>
  </si>
  <si>
    <t>primary position at time of injury (2/7)</t>
  </si>
  <si>
    <t>frequency (number of players reporting stingers/number of players surveyed) ie risk of having stinger, given position played</t>
  </si>
  <si>
    <t>stingerCount1</t>
  </si>
  <si>
    <t>stingerCount2</t>
  </si>
  <si>
    <t>stingerCount3</t>
  </si>
  <si>
    <t>stingerCount4</t>
  </si>
  <si>
    <t>stingerCount5</t>
  </si>
  <si>
    <t>stingerCount6</t>
  </si>
  <si>
    <t>stingerCount7</t>
  </si>
  <si>
    <t>stingerCount8</t>
  </si>
  <si>
    <t>stingerCount9</t>
  </si>
  <si>
    <t>percentage of players that stretched before getting a stinger:</t>
  </si>
  <si>
    <t>IF(L289=1,IF(W289=1,1,2),IF(W289=2,3,4))</t>
  </si>
  <si>
    <t>strengthening(1=strengthening and stinger, 2=strengthening no stinger, 3=no strengthening no stinger, 4=no strengthening and stinger)</t>
  </si>
  <si>
    <t>strength training program</t>
  </si>
  <si>
    <t>no strengthening program, no stinger</t>
  </si>
  <si>
    <t>no strengthening program, had stinger</t>
  </si>
  <si>
    <t>strengthening program, no stinger</t>
  </si>
  <si>
    <t>strengthening program, had stinger</t>
  </si>
  <si>
    <t>total number of stingers, by position</t>
  </si>
  <si>
    <t>stingers per player reporting injury</t>
  </si>
  <si>
    <t>stingers per total players surveyed</t>
  </si>
  <si>
    <t>never had a stinger</t>
  </si>
  <si>
    <t>players that routinely wear protective neck gear</t>
  </si>
  <si>
    <t>wearing gear at the time of most recent stinger</t>
  </si>
  <si>
    <t>not wearing gear at time of most recent stinger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</si>
</sst>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4" fillId="0" borderId="0" xfId="0" applyFont="1"/>
    <xf numFmtId="0" fontId="0" fillId="2" borderId="0" xfId="0" applyFill="1"/>
    <xf numFmtId="0" fontId="0" fillId="0" borderId="0" xfId="0" applyFill="1" applyBorder="1"/>
    <xf numFmtId="0" fontId="0" fillId="0" borderId="3" xfId="0" applyNumberFormat="1" applyFill="1" applyBorder="1" applyAlignment="1"/>
    <xf numFmtId="0" fontId="0" fillId="0" borderId="3" xfId="0" applyFill="1" applyBorder="1" applyAlignment="1"/>
    <xf numFmtId="0" fontId="5" fillId="3" borderId="0" xfId="0" applyFont="1" applyFill="1" applyBorder="1"/>
    <xf numFmtId="0" fontId="5" fillId="3" borderId="0" xfId="0" applyFont="1" applyFill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/>
    <xf numFmtId="0" fontId="0" fillId="0" borderId="0" xfId="0" applyNumberForma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0" xfId="0" applyNumberFormat="1" applyFont="1" applyFill="1" applyAlignment="1"/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0" fontId="0" fillId="0" borderId="0" xfId="0" applyNumberFormat="1" applyAlignment="1">
      <alignment vertical="center"/>
    </xf>
    <xf numFmtId="0" fontId="9" fillId="0" borderId="0" xfId="0" applyNumberFormat="1" applyFont="1" applyFill="1" applyAlignment="1"/>
    <xf numFmtId="0" fontId="5" fillId="0" borderId="0" xfId="0" applyFont="1" applyAlignment="1">
      <alignment vertical="center"/>
    </xf>
    <xf numFmtId="0" fontId="10" fillId="0" borderId="0" xfId="0" applyNumberFormat="1" applyFont="1" applyFill="1" applyAlignment="1"/>
    <xf numFmtId="0" fontId="11" fillId="0" borderId="0" xfId="0" applyFont="1"/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Activity</a:t>
            </a:r>
            <a:r>
              <a:rPr lang="en-US" baseline="0"/>
              <a:t> When Injured</a:t>
            </a: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Sheet2!$O$4:$O$8</c:f>
              <c:strCache>
                <c:ptCount val="5"/>
                <c:pt idx="0">
                  <c:v>making a tackle</c:v>
                </c:pt>
                <c:pt idx="1">
                  <c:v>making a block</c:v>
                </c:pt>
                <c:pt idx="2">
                  <c:v>being tackled</c:v>
                </c:pt>
                <c:pt idx="3">
                  <c:v>being blocked</c:v>
                </c:pt>
                <c:pt idx="4">
                  <c:v>other</c:v>
                </c:pt>
              </c:strCache>
            </c:strRef>
          </c:cat>
          <c:val>
            <c:numRef>
              <c:f>Sheet2!$P$4:$P$8</c:f>
              <c:numCache>
                <c:formatCode>General</c:formatCode>
                <c:ptCount val="5"/>
                <c:pt idx="0">
                  <c:v>89</c:v>
                </c:pt>
                <c:pt idx="1">
                  <c:v>27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</c:ser>
        <c:axId val="86117376"/>
        <c:axId val="86135552"/>
      </c:barChart>
      <c:catAx>
        <c:axId val="86117376"/>
        <c:scaling>
          <c:orientation val="minMax"/>
        </c:scaling>
        <c:axPos val="b"/>
        <c:tickLblPos val="nextTo"/>
        <c:crossAx val="86135552"/>
        <c:crosses val="autoZero"/>
        <c:auto val="1"/>
        <c:lblAlgn val="ctr"/>
        <c:lblOffset val="100"/>
      </c:catAx>
      <c:valAx>
        <c:axId val="86135552"/>
        <c:scaling>
          <c:orientation val="minMax"/>
        </c:scaling>
        <c:axPos val="l"/>
        <c:majorGridlines/>
        <c:numFmt formatCode="General" sourceLinked="1"/>
        <c:tickLblPos val="nextTo"/>
        <c:crossAx val="86117376"/>
        <c:crosses val="autoZero"/>
        <c:crossBetween val="between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Position at Time of Injury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Sheet2!$H$14:$H$22</c:f>
              <c:strCache>
                <c:ptCount val="9"/>
                <c:pt idx="0">
                  <c:v>offensive line</c:v>
                </c:pt>
                <c:pt idx="1">
                  <c:v>defensive line</c:v>
                </c:pt>
                <c:pt idx="2">
                  <c:v>linebacker</c:v>
                </c:pt>
                <c:pt idx="3">
                  <c:v>defensive secondary</c:v>
                </c:pt>
                <c:pt idx="4">
                  <c:v>running back</c:v>
                </c:pt>
                <c:pt idx="5">
                  <c:v>quarterback</c:v>
                </c:pt>
                <c:pt idx="6">
                  <c:v>kicker</c:v>
                </c:pt>
                <c:pt idx="7">
                  <c:v>wide receiver</c:v>
                </c:pt>
                <c:pt idx="8">
                  <c:v>tight end</c:v>
                </c:pt>
              </c:strCache>
            </c:strRef>
          </c:cat>
          <c:val>
            <c:numRef>
              <c:f>Sheet2!$I$14:$I$22</c:f>
              <c:numCache>
                <c:formatCode>General</c:formatCode>
                <c:ptCount val="9"/>
                <c:pt idx="0">
                  <c:v>23</c:v>
                </c:pt>
                <c:pt idx="1">
                  <c:v>31</c:v>
                </c:pt>
                <c:pt idx="2">
                  <c:v>32</c:v>
                </c:pt>
                <c:pt idx="3">
                  <c:v>35</c:v>
                </c:pt>
                <c:pt idx="4">
                  <c:v>17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</c:ser>
        <c:axId val="86049536"/>
        <c:axId val="86051072"/>
      </c:barChart>
      <c:catAx>
        <c:axId val="86049536"/>
        <c:scaling>
          <c:orientation val="minMax"/>
        </c:scaling>
        <c:axPos val="b"/>
        <c:tickLblPos val="nextTo"/>
        <c:crossAx val="86051072"/>
        <c:crosses val="autoZero"/>
        <c:auto val="1"/>
        <c:lblAlgn val="ctr"/>
        <c:lblOffset val="100"/>
      </c:catAx>
      <c:valAx>
        <c:axId val="86051072"/>
        <c:scaling>
          <c:orientation val="minMax"/>
        </c:scaling>
        <c:axPos val="l"/>
        <c:majorGridlines/>
        <c:numFmt formatCode="General" sourceLinked="1"/>
        <c:tickLblPos val="nextTo"/>
        <c:crossAx val="86049536"/>
        <c:crosses val="autoZero"/>
        <c:crossBetween val="between"/>
      </c:valAx>
    </c:plotArea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Mechanism of Injury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cat>
            <c:strRef>
              <c:f>Sheet2!$H$4:$H$8</c:f>
              <c:strCache>
                <c:ptCount val="5"/>
                <c:pt idx="0">
                  <c:v>neck bent back</c:v>
                </c:pt>
                <c:pt idx="1">
                  <c:v>neck bent forward</c:v>
                </c:pt>
                <c:pt idx="2">
                  <c:v>neck bent sideways</c:v>
                </c:pt>
                <c:pt idx="3">
                  <c:v>shoulder displaced</c:v>
                </c:pt>
                <c:pt idx="4">
                  <c:v>other</c:v>
                </c:pt>
              </c:strCache>
            </c:strRef>
          </c:cat>
          <c:val>
            <c:numRef>
              <c:f>Sheet2!$I$4:$I$8</c:f>
              <c:numCache>
                <c:formatCode>General</c:formatCode>
                <c:ptCount val="5"/>
                <c:pt idx="0">
                  <c:v>32</c:v>
                </c:pt>
                <c:pt idx="1">
                  <c:v>12</c:v>
                </c:pt>
                <c:pt idx="2">
                  <c:v>48</c:v>
                </c:pt>
                <c:pt idx="3">
                  <c:v>8</c:v>
                </c:pt>
                <c:pt idx="4">
                  <c:v>18</c:v>
                </c:pt>
              </c:numCache>
            </c:numRef>
          </c:val>
        </c:ser>
        <c:dLbls>
          <c:showVal val="1"/>
        </c:dLbls>
        <c:axId val="89196800"/>
        <c:axId val="89210880"/>
      </c:barChart>
      <c:catAx>
        <c:axId val="89196800"/>
        <c:scaling>
          <c:orientation val="minMax"/>
        </c:scaling>
        <c:axPos val="b"/>
        <c:tickLblPos val="nextTo"/>
        <c:crossAx val="89210880"/>
        <c:crosses val="autoZero"/>
        <c:auto val="1"/>
        <c:lblAlgn val="ctr"/>
        <c:lblOffset val="100"/>
      </c:catAx>
      <c:valAx>
        <c:axId val="89210880"/>
        <c:scaling>
          <c:orientation val="minMax"/>
        </c:scaling>
        <c:axPos val="l"/>
        <c:majorGridlines/>
        <c:numFmt formatCode="General" sourceLinked="1"/>
        <c:tickLblPos val="nextTo"/>
        <c:crossAx val="89196800"/>
        <c:crosses val="autoZero"/>
        <c:crossBetween val="between"/>
      </c:valAx>
    </c:plotArea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v>Stinger</c:v>
          </c:tx>
          <c:cat>
            <c:strRef>
              <c:f>Sheet2!$S$32:$S$38</c:f>
              <c:strCach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More</c:v>
                </c:pt>
              </c:strCache>
            </c:strRef>
          </c:cat>
          <c:val>
            <c:numRef>
              <c:f>Sheet2!$R$32:$R$37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45</c:v>
                </c:pt>
                <c:pt idx="3">
                  <c:v>56</c:v>
                </c:pt>
                <c:pt idx="4">
                  <c:v>29</c:v>
                </c:pt>
                <c:pt idx="5">
                  <c:v>18</c:v>
                </c:pt>
              </c:numCache>
            </c:numRef>
          </c:val>
        </c:ser>
        <c:ser>
          <c:idx val="0"/>
          <c:order val="1"/>
          <c:tx>
            <c:v>non stinger</c:v>
          </c:tx>
          <c:cat>
            <c:strRef>
              <c:f>Sheet2!$S$32:$S$38</c:f>
              <c:strCache>
                <c:ptCount val="7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More</c:v>
                </c:pt>
              </c:strCache>
            </c:strRef>
          </c:cat>
          <c:val>
            <c:numRef>
              <c:f>Sheet2!$T$32:$T$38</c:f>
              <c:numCache>
                <c:formatCode>General</c:formatCode>
                <c:ptCount val="7"/>
                <c:pt idx="0">
                  <c:v>0</c:v>
                </c:pt>
                <c:pt idx="1">
                  <c:v>8</c:v>
                </c:pt>
                <c:pt idx="2">
                  <c:v>42</c:v>
                </c:pt>
                <c:pt idx="3">
                  <c:v>63</c:v>
                </c:pt>
                <c:pt idx="4">
                  <c:v>23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</c:ser>
        <c:dLbls>
          <c:showVal val="1"/>
        </c:dLbls>
        <c:axId val="89228416"/>
        <c:axId val="89229952"/>
      </c:barChart>
      <c:catAx>
        <c:axId val="89228416"/>
        <c:scaling>
          <c:orientation val="minMax"/>
        </c:scaling>
        <c:axPos val="b"/>
        <c:numFmt formatCode="General" sourceLinked="1"/>
        <c:tickLblPos val="nextTo"/>
        <c:crossAx val="89229952"/>
        <c:crosses val="autoZero"/>
        <c:auto val="1"/>
        <c:lblAlgn val="ctr"/>
        <c:lblOffset val="100"/>
      </c:catAx>
      <c:valAx>
        <c:axId val="89229952"/>
        <c:scaling>
          <c:orientation val="minMax"/>
        </c:scaling>
        <c:axPos val="l"/>
        <c:majorGridlines/>
        <c:numFmt formatCode="General" sourceLinked="1"/>
        <c:tickLblPos val="nextTo"/>
        <c:crossAx val="8922841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Stingers in Career, by Position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number of stingers per player reporting, by position</c:v>
          </c:tx>
          <c:dLbls>
            <c:dLblPos val="inEnd"/>
            <c:showVal val="1"/>
          </c:dLbls>
          <c:cat>
            <c:strRef>
              <c:f>Sheet2!$F$57:$F$65</c:f>
              <c:strCache>
                <c:ptCount val="9"/>
                <c:pt idx="0">
                  <c:v>offensive line</c:v>
                </c:pt>
                <c:pt idx="1">
                  <c:v>defensive line</c:v>
                </c:pt>
                <c:pt idx="2">
                  <c:v>linebacker</c:v>
                </c:pt>
                <c:pt idx="3">
                  <c:v>defensive secondary</c:v>
                </c:pt>
                <c:pt idx="4">
                  <c:v>running back</c:v>
                </c:pt>
                <c:pt idx="5">
                  <c:v>quarterback</c:v>
                </c:pt>
                <c:pt idx="6">
                  <c:v>kicker</c:v>
                </c:pt>
                <c:pt idx="7">
                  <c:v>wide receiver</c:v>
                </c:pt>
                <c:pt idx="8">
                  <c:v>tight end</c:v>
                </c:pt>
              </c:strCache>
            </c:strRef>
          </c:cat>
          <c:val>
            <c:numRef>
              <c:f>Sheet2!$G$44:$G$52</c:f>
              <c:numCache>
                <c:formatCode>General</c:formatCode>
                <c:ptCount val="9"/>
                <c:pt idx="0">
                  <c:v>1.9565217391304348</c:v>
                </c:pt>
                <c:pt idx="1">
                  <c:v>3.2580645161290325</c:v>
                </c:pt>
                <c:pt idx="2">
                  <c:v>2.90625</c:v>
                </c:pt>
                <c:pt idx="3">
                  <c:v>1.7428571428571429</c:v>
                </c:pt>
                <c:pt idx="4">
                  <c:v>4.0588235294117645</c:v>
                </c:pt>
                <c:pt idx="5">
                  <c:v>0</c:v>
                </c:pt>
                <c:pt idx="6">
                  <c:v>0</c:v>
                </c:pt>
                <c:pt idx="7">
                  <c:v>1.3333333333333333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v>number of stingers per total players surveyed, by position</c:v>
          </c:tx>
          <c:dLbls>
            <c:dLblPos val="inEnd"/>
            <c:showVal val="1"/>
          </c:dLbls>
          <c:cat>
            <c:strRef>
              <c:f>Sheet2!$F$57:$F$65</c:f>
              <c:strCache>
                <c:ptCount val="9"/>
                <c:pt idx="0">
                  <c:v>offensive line</c:v>
                </c:pt>
                <c:pt idx="1">
                  <c:v>defensive line</c:v>
                </c:pt>
                <c:pt idx="2">
                  <c:v>linebacker</c:v>
                </c:pt>
                <c:pt idx="3">
                  <c:v>defensive secondary</c:v>
                </c:pt>
                <c:pt idx="4">
                  <c:v>running back</c:v>
                </c:pt>
                <c:pt idx="5">
                  <c:v>quarterback</c:v>
                </c:pt>
                <c:pt idx="6">
                  <c:v>kicker</c:v>
                </c:pt>
                <c:pt idx="7">
                  <c:v>wide receiver</c:v>
                </c:pt>
                <c:pt idx="8">
                  <c:v>tight end</c:v>
                </c:pt>
              </c:strCache>
            </c:strRef>
          </c:cat>
          <c:val>
            <c:numRef>
              <c:f>Sheet2!$H$44:$H$52</c:f>
              <c:numCache>
                <c:formatCode>General</c:formatCode>
                <c:ptCount val="9"/>
                <c:pt idx="0">
                  <c:v>0.72580645161290325</c:v>
                </c:pt>
                <c:pt idx="1">
                  <c:v>2.2444444444444445</c:v>
                </c:pt>
                <c:pt idx="2">
                  <c:v>1.8979591836734695</c:v>
                </c:pt>
                <c:pt idx="3">
                  <c:v>0.88405797101449279</c:v>
                </c:pt>
                <c:pt idx="4">
                  <c:v>2.15625</c:v>
                </c:pt>
                <c:pt idx="5">
                  <c:v>0</c:v>
                </c:pt>
                <c:pt idx="6">
                  <c:v>0</c:v>
                </c:pt>
                <c:pt idx="7">
                  <c:v>0.19047619047619047</c:v>
                </c:pt>
                <c:pt idx="8">
                  <c:v>2</c:v>
                </c:pt>
              </c:numCache>
            </c:numRef>
          </c:val>
        </c:ser>
        <c:axId val="90811776"/>
        <c:axId val="90829952"/>
      </c:barChart>
      <c:catAx>
        <c:axId val="90811776"/>
        <c:scaling>
          <c:orientation val="minMax"/>
        </c:scaling>
        <c:axPos val="b"/>
        <c:tickLblPos val="nextTo"/>
        <c:crossAx val="90829952"/>
        <c:crosses val="autoZero"/>
        <c:auto val="1"/>
        <c:lblAlgn val="ctr"/>
        <c:lblOffset val="100"/>
      </c:catAx>
      <c:valAx>
        <c:axId val="90829952"/>
        <c:scaling>
          <c:orientation val="minMax"/>
        </c:scaling>
        <c:axPos val="l"/>
        <c:majorGridlines/>
        <c:numFmt formatCode="General" sourceLinked="1"/>
        <c:tickLblPos val="nextTo"/>
        <c:crossAx val="90811776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Percentage</a:t>
            </a:r>
            <a:r>
              <a:rPr lang="en-US" baseline="0"/>
              <a:t> of players reporting stinger, by position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Pos val="outEnd"/>
            <c:showVal val="1"/>
          </c:dLbls>
          <c:cat>
            <c:strRef>
              <c:f>Sheet2!$F$57:$F$66</c:f>
              <c:strCache>
                <c:ptCount val="9"/>
                <c:pt idx="0">
                  <c:v>offensive line</c:v>
                </c:pt>
                <c:pt idx="1">
                  <c:v>defensive line</c:v>
                </c:pt>
                <c:pt idx="2">
                  <c:v>linebacker</c:v>
                </c:pt>
                <c:pt idx="3">
                  <c:v>defensive secondary</c:v>
                </c:pt>
                <c:pt idx="4">
                  <c:v>running back</c:v>
                </c:pt>
                <c:pt idx="5">
                  <c:v>quarterback</c:v>
                </c:pt>
                <c:pt idx="6">
                  <c:v>kicker</c:v>
                </c:pt>
                <c:pt idx="7">
                  <c:v>wide receiver</c:v>
                </c:pt>
                <c:pt idx="8">
                  <c:v>tight end</c:v>
                </c:pt>
              </c:strCache>
            </c:strRef>
          </c:cat>
          <c:val>
            <c:numRef>
              <c:f>Sheet2!$E$57:$E$66</c:f>
              <c:numCache>
                <c:formatCode>0.00%</c:formatCode>
                <c:ptCount val="10"/>
                <c:pt idx="0">
                  <c:v>0.37096774193548387</c:v>
                </c:pt>
                <c:pt idx="1">
                  <c:v>0.68888888888888888</c:v>
                </c:pt>
                <c:pt idx="2">
                  <c:v>0.65306122448979587</c:v>
                </c:pt>
                <c:pt idx="3">
                  <c:v>0.50724637681159424</c:v>
                </c:pt>
                <c:pt idx="4">
                  <c:v>0.53125</c:v>
                </c:pt>
                <c:pt idx="5">
                  <c:v>0.1</c:v>
                </c:pt>
                <c:pt idx="6">
                  <c:v>0</c:v>
                </c:pt>
                <c:pt idx="7">
                  <c:v>0.14285714285714285</c:v>
                </c:pt>
                <c:pt idx="8">
                  <c:v>0.33333333333333331</c:v>
                </c:pt>
                <c:pt idx="9">
                  <c:v>0</c:v>
                </c:pt>
              </c:numCache>
            </c:numRef>
          </c:val>
        </c:ser>
        <c:axId val="92628096"/>
        <c:axId val="92629632"/>
      </c:barChart>
      <c:catAx>
        <c:axId val="92628096"/>
        <c:scaling>
          <c:orientation val="minMax"/>
        </c:scaling>
        <c:axPos val="b"/>
        <c:numFmt formatCode="0.00%" sourceLinked="1"/>
        <c:tickLblPos val="nextTo"/>
        <c:crossAx val="92629632"/>
        <c:crosses val="autoZero"/>
        <c:auto val="1"/>
        <c:lblAlgn val="ctr"/>
        <c:lblOffset val="100"/>
      </c:catAx>
      <c:valAx>
        <c:axId val="92629632"/>
        <c:scaling>
          <c:orientation val="minMax"/>
        </c:scaling>
        <c:axPos val="l"/>
        <c:majorGridlines/>
        <c:numFmt formatCode="0.00%" sourceLinked="1"/>
        <c:tickLblPos val="nextTo"/>
        <c:crossAx val="92628096"/>
        <c:crosses val="autoZero"/>
        <c:crossBetween val="between"/>
      </c:valAx>
    </c:plotArea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Sheet2!$D$70:$D$73</c:f>
              <c:strCache>
                <c:ptCount val="4"/>
                <c:pt idx="0">
                  <c:v>strengthening program, had stinger</c:v>
                </c:pt>
                <c:pt idx="1">
                  <c:v>strengthening program, no stinger</c:v>
                </c:pt>
                <c:pt idx="2">
                  <c:v>no strengthening program, no stinger</c:v>
                </c:pt>
                <c:pt idx="3">
                  <c:v>no strengthening program, had stinger</c:v>
                </c:pt>
              </c:strCache>
            </c:strRef>
          </c:cat>
          <c:val>
            <c:numRef>
              <c:f>Sheet2!$E$70:$E$73</c:f>
              <c:numCache>
                <c:formatCode>General</c:formatCode>
                <c:ptCount val="4"/>
                <c:pt idx="0">
                  <c:v>77</c:v>
                </c:pt>
                <c:pt idx="1">
                  <c:v>61</c:v>
                </c:pt>
                <c:pt idx="2">
                  <c:v>90</c:v>
                </c:pt>
                <c:pt idx="3">
                  <c:v>76</c:v>
                </c:pt>
              </c:numCache>
            </c:numRef>
          </c:val>
        </c:ser>
        <c:axId val="92768512"/>
        <c:axId val="92778496"/>
      </c:barChart>
      <c:catAx>
        <c:axId val="92768512"/>
        <c:scaling>
          <c:orientation val="minMax"/>
        </c:scaling>
        <c:axPos val="b"/>
        <c:tickLblPos val="nextTo"/>
        <c:crossAx val="92778496"/>
        <c:crosses val="autoZero"/>
        <c:auto val="1"/>
        <c:lblAlgn val="ctr"/>
        <c:lblOffset val="100"/>
      </c:catAx>
      <c:valAx>
        <c:axId val="92778496"/>
        <c:scaling>
          <c:orientation val="minMax"/>
        </c:scaling>
        <c:axPos val="l"/>
        <c:majorGridlines/>
        <c:numFmt formatCode="General" sourceLinked="1"/>
        <c:tickLblPos val="nextTo"/>
        <c:crossAx val="92768512"/>
        <c:crosses val="autoZero"/>
        <c:crossBetween val="between"/>
      </c:valAx>
    </c:plotArea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Players who routinely wear protective neck gear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Sheet2!$A$79:$A$81</c:f>
              <c:strCache>
                <c:ptCount val="3"/>
                <c:pt idx="0">
                  <c:v>never had a stinger</c:v>
                </c:pt>
                <c:pt idx="1">
                  <c:v>not wearing gear at time of most recent stinger</c:v>
                </c:pt>
                <c:pt idx="2">
                  <c:v>wearing gear at the time of most recent stinger</c:v>
                </c:pt>
              </c:strCache>
            </c:strRef>
          </c:cat>
          <c:val>
            <c:numRef>
              <c:f>Sheet2!$B$79:$B$81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axId val="56279808"/>
        <c:axId val="56281344"/>
      </c:barChart>
      <c:catAx>
        <c:axId val="56279808"/>
        <c:scaling>
          <c:orientation val="minMax"/>
        </c:scaling>
        <c:axPos val="b"/>
        <c:tickLblPos val="nextTo"/>
        <c:crossAx val="56281344"/>
        <c:crosses val="autoZero"/>
        <c:auto val="1"/>
        <c:lblAlgn val="ctr"/>
        <c:lblOffset val="100"/>
      </c:catAx>
      <c:valAx>
        <c:axId val="5628134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56279808"/>
        <c:crosses val="autoZero"/>
        <c:crossBetween val="between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47126"/>
    <xdr:ext cx="8639577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C320"/>
  <sheetViews>
    <sheetView topLeftCell="BI1" zoomScale="70" zoomScaleNormal="70" workbookViewId="0">
      <pane ySplit="1" topLeftCell="A2" activePane="bottomLeft" state="frozen"/>
      <selection pane="bottomLeft" activeCell="BP1" sqref="BP1"/>
    </sheetView>
  </sheetViews>
  <sheetFormatPr defaultRowHeight="15"/>
  <cols>
    <col min="2" max="2" width="9.28515625" customWidth="1"/>
    <col min="7" max="7" width="12.7109375" customWidth="1"/>
    <col min="8" max="8" width="15.42578125" customWidth="1"/>
    <col min="9" max="9" width="18.28515625" customWidth="1"/>
    <col min="10" max="10" width="15.7109375" customWidth="1"/>
    <col min="11" max="11" width="15.42578125" customWidth="1"/>
    <col min="12" max="12" width="21.5703125" customWidth="1"/>
    <col min="13" max="13" width="24.140625" customWidth="1"/>
    <col min="14" max="15" width="16" customWidth="1"/>
    <col min="16" max="16" width="15" customWidth="1"/>
    <col min="17" max="17" width="15.42578125" customWidth="1"/>
    <col min="19" max="19" width="13.85546875" customWidth="1"/>
    <col min="20" max="20" width="20.7109375" customWidth="1"/>
    <col min="21" max="21" width="12.140625" customWidth="1"/>
    <col min="22" max="22" width="18" customWidth="1"/>
    <col min="24" max="24" width="13" customWidth="1"/>
    <col min="28" max="28" width="12.140625" customWidth="1"/>
    <col min="29" max="29" width="15" customWidth="1"/>
    <col min="30" max="30" width="12.5703125" customWidth="1"/>
    <col min="31" max="31" width="15.7109375" customWidth="1"/>
    <col min="39" max="39" width="13.42578125" customWidth="1"/>
    <col min="40" max="40" width="23.28515625" customWidth="1"/>
    <col min="41" max="41" width="12.85546875" customWidth="1"/>
    <col min="42" max="42" width="10.7109375" customWidth="1"/>
    <col min="44" max="44" width="56.5703125" customWidth="1"/>
    <col min="48" max="48" width="14.5703125" customWidth="1"/>
    <col min="50" max="50" width="15.28515625" customWidth="1"/>
    <col min="51" max="51" width="14.28515625" customWidth="1"/>
    <col min="54" max="54" width="16" customWidth="1"/>
    <col min="55" max="56" width="17.28515625" customWidth="1"/>
    <col min="58" max="58" width="14" customWidth="1"/>
    <col min="59" max="59" width="19.28515625" customWidth="1"/>
    <col min="60" max="60" width="13.7109375" customWidth="1"/>
    <col min="61" max="61" width="16.42578125" customWidth="1"/>
    <col min="65" max="65" width="11.5703125" customWidth="1"/>
    <col min="66" max="66" width="14.7109375" customWidth="1"/>
  </cols>
  <sheetData>
    <row r="1" spans="1:8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60</v>
      </c>
      <c r="P1" s="1" t="s">
        <v>61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53</v>
      </c>
      <c r="AN1" s="1" t="s">
        <v>54</v>
      </c>
      <c r="AO1" s="1" t="s">
        <v>36</v>
      </c>
      <c r="AP1" s="1" t="s">
        <v>37</v>
      </c>
      <c r="AQ1" s="1" t="s">
        <v>38</v>
      </c>
      <c r="AR1" s="1" t="s">
        <v>82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57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75</v>
      </c>
      <c r="BE1" s="1" t="s">
        <v>58</v>
      </c>
      <c r="BF1" s="1" t="s">
        <v>49</v>
      </c>
      <c r="BG1" s="1" t="s">
        <v>50</v>
      </c>
      <c r="BH1" s="1" t="s">
        <v>59</v>
      </c>
      <c r="BI1" s="1" t="s">
        <v>6</v>
      </c>
      <c r="BJ1" s="1" t="s">
        <v>302</v>
      </c>
      <c r="BK1" s="1" t="s">
        <v>303</v>
      </c>
      <c r="BL1" s="1" t="s">
        <v>304</v>
      </c>
      <c r="BM1" s="1" t="s">
        <v>305</v>
      </c>
      <c r="BN1" s="1" t="s">
        <v>306</v>
      </c>
      <c r="BO1" s="1" t="s">
        <v>307</v>
      </c>
      <c r="BP1" s="1" t="s">
        <v>308</v>
      </c>
      <c r="BQ1" s="31" t="s">
        <v>321</v>
      </c>
      <c r="BR1" s="33" t="s">
        <v>322</v>
      </c>
      <c r="BS1" s="31" t="s">
        <v>323</v>
      </c>
      <c r="BT1" s="33" t="s">
        <v>324</v>
      </c>
      <c r="BU1" s="33" t="s">
        <v>325</v>
      </c>
      <c r="BV1" s="33" t="s">
        <v>326</v>
      </c>
      <c r="BW1" s="33" t="s">
        <v>327</v>
      </c>
      <c r="BX1" s="33" t="s">
        <v>328</v>
      </c>
      <c r="BY1" s="33" t="s">
        <v>329</v>
      </c>
      <c r="BZ1" s="32" t="s">
        <v>33</v>
      </c>
      <c r="CA1" s="1" t="s">
        <v>332</v>
      </c>
    </row>
    <row r="2" spans="1:81">
      <c r="A2">
        <v>72</v>
      </c>
      <c r="B2">
        <v>219</v>
      </c>
      <c r="C2">
        <v>2</v>
      </c>
      <c r="D2">
        <v>10</v>
      </c>
      <c r="E2">
        <v>1</v>
      </c>
      <c r="F2" t="s">
        <v>51</v>
      </c>
      <c r="G2">
        <v>5</v>
      </c>
      <c r="H2">
        <v>2</v>
      </c>
      <c r="L2">
        <v>1</v>
      </c>
      <c r="M2">
        <v>1</v>
      </c>
      <c r="N2">
        <v>2</v>
      </c>
      <c r="O2">
        <v>1</v>
      </c>
      <c r="P2" t="s">
        <v>52</v>
      </c>
      <c r="Q2">
        <v>2</v>
      </c>
      <c r="R2">
        <v>2</v>
      </c>
      <c r="S2">
        <v>2</v>
      </c>
      <c r="T2">
        <v>2</v>
      </c>
      <c r="U2">
        <v>1</v>
      </c>
      <c r="V2">
        <v>2</v>
      </c>
      <c r="W2">
        <v>1</v>
      </c>
      <c r="X2">
        <v>2</v>
      </c>
      <c r="Y2">
        <v>5</v>
      </c>
      <c r="Z2">
        <v>1</v>
      </c>
      <c r="AA2">
        <v>1</v>
      </c>
      <c r="AB2">
        <v>1</v>
      </c>
      <c r="AC2">
        <v>2</v>
      </c>
      <c r="AD2">
        <v>1</v>
      </c>
      <c r="AE2">
        <v>2</v>
      </c>
      <c r="AF2">
        <v>1</v>
      </c>
      <c r="AG2">
        <v>1</v>
      </c>
      <c r="AH2">
        <v>1</v>
      </c>
      <c r="AI2">
        <v>2</v>
      </c>
      <c r="AJ2">
        <v>1</v>
      </c>
      <c r="AK2">
        <v>2</v>
      </c>
      <c r="AL2">
        <v>3</v>
      </c>
      <c r="AM2">
        <v>4</v>
      </c>
      <c r="AN2" t="s">
        <v>55</v>
      </c>
      <c r="AO2">
        <v>2</v>
      </c>
      <c r="AQ2">
        <v>3</v>
      </c>
      <c r="AS2">
        <v>1</v>
      </c>
      <c r="AT2">
        <v>5</v>
      </c>
      <c r="AU2">
        <v>5</v>
      </c>
      <c r="AV2" t="s">
        <v>56</v>
      </c>
      <c r="AW2">
        <v>2</v>
      </c>
      <c r="AY2">
        <v>5</v>
      </c>
      <c r="AZ2">
        <v>1</v>
      </c>
      <c r="BA2">
        <v>3</v>
      </c>
      <c r="BB2">
        <v>2</v>
      </c>
      <c r="BE2">
        <v>7</v>
      </c>
      <c r="BF2">
        <v>2</v>
      </c>
      <c r="BI2">
        <f t="shared" ref="BI2:BI8" si="0">IF(W2=1,G2,-1)</f>
        <v>5</v>
      </c>
      <c r="BJ2">
        <f>BK2/POWER(BL2,2)</f>
        <v>29.76384319772006</v>
      </c>
      <c r="BK2">
        <f>B2/2.2</f>
        <v>99.545454545454533</v>
      </c>
      <c r="BL2">
        <f>A2*0.0254</f>
        <v>1.8288</v>
      </c>
      <c r="BM2">
        <f>IF(W2=1,BJ2,0)</f>
        <v>29.76384319772006</v>
      </c>
      <c r="BN2">
        <f>IF(W2=2,BJ2,0)</f>
        <v>0</v>
      </c>
      <c r="BO2">
        <f>IF(W2=1,1,0)</f>
        <v>1</v>
      </c>
      <c r="BP2">
        <f>IF(W2=2,1,0)</f>
        <v>0</v>
      </c>
      <c r="BQ2" s="21">
        <f>IF($AL2=1,$BE2,0)</f>
        <v>0</v>
      </c>
      <c r="BR2" s="21">
        <f>IF($AL2=2,$BE2,0)</f>
        <v>0</v>
      </c>
      <c r="BS2" s="21">
        <f>IF($AL2=3,$BE2,0)</f>
        <v>7</v>
      </c>
      <c r="BT2" s="21">
        <f>IF($AL2=4,$BE2,0)</f>
        <v>0</v>
      </c>
      <c r="BU2" s="21">
        <f>IF($AL2=5,$BE2,0)</f>
        <v>0</v>
      </c>
      <c r="BV2" s="21">
        <f>IF($AL2=6,$BE2,0)</f>
        <v>0</v>
      </c>
      <c r="BW2" s="21">
        <f>IF($AL2=7,$BE2,0)</f>
        <v>0</v>
      </c>
      <c r="BX2" s="21">
        <f>IF($AL2=8,$BE2,0)</f>
        <v>0</v>
      </c>
      <c r="BY2" s="21">
        <f>IF($AL2=9,$BE2,0)</f>
        <v>0</v>
      </c>
      <c r="BZ2">
        <f>IF(AJ2=1,1,0)</f>
        <v>1</v>
      </c>
      <c r="CA2">
        <f>IF(L2=1,IF(W2=1,1,2),IF(W2=2,3,4))</f>
        <v>1</v>
      </c>
      <c r="CB2" t="s">
        <v>331</v>
      </c>
      <c r="CC2">
        <f>IF(W2=1,G2,-1)</f>
        <v>5</v>
      </c>
    </row>
    <row r="3" spans="1:81">
      <c r="A3">
        <v>77</v>
      </c>
      <c r="B3">
        <v>327</v>
      </c>
      <c r="C3">
        <v>2</v>
      </c>
      <c r="D3">
        <v>3</v>
      </c>
      <c r="E3">
        <v>1</v>
      </c>
      <c r="F3" t="s">
        <v>56</v>
      </c>
      <c r="G3">
        <v>2</v>
      </c>
      <c r="H3">
        <v>2</v>
      </c>
      <c r="L3">
        <v>1</v>
      </c>
      <c r="M3">
        <v>2</v>
      </c>
      <c r="N3">
        <v>2</v>
      </c>
      <c r="O3">
        <v>1</v>
      </c>
      <c r="P3" t="s">
        <v>62</v>
      </c>
      <c r="Q3">
        <v>2</v>
      </c>
      <c r="R3">
        <v>2</v>
      </c>
      <c r="S3">
        <v>2</v>
      </c>
      <c r="T3">
        <v>2</v>
      </c>
      <c r="U3">
        <v>2</v>
      </c>
      <c r="W3">
        <v>1</v>
      </c>
      <c r="X3">
        <v>1</v>
      </c>
      <c r="Y3">
        <v>1</v>
      </c>
      <c r="Z3">
        <v>1</v>
      </c>
      <c r="AA3">
        <v>6</v>
      </c>
      <c r="AB3">
        <v>1</v>
      </c>
      <c r="AC3">
        <v>1</v>
      </c>
      <c r="AD3">
        <v>1</v>
      </c>
      <c r="AE3">
        <v>6</v>
      </c>
      <c r="AF3">
        <v>1</v>
      </c>
      <c r="AG3">
        <v>2</v>
      </c>
      <c r="AH3">
        <v>6</v>
      </c>
      <c r="AI3" t="s">
        <v>56</v>
      </c>
      <c r="AJ3">
        <v>1</v>
      </c>
      <c r="AK3">
        <v>2</v>
      </c>
      <c r="AL3">
        <v>1</v>
      </c>
      <c r="AM3">
        <v>2</v>
      </c>
      <c r="AO3">
        <v>2</v>
      </c>
      <c r="AQ3">
        <v>0</v>
      </c>
      <c r="AS3">
        <v>1</v>
      </c>
      <c r="AT3">
        <v>4</v>
      </c>
      <c r="AU3">
        <v>4</v>
      </c>
      <c r="AV3" t="s">
        <v>63</v>
      </c>
      <c r="AW3">
        <v>2</v>
      </c>
      <c r="AY3">
        <v>4</v>
      </c>
      <c r="BB3">
        <v>2</v>
      </c>
      <c r="BE3">
        <v>1</v>
      </c>
      <c r="BF3">
        <v>2</v>
      </c>
      <c r="BI3">
        <f t="shared" si="0"/>
        <v>2</v>
      </c>
      <c r="BJ3">
        <f t="shared" ref="BJ3:BJ66" si="1">BK3/POWER(BL3,2)</f>
        <v>38.857619229214443</v>
      </c>
      <c r="BK3">
        <f t="shared" ref="BK3:BK66" si="2">B3/2.2</f>
        <v>148.63636363636363</v>
      </c>
      <c r="BL3">
        <f t="shared" ref="BL3:BL66" si="3">A3*0.0254</f>
        <v>1.9558</v>
      </c>
      <c r="BM3">
        <f t="shared" ref="BM3:BM66" si="4">IF(W3=1,BJ3,0)</f>
        <v>38.857619229214443</v>
      </c>
      <c r="BN3">
        <f t="shared" ref="BN3:BN66" si="5">IF(W3=2,BJ3,0)</f>
        <v>0</v>
      </c>
      <c r="BO3">
        <f t="shared" ref="BO3:BO66" si="6">IF(W3=1,1,0)</f>
        <v>1</v>
      </c>
      <c r="BP3">
        <f t="shared" ref="BP3:BP66" si="7">IF(W3=2,1,0)</f>
        <v>0</v>
      </c>
      <c r="BQ3" s="21">
        <f>IF($AL3=1,$BE3,0)</f>
        <v>1</v>
      </c>
      <c r="BR3" s="21">
        <f t="shared" ref="BR3:BR66" si="8">IF($AL3=2,$BE3,0)</f>
        <v>0</v>
      </c>
      <c r="BS3" s="21">
        <f t="shared" ref="BS3:BS66" si="9">IF($AL3=3,$BE3,0)</f>
        <v>0</v>
      </c>
      <c r="BT3" s="21">
        <f t="shared" ref="BT3:BT66" si="10">IF($AL3=4,$BE3,0)</f>
        <v>0</v>
      </c>
      <c r="BU3" s="21">
        <f t="shared" ref="BU3:BU66" si="11">IF($AL3=5,$BE3,0)</f>
        <v>0</v>
      </c>
      <c r="BV3" s="21">
        <f t="shared" ref="BV3:BV66" si="12">IF($AL3=6,$BE3,0)</f>
        <v>0</v>
      </c>
      <c r="BW3" s="21">
        <f t="shared" ref="BW3:BW66" si="13">IF($AL3=7,$BE3,0)</f>
        <v>0</v>
      </c>
      <c r="BX3" s="21">
        <f t="shared" ref="BX3:BX66" si="14">IF($AL3=8,$BE3,0)</f>
        <v>0</v>
      </c>
      <c r="BY3" s="21">
        <f t="shared" ref="BY3:BY66" si="15">IF($AL3=9,$BE3,0)</f>
        <v>0</v>
      </c>
      <c r="BZ3">
        <f t="shared" ref="BZ3:BZ66" si="16">IF(AJ3=1,1,0)</f>
        <v>1</v>
      </c>
      <c r="CA3">
        <f t="shared" ref="CA3:CA66" si="17">IF(L3=1,IF(W3=1,1,2),IF(W3=2,3,4))</f>
        <v>1</v>
      </c>
      <c r="CC3">
        <f t="shared" ref="CC3:CC66" si="18">IF(W3=1,G3,-1)</f>
        <v>2</v>
      </c>
    </row>
    <row r="4" spans="1:81">
      <c r="A4">
        <v>72</v>
      </c>
      <c r="B4">
        <v>215</v>
      </c>
      <c r="C4">
        <v>2</v>
      </c>
      <c r="D4">
        <v>6</v>
      </c>
      <c r="E4">
        <v>1</v>
      </c>
      <c r="F4">
        <v>3</v>
      </c>
      <c r="G4">
        <v>3</v>
      </c>
      <c r="H4">
        <v>2</v>
      </c>
      <c r="L4">
        <v>2</v>
      </c>
      <c r="N4">
        <v>2</v>
      </c>
      <c r="O4">
        <v>2</v>
      </c>
      <c r="Q4">
        <v>2</v>
      </c>
      <c r="R4">
        <v>2</v>
      </c>
      <c r="S4">
        <v>2</v>
      </c>
      <c r="T4">
        <v>2</v>
      </c>
      <c r="U4">
        <v>2</v>
      </c>
      <c r="W4">
        <v>1</v>
      </c>
      <c r="X4">
        <v>2</v>
      </c>
      <c r="Y4">
        <v>1</v>
      </c>
      <c r="Z4">
        <v>2</v>
      </c>
      <c r="AA4">
        <v>2</v>
      </c>
      <c r="AB4">
        <v>1</v>
      </c>
      <c r="AC4">
        <v>1</v>
      </c>
      <c r="AD4">
        <v>1</v>
      </c>
      <c r="AE4">
        <v>6</v>
      </c>
      <c r="AF4">
        <v>1</v>
      </c>
      <c r="AG4">
        <v>1</v>
      </c>
      <c r="AH4">
        <v>1</v>
      </c>
      <c r="AI4">
        <v>1</v>
      </c>
      <c r="AJ4">
        <v>2</v>
      </c>
      <c r="AK4">
        <v>1</v>
      </c>
      <c r="AL4">
        <v>3</v>
      </c>
      <c r="AM4">
        <v>1</v>
      </c>
      <c r="AO4">
        <v>2</v>
      </c>
      <c r="AQ4">
        <v>3</v>
      </c>
      <c r="AS4">
        <v>1</v>
      </c>
      <c r="AT4">
        <v>2</v>
      </c>
      <c r="AU4">
        <v>2</v>
      </c>
      <c r="AV4">
        <v>1</v>
      </c>
      <c r="AW4">
        <v>1</v>
      </c>
      <c r="AX4">
        <v>3</v>
      </c>
      <c r="AY4">
        <v>1</v>
      </c>
      <c r="AZ4">
        <v>2</v>
      </c>
      <c r="BB4">
        <v>2</v>
      </c>
      <c r="BE4">
        <v>1</v>
      </c>
      <c r="BF4">
        <v>1</v>
      </c>
      <c r="BG4">
        <v>2</v>
      </c>
      <c r="BI4">
        <f t="shared" si="0"/>
        <v>3</v>
      </c>
      <c r="BJ4">
        <f t="shared" si="1"/>
        <v>29.2202113584923</v>
      </c>
      <c r="BK4">
        <f t="shared" si="2"/>
        <v>97.72727272727272</v>
      </c>
      <c r="BL4">
        <f t="shared" si="3"/>
        <v>1.8288</v>
      </c>
      <c r="BM4">
        <f t="shared" si="4"/>
        <v>29.2202113584923</v>
      </c>
      <c r="BN4">
        <f t="shared" si="5"/>
        <v>0</v>
      </c>
      <c r="BO4">
        <f t="shared" si="6"/>
        <v>1</v>
      </c>
      <c r="BP4">
        <f t="shared" si="7"/>
        <v>0</v>
      </c>
      <c r="BQ4" s="21">
        <f t="shared" ref="BQ4:BQ67" si="19">IF($AL4=1,$BE4,0)</f>
        <v>0</v>
      </c>
      <c r="BR4" s="21">
        <f t="shared" si="8"/>
        <v>0</v>
      </c>
      <c r="BS4" s="21">
        <f t="shared" si="9"/>
        <v>1</v>
      </c>
      <c r="BT4" s="21">
        <f t="shared" si="10"/>
        <v>0</v>
      </c>
      <c r="BU4" s="21">
        <f t="shared" si="11"/>
        <v>0</v>
      </c>
      <c r="BV4" s="21">
        <f t="shared" si="12"/>
        <v>0</v>
      </c>
      <c r="BW4" s="21">
        <f t="shared" si="13"/>
        <v>0</v>
      </c>
      <c r="BX4" s="21">
        <f t="shared" si="14"/>
        <v>0</v>
      </c>
      <c r="BY4" s="21">
        <f t="shared" si="15"/>
        <v>0</v>
      </c>
      <c r="BZ4">
        <f t="shared" si="16"/>
        <v>0</v>
      </c>
      <c r="CA4">
        <f t="shared" si="17"/>
        <v>4</v>
      </c>
      <c r="CC4">
        <f t="shared" si="18"/>
        <v>3</v>
      </c>
    </row>
    <row r="5" spans="1:81">
      <c r="A5">
        <v>75</v>
      </c>
      <c r="B5">
        <v>220</v>
      </c>
      <c r="C5">
        <v>2</v>
      </c>
      <c r="D5">
        <v>10</v>
      </c>
      <c r="E5">
        <v>1</v>
      </c>
      <c r="F5">
        <v>4</v>
      </c>
      <c r="G5">
        <v>4</v>
      </c>
      <c r="H5">
        <v>2</v>
      </c>
      <c r="L5">
        <v>1</v>
      </c>
      <c r="N5">
        <v>2</v>
      </c>
      <c r="O5">
        <v>2</v>
      </c>
      <c r="Q5">
        <v>2</v>
      </c>
      <c r="R5">
        <v>2</v>
      </c>
      <c r="S5">
        <v>2</v>
      </c>
      <c r="T5">
        <v>2</v>
      </c>
      <c r="U5">
        <v>1</v>
      </c>
      <c r="V5">
        <v>1</v>
      </c>
      <c r="W5">
        <v>1</v>
      </c>
      <c r="X5">
        <v>2</v>
      </c>
      <c r="Y5">
        <v>5</v>
      </c>
      <c r="Z5">
        <v>1</v>
      </c>
      <c r="AA5">
        <v>6</v>
      </c>
      <c r="AB5">
        <v>2</v>
      </c>
      <c r="AF5">
        <v>1</v>
      </c>
      <c r="AG5">
        <v>1</v>
      </c>
      <c r="AH5">
        <v>3</v>
      </c>
      <c r="AI5">
        <v>1</v>
      </c>
      <c r="AJ5">
        <v>1</v>
      </c>
      <c r="AK5">
        <v>2</v>
      </c>
      <c r="AL5">
        <v>4</v>
      </c>
      <c r="AM5">
        <v>1</v>
      </c>
      <c r="AO5">
        <v>2</v>
      </c>
      <c r="AQ5">
        <v>4</v>
      </c>
      <c r="AS5">
        <v>1</v>
      </c>
      <c r="AT5">
        <v>5</v>
      </c>
      <c r="AU5">
        <v>1</v>
      </c>
      <c r="AV5" t="s">
        <v>64</v>
      </c>
      <c r="AW5">
        <v>2</v>
      </c>
      <c r="AY5">
        <v>4</v>
      </c>
      <c r="AZ5">
        <v>1</v>
      </c>
      <c r="BA5">
        <v>3</v>
      </c>
      <c r="BB5">
        <v>2</v>
      </c>
      <c r="BE5">
        <v>2</v>
      </c>
      <c r="BF5">
        <v>2</v>
      </c>
      <c r="BI5">
        <f t="shared" si="0"/>
        <v>4</v>
      </c>
      <c r="BJ5">
        <f t="shared" si="1"/>
        <v>27.555610666776886</v>
      </c>
      <c r="BK5">
        <f t="shared" si="2"/>
        <v>99.999999999999986</v>
      </c>
      <c r="BL5">
        <f t="shared" si="3"/>
        <v>1.905</v>
      </c>
      <c r="BM5">
        <f t="shared" si="4"/>
        <v>27.555610666776886</v>
      </c>
      <c r="BN5">
        <f t="shared" si="5"/>
        <v>0</v>
      </c>
      <c r="BO5">
        <f t="shared" si="6"/>
        <v>1</v>
      </c>
      <c r="BP5">
        <f t="shared" si="7"/>
        <v>0</v>
      </c>
      <c r="BQ5" s="21">
        <f t="shared" si="19"/>
        <v>0</v>
      </c>
      <c r="BR5" s="21">
        <f t="shared" si="8"/>
        <v>0</v>
      </c>
      <c r="BS5" s="21">
        <f t="shared" si="9"/>
        <v>0</v>
      </c>
      <c r="BT5" s="21">
        <f t="shared" si="10"/>
        <v>2</v>
      </c>
      <c r="BU5" s="21">
        <f t="shared" si="11"/>
        <v>0</v>
      </c>
      <c r="BV5" s="21">
        <f t="shared" si="12"/>
        <v>0</v>
      </c>
      <c r="BW5" s="21">
        <f t="shared" si="13"/>
        <v>0</v>
      </c>
      <c r="BX5" s="21">
        <f t="shared" si="14"/>
        <v>0</v>
      </c>
      <c r="BY5" s="21">
        <f t="shared" si="15"/>
        <v>0</v>
      </c>
      <c r="BZ5">
        <f t="shared" si="16"/>
        <v>1</v>
      </c>
      <c r="CA5">
        <f t="shared" si="17"/>
        <v>1</v>
      </c>
      <c r="CC5">
        <f t="shared" si="18"/>
        <v>4</v>
      </c>
    </row>
    <row r="6" spans="1:81">
      <c r="A6">
        <v>77</v>
      </c>
      <c r="B6">
        <v>305</v>
      </c>
      <c r="C6">
        <v>2</v>
      </c>
      <c r="D6">
        <v>10</v>
      </c>
      <c r="E6">
        <v>1</v>
      </c>
      <c r="F6">
        <v>1</v>
      </c>
      <c r="G6">
        <v>1</v>
      </c>
      <c r="H6">
        <v>2</v>
      </c>
      <c r="L6">
        <v>1</v>
      </c>
      <c r="N6">
        <v>2</v>
      </c>
      <c r="O6">
        <v>1</v>
      </c>
      <c r="P6" t="s">
        <v>65</v>
      </c>
      <c r="Q6">
        <v>2</v>
      </c>
      <c r="R6">
        <v>2</v>
      </c>
      <c r="S6">
        <v>2</v>
      </c>
      <c r="T6">
        <v>2</v>
      </c>
      <c r="U6">
        <v>1</v>
      </c>
      <c r="V6">
        <v>1</v>
      </c>
      <c r="W6">
        <v>1</v>
      </c>
      <c r="X6">
        <v>1</v>
      </c>
      <c r="Y6">
        <v>2</v>
      </c>
      <c r="Z6">
        <v>1</v>
      </c>
      <c r="AA6">
        <v>6</v>
      </c>
      <c r="AB6">
        <v>1</v>
      </c>
      <c r="AC6">
        <v>2.4</v>
      </c>
      <c r="AD6">
        <v>1</v>
      </c>
      <c r="AE6">
        <v>6</v>
      </c>
      <c r="AF6">
        <v>1</v>
      </c>
      <c r="AG6">
        <v>3</v>
      </c>
      <c r="AH6">
        <v>3</v>
      </c>
      <c r="AI6" t="s">
        <v>66</v>
      </c>
      <c r="AJ6">
        <v>1</v>
      </c>
      <c r="AK6">
        <v>2</v>
      </c>
      <c r="AL6">
        <v>1</v>
      </c>
      <c r="AM6">
        <v>1</v>
      </c>
      <c r="AO6">
        <v>2</v>
      </c>
      <c r="AQ6">
        <v>3</v>
      </c>
      <c r="AS6">
        <v>1</v>
      </c>
      <c r="AT6">
        <v>2</v>
      </c>
      <c r="AU6">
        <v>2</v>
      </c>
      <c r="AV6">
        <v>4</v>
      </c>
      <c r="AW6">
        <v>1</v>
      </c>
      <c r="AX6">
        <v>1</v>
      </c>
      <c r="AZ6">
        <v>1</v>
      </c>
      <c r="BA6">
        <v>2</v>
      </c>
      <c r="BB6">
        <v>1</v>
      </c>
      <c r="BC6">
        <v>2</v>
      </c>
      <c r="BE6">
        <v>3</v>
      </c>
      <c r="BF6">
        <v>1</v>
      </c>
      <c r="BG6">
        <v>2</v>
      </c>
      <c r="BI6">
        <f t="shared" si="0"/>
        <v>1</v>
      </c>
      <c r="BJ6">
        <f t="shared" si="1"/>
        <v>36.243345152631207</v>
      </c>
      <c r="BK6">
        <f t="shared" si="2"/>
        <v>138.63636363636363</v>
      </c>
      <c r="BL6">
        <f t="shared" si="3"/>
        <v>1.9558</v>
      </c>
      <c r="BM6">
        <f t="shared" si="4"/>
        <v>36.243345152631207</v>
      </c>
      <c r="BN6">
        <f t="shared" si="5"/>
        <v>0</v>
      </c>
      <c r="BO6">
        <f t="shared" si="6"/>
        <v>1</v>
      </c>
      <c r="BP6">
        <f t="shared" si="7"/>
        <v>0</v>
      </c>
      <c r="BQ6" s="21">
        <f t="shared" si="19"/>
        <v>3</v>
      </c>
      <c r="BR6" s="21">
        <f t="shared" si="8"/>
        <v>0</v>
      </c>
      <c r="BS6" s="21">
        <f t="shared" si="9"/>
        <v>0</v>
      </c>
      <c r="BT6" s="21">
        <f t="shared" si="10"/>
        <v>0</v>
      </c>
      <c r="BU6" s="21">
        <f t="shared" si="11"/>
        <v>0</v>
      </c>
      <c r="BV6" s="21">
        <f t="shared" si="12"/>
        <v>0</v>
      </c>
      <c r="BW6" s="21">
        <f t="shared" si="13"/>
        <v>0</v>
      </c>
      <c r="BX6" s="21">
        <f t="shared" si="14"/>
        <v>0</v>
      </c>
      <c r="BY6" s="21">
        <f t="shared" si="15"/>
        <v>0</v>
      </c>
      <c r="BZ6">
        <f t="shared" si="16"/>
        <v>1</v>
      </c>
      <c r="CA6">
        <f t="shared" si="17"/>
        <v>1</v>
      </c>
      <c r="CC6">
        <f t="shared" si="18"/>
        <v>1</v>
      </c>
    </row>
    <row r="7" spans="1:81">
      <c r="A7">
        <v>75</v>
      </c>
      <c r="B7">
        <v>202</v>
      </c>
      <c r="C7">
        <v>2</v>
      </c>
      <c r="D7">
        <v>6</v>
      </c>
      <c r="E7">
        <v>1</v>
      </c>
      <c r="F7">
        <v>8</v>
      </c>
      <c r="G7">
        <v>8</v>
      </c>
      <c r="H7">
        <v>2</v>
      </c>
      <c r="L7">
        <v>1</v>
      </c>
      <c r="M7">
        <v>1</v>
      </c>
      <c r="N7">
        <v>2</v>
      </c>
      <c r="O7">
        <v>2</v>
      </c>
      <c r="Q7">
        <v>2</v>
      </c>
      <c r="R7">
        <v>2</v>
      </c>
      <c r="S7">
        <v>2</v>
      </c>
      <c r="T7">
        <v>2</v>
      </c>
      <c r="U7">
        <v>2</v>
      </c>
      <c r="W7">
        <v>2</v>
      </c>
      <c r="BF7">
        <v>2</v>
      </c>
      <c r="BG7">
        <v>2</v>
      </c>
      <c r="BI7">
        <f t="shared" si="0"/>
        <v>-1</v>
      </c>
      <c r="BJ7">
        <f t="shared" si="1"/>
        <v>25.301060703131505</v>
      </c>
      <c r="BK7">
        <f t="shared" si="2"/>
        <v>91.818181818181813</v>
      </c>
      <c r="BL7">
        <f t="shared" si="3"/>
        <v>1.905</v>
      </c>
      <c r="BM7">
        <f t="shared" si="4"/>
        <v>0</v>
      </c>
      <c r="BN7">
        <f t="shared" si="5"/>
        <v>25.301060703131505</v>
      </c>
      <c r="BO7">
        <f t="shared" si="6"/>
        <v>0</v>
      </c>
      <c r="BP7">
        <f t="shared" si="7"/>
        <v>1</v>
      </c>
      <c r="BQ7" s="21">
        <f t="shared" si="19"/>
        <v>0</v>
      </c>
      <c r="BR7" s="21">
        <f t="shared" si="8"/>
        <v>0</v>
      </c>
      <c r="BS7" s="21">
        <f t="shared" si="9"/>
        <v>0</v>
      </c>
      <c r="BT7" s="21">
        <f t="shared" si="10"/>
        <v>0</v>
      </c>
      <c r="BU7" s="21">
        <f t="shared" si="11"/>
        <v>0</v>
      </c>
      <c r="BV7" s="21">
        <f t="shared" si="12"/>
        <v>0</v>
      </c>
      <c r="BW7" s="21">
        <f t="shared" si="13"/>
        <v>0</v>
      </c>
      <c r="BX7" s="21">
        <f t="shared" si="14"/>
        <v>0</v>
      </c>
      <c r="BY7" s="21">
        <f t="shared" si="15"/>
        <v>0</v>
      </c>
      <c r="BZ7">
        <f t="shared" si="16"/>
        <v>0</v>
      </c>
      <c r="CA7">
        <f t="shared" si="17"/>
        <v>2</v>
      </c>
      <c r="CC7">
        <f t="shared" si="18"/>
        <v>-1</v>
      </c>
    </row>
    <row r="8" spans="1:81">
      <c r="A8">
        <v>76</v>
      </c>
      <c r="B8">
        <v>220</v>
      </c>
      <c r="C8">
        <v>2</v>
      </c>
      <c r="D8">
        <v>7</v>
      </c>
      <c r="E8">
        <v>1</v>
      </c>
      <c r="F8">
        <v>6</v>
      </c>
      <c r="G8">
        <v>6</v>
      </c>
      <c r="H8">
        <v>2</v>
      </c>
      <c r="L8">
        <v>1</v>
      </c>
      <c r="M8">
        <v>1</v>
      </c>
      <c r="N8">
        <v>2</v>
      </c>
      <c r="O8">
        <v>1</v>
      </c>
      <c r="P8" t="s">
        <v>67</v>
      </c>
      <c r="Q8">
        <v>2</v>
      </c>
      <c r="R8">
        <v>2</v>
      </c>
      <c r="S8">
        <v>2</v>
      </c>
      <c r="T8">
        <v>2</v>
      </c>
      <c r="U8">
        <v>1</v>
      </c>
      <c r="V8">
        <v>2</v>
      </c>
      <c r="W8">
        <v>2</v>
      </c>
      <c r="BF8">
        <v>1</v>
      </c>
      <c r="BG8">
        <v>2</v>
      </c>
      <c r="BI8">
        <f t="shared" si="0"/>
        <v>-1</v>
      </c>
      <c r="BJ8">
        <f t="shared" si="1"/>
        <v>26.835233725869113</v>
      </c>
      <c r="BK8">
        <f t="shared" si="2"/>
        <v>99.999999999999986</v>
      </c>
      <c r="BL8">
        <f t="shared" si="3"/>
        <v>1.9303999999999999</v>
      </c>
      <c r="BM8">
        <f t="shared" si="4"/>
        <v>0</v>
      </c>
      <c r="BN8">
        <f t="shared" si="5"/>
        <v>26.835233725869113</v>
      </c>
      <c r="BO8">
        <f t="shared" si="6"/>
        <v>0</v>
      </c>
      <c r="BP8">
        <f t="shared" si="7"/>
        <v>1</v>
      </c>
      <c r="BQ8" s="21">
        <f t="shared" si="19"/>
        <v>0</v>
      </c>
      <c r="BR8" s="21">
        <f t="shared" si="8"/>
        <v>0</v>
      </c>
      <c r="BS8" s="21">
        <f t="shared" si="9"/>
        <v>0</v>
      </c>
      <c r="BT8" s="21">
        <f t="shared" si="10"/>
        <v>0</v>
      </c>
      <c r="BU8" s="21">
        <f t="shared" si="11"/>
        <v>0</v>
      </c>
      <c r="BV8" s="21">
        <f t="shared" si="12"/>
        <v>0</v>
      </c>
      <c r="BW8" s="21">
        <f t="shared" si="13"/>
        <v>0</v>
      </c>
      <c r="BX8" s="21">
        <f t="shared" si="14"/>
        <v>0</v>
      </c>
      <c r="BY8" s="21">
        <f t="shared" si="15"/>
        <v>0</v>
      </c>
      <c r="BZ8">
        <f t="shared" si="16"/>
        <v>0</v>
      </c>
      <c r="CA8">
        <f t="shared" si="17"/>
        <v>2</v>
      </c>
      <c r="CC8">
        <f t="shared" si="18"/>
        <v>-1</v>
      </c>
    </row>
    <row r="9" spans="1:81">
      <c r="A9">
        <v>78</v>
      </c>
      <c r="B9">
        <v>318</v>
      </c>
      <c r="C9">
        <v>2</v>
      </c>
      <c r="D9">
        <v>10</v>
      </c>
      <c r="E9">
        <v>1</v>
      </c>
      <c r="F9">
        <v>1</v>
      </c>
      <c r="G9">
        <v>1</v>
      </c>
      <c r="H9">
        <v>2</v>
      </c>
      <c r="L9">
        <v>1</v>
      </c>
      <c r="M9">
        <v>1</v>
      </c>
      <c r="N9">
        <v>2</v>
      </c>
      <c r="O9">
        <v>1</v>
      </c>
      <c r="P9" t="s">
        <v>68</v>
      </c>
      <c r="Q9">
        <v>2</v>
      </c>
      <c r="R9">
        <v>2</v>
      </c>
      <c r="S9">
        <v>2</v>
      </c>
      <c r="T9">
        <v>2</v>
      </c>
      <c r="U9">
        <v>2</v>
      </c>
      <c r="W9">
        <v>2</v>
      </c>
      <c r="BF9">
        <v>2</v>
      </c>
      <c r="BI9">
        <f t="shared" ref="BI9:BI72" si="20">IF(W9=1,G9,-1)</f>
        <v>-1</v>
      </c>
      <c r="BJ9">
        <f t="shared" si="1"/>
        <v>36.825427783902008</v>
      </c>
      <c r="BK9">
        <f t="shared" si="2"/>
        <v>144.54545454545453</v>
      </c>
      <c r="BL9">
        <f t="shared" si="3"/>
        <v>1.9811999999999999</v>
      </c>
      <c r="BM9">
        <f t="shared" si="4"/>
        <v>0</v>
      </c>
      <c r="BN9">
        <f t="shared" si="5"/>
        <v>36.825427783902008</v>
      </c>
      <c r="BO9">
        <f t="shared" si="6"/>
        <v>0</v>
      </c>
      <c r="BP9">
        <f t="shared" si="7"/>
        <v>1</v>
      </c>
      <c r="BQ9" s="21">
        <f t="shared" si="19"/>
        <v>0</v>
      </c>
      <c r="BR9" s="21">
        <f t="shared" si="8"/>
        <v>0</v>
      </c>
      <c r="BS9" s="21">
        <f t="shared" si="9"/>
        <v>0</v>
      </c>
      <c r="BT9" s="21">
        <f t="shared" si="10"/>
        <v>0</v>
      </c>
      <c r="BU9" s="21">
        <f t="shared" si="11"/>
        <v>0</v>
      </c>
      <c r="BV9" s="21">
        <f t="shared" si="12"/>
        <v>0</v>
      </c>
      <c r="BW9" s="21">
        <f t="shared" si="13"/>
        <v>0</v>
      </c>
      <c r="BX9" s="21">
        <f t="shared" si="14"/>
        <v>0</v>
      </c>
      <c r="BY9" s="21">
        <f t="shared" si="15"/>
        <v>0</v>
      </c>
      <c r="BZ9">
        <f t="shared" si="16"/>
        <v>0</v>
      </c>
      <c r="CA9">
        <f t="shared" si="17"/>
        <v>2</v>
      </c>
      <c r="CC9">
        <f t="shared" si="18"/>
        <v>-1</v>
      </c>
    </row>
    <row r="10" spans="1:81">
      <c r="A10">
        <v>74</v>
      </c>
      <c r="B10">
        <v>210</v>
      </c>
      <c r="C10">
        <v>2</v>
      </c>
      <c r="D10">
        <v>2</v>
      </c>
      <c r="E10">
        <v>1</v>
      </c>
      <c r="F10">
        <v>7</v>
      </c>
      <c r="G10">
        <v>7</v>
      </c>
      <c r="H10">
        <v>2</v>
      </c>
      <c r="L10">
        <v>2</v>
      </c>
      <c r="N10">
        <v>2</v>
      </c>
      <c r="O10">
        <v>2</v>
      </c>
      <c r="Q10">
        <v>2</v>
      </c>
      <c r="R10">
        <v>2</v>
      </c>
      <c r="S10">
        <v>2</v>
      </c>
      <c r="T10">
        <v>2</v>
      </c>
      <c r="U10">
        <v>2</v>
      </c>
      <c r="W10">
        <v>2</v>
      </c>
      <c r="BI10">
        <f t="shared" si="20"/>
        <v>-1</v>
      </c>
      <c r="BJ10">
        <f t="shared" si="1"/>
        <v>27.018780380611428</v>
      </c>
      <c r="BK10">
        <f t="shared" si="2"/>
        <v>95.454545454545453</v>
      </c>
      <c r="BL10">
        <f t="shared" si="3"/>
        <v>1.8795999999999999</v>
      </c>
      <c r="BM10">
        <f t="shared" si="4"/>
        <v>0</v>
      </c>
      <c r="BN10">
        <f t="shared" si="5"/>
        <v>27.018780380611428</v>
      </c>
      <c r="BO10">
        <f t="shared" si="6"/>
        <v>0</v>
      </c>
      <c r="BP10">
        <f t="shared" si="7"/>
        <v>1</v>
      </c>
      <c r="BQ10" s="21">
        <f t="shared" si="19"/>
        <v>0</v>
      </c>
      <c r="BR10" s="21">
        <f t="shared" si="8"/>
        <v>0</v>
      </c>
      <c r="BS10" s="21">
        <f t="shared" si="9"/>
        <v>0</v>
      </c>
      <c r="BT10" s="21">
        <f t="shared" si="10"/>
        <v>0</v>
      </c>
      <c r="BU10" s="21">
        <f t="shared" si="11"/>
        <v>0</v>
      </c>
      <c r="BV10" s="21">
        <f t="shared" si="12"/>
        <v>0</v>
      </c>
      <c r="BW10" s="21">
        <f t="shared" si="13"/>
        <v>0</v>
      </c>
      <c r="BX10" s="21">
        <f t="shared" si="14"/>
        <v>0</v>
      </c>
      <c r="BY10" s="21">
        <f t="shared" si="15"/>
        <v>0</v>
      </c>
      <c r="BZ10">
        <f t="shared" si="16"/>
        <v>0</v>
      </c>
      <c r="CA10">
        <f t="shared" si="17"/>
        <v>3</v>
      </c>
      <c r="CC10">
        <f t="shared" si="18"/>
        <v>-1</v>
      </c>
    </row>
    <row r="11" spans="1:81">
      <c r="A11">
        <v>77</v>
      </c>
      <c r="B11">
        <v>310</v>
      </c>
      <c r="C11">
        <v>2</v>
      </c>
      <c r="D11">
        <v>10</v>
      </c>
      <c r="E11">
        <v>1</v>
      </c>
      <c r="F11">
        <v>1</v>
      </c>
      <c r="G11">
        <v>1</v>
      </c>
      <c r="H11">
        <v>2</v>
      </c>
      <c r="L11">
        <v>1</v>
      </c>
      <c r="M11">
        <v>1</v>
      </c>
      <c r="N11">
        <v>2</v>
      </c>
      <c r="O11">
        <v>1</v>
      </c>
      <c r="P11" t="s">
        <v>69</v>
      </c>
      <c r="Q11">
        <v>2</v>
      </c>
      <c r="R11">
        <v>2</v>
      </c>
      <c r="S11">
        <v>2</v>
      </c>
      <c r="T11">
        <v>2</v>
      </c>
      <c r="U11">
        <v>2</v>
      </c>
      <c r="W11">
        <v>2</v>
      </c>
      <c r="BF11">
        <v>1</v>
      </c>
      <c r="BG11">
        <v>2</v>
      </c>
      <c r="BI11">
        <f t="shared" si="20"/>
        <v>-1</v>
      </c>
      <c r="BJ11">
        <f t="shared" si="1"/>
        <v>36.837498351854677</v>
      </c>
      <c r="BK11">
        <f t="shared" si="2"/>
        <v>140.90909090909091</v>
      </c>
      <c r="BL11">
        <f t="shared" si="3"/>
        <v>1.9558</v>
      </c>
      <c r="BM11">
        <f t="shared" si="4"/>
        <v>0</v>
      </c>
      <c r="BN11">
        <f t="shared" si="5"/>
        <v>36.837498351854677</v>
      </c>
      <c r="BO11">
        <f t="shared" si="6"/>
        <v>0</v>
      </c>
      <c r="BP11">
        <f t="shared" si="7"/>
        <v>1</v>
      </c>
      <c r="BQ11" s="21">
        <f t="shared" si="19"/>
        <v>0</v>
      </c>
      <c r="BR11" s="21">
        <f t="shared" si="8"/>
        <v>0</v>
      </c>
      <c r="BS11" s="21">
        <f t="shared" si="9"/>
        <v>0</v>
      </c>
      <c r="BT11" s="21">
        <f t="shared" si="10"/>
        <v>0</v>
      </c>
      <c r="BU11" s="21">
        <f t="shared" si="11"/>
        <v>0</v>
      </c>
      <c r="BV11" s="21">
        <f t="shared" si="12"/>
        <v>0</v>
      </c>
      <c r="BW11" s="21">
        <f t="shared" si="13"/>
        <v>0</v>
      </c>
      <c r="BX11" s="21">
        <f t="shared" si="14"/>
        <v>0</v>
      </c>
      <c r="BY11" s="21">
        <f t="shared" si="15"/>
        <v>0</v>
      </c>
      <c r="BZ11">
        <f t="shared" si="16"/>
        <v>0</v>
      </c>
      <c r="CA11">
        <f t="shared" si="17"/>
        <v>2</v>
      </c>
      <c r="CC11">
        <f t="shared" si="18"/>
        <v>-1</v>
      </c>
    </row>
    <row r="12" spans="1:81">
      <c r="A12">
        <v>70</v>
      </c>
      <c r="B12">
        <v>185</v>
      </c>
      <c r="C12">
        <v>2</v>
      </c>
      <c r="D12">
        <v>10</v>
      </c>
      <c r="E12">
        <v>1</v>
      </c>
      <c r="F12">
        <v>4</v>
      </c>
      <c r="G12">
        <v>4</v>
      </c>
      <c r="H12">
        <v>2</v>
      </c>
      <c r="L12">
        <v>1</v>
      </c>
      <c r="M12">
        <v>1</v>
      </c>
      <c r="N12">
        <v>2</v>
      </c>
      <c r="O12">
        <v>1</v>
      </c>
      <c r="P12" t="s">
        <v>70</v>
      </c>
      <c r="Q12">
        <v>2</v>
      </c>
      <c r="R12">
        <v>2</v>
      </c>
      <c r="S12">
        <v>2</v>
      </c>
      <c r="T12">
        <v>2</v>
      </c>
      <c r="U12">
        <v>1</v>
      </c>
      <c r="V12">
        <v>1</v>
      </c>
      <c r="W12">
        <v>1</v>
      </c>
      <c r="X12">
        <v>2</v>
      </c>
      <c r="Y12">
        <v>1</v>
      </c>
      <c r="Z12">
        <v>1</v>
      </c>
      <c r="AA12">
        <v>2</v>
      </c>
      <c r="AB12">
        <v>2</v>
      </c>
      <c r="AF12">
        <v>2</v>
      </c>
      <c r="AJ12">
        <v>1</v>
      </c>
      <c r="AK12">
        <v>2</v>
      </c>
      <c r="AL12">
        <v>4</v>
      </c>
      <c r="AM12">
        <v>1</v>
      </c>
      <c r="AO12">
        <v>2</v>
      </c>
      <c r="AS12">
        <v>1</v>
      </c>
      <c r="AT12">
        <v>2</v>
      </c>
      <c r="AU12">
        <v>2</v>
      </c>
      <c r="AV12" t="s">
        <v>71</v>
      </c>
      <c r="AW12">
        <v>1</v>
      </c>
      <c r="AZ12">
        <v>2</v>
      </c>
      <c r="BB12">
        <v>2</v>
      </c>
      <c r="BE12">
        <v>1</v>
      </c>
      <c r="BF12">
        <v>2</v>
      </c>
      <c r="BI12">
        <f t="shared" si="20"/>
        <v>4</v>
      </c>
      <c r="BJ12">
        <f t="shared" si="1"/>
        <v>26.600238729234409</v>
      </c>
      <c r="BK12">
        <f t="shared" si="2"/>
        <v>84.090909090909079</v>
      </c>
      <c r="BL12">
        <f t="shared" si="3"/>
        <v>1.778</v>
      </c>
      <c r="BM12">
        <f t="shared" si="4"/>
        <v>26.600238729234409</v>
      </c>
      <c r="BN12">
        <f t="shared" si="5"/>
        <v>0</v>
      </c>
      <c r="BO12">
        <f t="shared" si="6"/>
        <v>1</v>
      </c>
      <c r="BP12">
        <f t="shared" si="7"/>
        <v>0</v>
      </c>
      <c r="BQ12" s="21">
        <f t="shared" si="19"/>
        <v>0</v>
      </c>
      <c r="BR12" s="21">
        <f t="shared" si="8"/>
        <v>0</v>
      </c>
      <c r="BS12" s="21">
        <f t="shared" si="9"/>
        <v>0</v>
      </c>
      <c r="BT12" s="21">
        <f t="shared" si="10"/>
        <v>1</v>
      </c>
      <c r="BU12" s="21">
        <f t="shared" si="11"/>
        <v>0</v>
      </c>
      <c r="BV12" s="21">
        <f t="shared" si="12"/>
        <v>0</v>
      </c>
      <c r="BW12" s="21">
        <f t="shared" si="13"/>
        <v>0</v>
      </c>
      <c r="BX12" s="21">
        <f t="shared" si="14"/>
        <v>0</v>
      </c>
      <c r="BY12" s="21">
        <f t="shared" si="15"/>
        <v>0</v>
      </c>
      <c r="BZ12">
        <f t="shared" si="16"/>
        <v>1</v>
      </c>
      <c r="CA12">
        <f t="shared" si="17"/>
        <v>1</v>
      </c>
      <c r="CC12">
        <f t="shared" si="18"/>
        <v>4</v>
      </c>
    </row>
    <row r="13" spans="1:81">
      <c r="A13">
        <v>75</v>
      </c>
      <c r="B13">
        <v>197</v>
      </c>
      <c r="C13">
        <v>2</v>
      </c>
      <c r="D13">
        <v>10</v>
      </c>
      <c r="E13">
        <v>1</v>
      </c>
      <c r="F13">
        <v>8</v>
      </c>
      <c r="G13">
        <v>8</v>
      </c>
      <c r="H13">
        <v>2</v>
      </c>
      <c r="L13">
        <v>2</v>
      </c>
      <c r="N13">
        <v>2</v>
      </c>
      <c r="O13">
        <v>2</v>
      </c>
      <c r="Q13">
        <v>2</v>
      </c>
      <c r="R13">
        <v>2</v>
      </c>
      <c r="S13">
        <v>2</v>
      </c>
      <c r="T13">
        <v>2</v>
      </c>
      <c r="U13">
        <v>1</v>
      </c>
      <c r="V13">
        <v>1</v>
      </c>
      <c r="W13">
        <v>2</v>
      </c>
      <c r="BF13">
        <v>2</v>
      </c>
      <c r="BI13">
        <f t="shared" si="20"/>
        <v>-1</v>
      </c>
      <c r="BJ13">
        <f t="shared" si="1"/>
        <v>24.674796824341119</v>
      </c>
      <c r="BK13">
        <f t="shared" si="2"/>
        <v>89.545454545454533</v>
      </c>
      <c r="BL13">
        <f t="shared" si="3"/>
        <v>1.905</v>
      </c>
      <c r="BM13">
        <f t="shared" si="4"/>
        <v>0</v>
      </c>
      <c r="BN13">
        <f t="shared" si="5"/>
        <v>24.674796824341119</v>
      </c>
      <c r="BO13">
        <f t="shared" si="6"/>
        <v>0</v>
      </c>
      <c r="BP13">
        <f t="shared" si="7"/>
        <v>1</v>
      </c>
      <c r="BQ13" s="21">
        <f t="shared" si="19"/>
        <v>0</v>
      </c>
      <c r="BR13" s="21">
        <f t="shared" si="8"/>
        <v>0</v>
      </c>
      <c r="BS13" s="21">
        <f t="shared" si="9"/>
        <v>0</v>
      </c>
      <c r="BT13" s="21">
        <f t="shared" si="10"/>
        <v>0</v>
      </c>
      <c r="BU13" s="21">
        <f t="shared" si="11"/>
        <v>0</v>
      </c>
      <c r="BV13" s="21">
        <f t="shared" si="12"/>
        <v>0</v>
      </c>
      <c r="BW13" s="21">
        <f t="shared" si="13"/>
        <v>0</v>
      </c>
      <c r="BX13" s="21">
        <f t="shared" si="14"/>
        <v>0</v>
      </c>
      <c r="BY13" s="21">
        <f t="shared" si="15"/>
        <v>0</v>
      </c>
      <c r="BZ13">
        <f t="shared" si="16"/>
        <v>0</v>
      </c>
      <c r="CA13">
        <f t="shared" si="17"/>
        <v>3</v>
      </c>
      <c r="CC13">
        <f t="shared" si="18"/>
        <v>-1</v>
      </c>
    </row>
    <row r="14" spans="1:81">
      <c r="A14">
        <v>70</v>
      </c>
      <c r="B14">
        <v>205</v>
      </c>
      <c r="C14">
        <v>2</v>
      </c>
      <c r="D14">
        <v>10</v>
      </c>
      <c r="E14">
        <v>1</v>
      </c>
      <c r="F14">
        <v>5</v>
      </c>
      <c r="G14">
        <v>5</v>
      </c>
      <c r="H14">
        <v>2</v>
      </c>
      <c r="L14">
        <v>1</v>
      </c>
      <c r="M14">
        <v>1</v>
      </c>
      <c r="N14">
        <v>2</v>
      </c>
      <c r="O14">
        <v>1</v>
      </c>
      <c r="P14" t="s">
        <v>72</v>
      </c>
      <c r="Q14">
        <v>2</v>
      </c>
      <c r="R14">
        <v>2</v>
      </c>
      <c r="S14">
        <v>2</v>
      </c>
      <c r="T14">
        <v>2</v>
      </c>
      <c r="U14">
        <v>2</v>
      </c>
      <c r="W14">
        <v>2</v>
      </c>
      <c r="BF14">
        <v>1</v>
      </c>
      <c r="BG14">
        <v>2</v>
      </c>
      <c r="BI14">
        <f t="shared" si="20"/>
        <v>-1</v>
      </c>
      <c r="BJ14">
        <f t="shared" si="1"/>
        <v>29.475940213475969</v>
      </c>
      <c r="BK14">
        <f t="shared" si="2"/>
        <v>93.181818181818173</v>
      </c>
      <c r="BL14">
        <f t="shared" si="3"/>
        <v>1.778</v>
      </c>
      <c r="BM14">
        <f t="shared" si="4"/>
        <v>0</v>
      </c>
      <c r="BN14">
        <f t="shared" si="5"/>
        <v>29.475940213475969</v>
      </c>
      <c r="BO14">
        <f t="shared" si="6"/>
        <v>0</v>
      </c>
      <c r="BP14">
        <f t="shared" si="7"/>
        <v>1</v>
      </c>
      <c r="BQ14" s="21">
        <f t="shared" si="19"/>
        <v>0</v>
      </c>
      <c r="BR14" s="21">
        <f t="shared" si="8"/>
        <v>0</v>
      </c>
      <c r="BS14" s="21">
        <f t="shared" si="9"/>
        <v>0</v>
      </c>
      <c r="BT14" s="21">
        <f t="shared" si="10"/>
        <v>0</v>
      </c>
      <c r="BU14" s="21">
        <f t="shared" si="11"/>
        <v>0</v>
      </c>
      <c r="BV14" s="21">
        <f t="shared" si="12"/>
        <v>0</v>
      </c>
      <c r="BW14" s="21">
        <f t="shared" si="13"/>
        <v>0</v>
      </c>
      <c r="BX14" s="21">
        <f t="shared" si="14"/>
        <v>0</v>
      </c>
      <c r="BY14" s="21">
        <f t="shared" si="15"/>
        <v>0</v>
      </c>
      <c r="BZ14">
        <f t="shared" si="16"/>
        <v>0</v>
      </c>
      <c r="CA14">
        <f t="shared" si="17"/>
        <v>2</v>
      </c>
      <c r="CC14">
        <f t="shared" si="18"/>
        <v>-1</v>
      </c>
    </row>
    <row r="15" spans="1:81">
      <c r="A15">
        <v>73</v>
      </c>
      <c r="B15">
        <v>195</v>
      </c>
      <c r="C15">
        <v>2</v>
      </c>
      <c r="D15">
        <v>5</v>
      </c>
      <c r="E15">
        <v>1</v>
      </c>
      <c r="F15">
        <v>4</v>
      </c>
      <c r="G15">
        <v>4</v>
      </c>
      <c r="H15">
        <v>2</v>
      </c>
      <c r="L15">
        <v>1</v>
      </c>
      <c r="M15">
        <v>1</v>
      </c>
      <c r="N15">
        <v>2</v>
      </c>
      <c r="O15">
        <v>1</v>
      </c>
      <c r="P15" t="s">
        <v>73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2</v>
      </c>
      <c r="BF15">
        <v>2</v>
      </c>
      <c r="BI15">
        <f t="shared" si="20"/>
        <v>-1</v>
      </c>
      <c r="BJ15">
        <f t="shared" si="1"/>
        <v>25.780941716952611</v>
      </c>
      <c r="BK15">
        <f t="shared" si="2"/>
        <v>88.636363636363626</v>
      </c>
      <c r="BL15">
        <f t="shared" si="3"/>
        <v>1.8541999999999998</v>
      </c>
      <c r="BM15">
        <f t="shared" si="4"/>
        <v>0</v>
      </c>
      <c r="BN15">
        <f t="shared" si="5"/>
        <v>25.780941716952611</v>
      </c>
      <c r="BO15">
        <f t="shared" si="6"/>
        <v>0</v>
      </c>
      <c r="BP15">
        <f t="shared" si="7"/>
        <v>1</v>
      </c>
      <c r="BQ15" s="21">
        <f t="shared" si="19"/>
        <v>0</v>
      </c>
      <c r="BR15" s="21">
        <f t="shared" si="8"/>
        <v>0</v>
      </c>
      <c r="BS15" s="21">
        <f t="shared" si="9"/>
        <v>0</v>
      </c>
      <c r="BT15" s="21">
        <f t="shared" si="10"/>
        <v>0</v>
      </c>
      <c r="BU15" s="21">
        <f t="shared" si="11"/>
        <v>0</v>
      </c>
      <c r="BV15" s="21">
        <f t="shared" si="12"/>
        <v>0</v>
      </c>
      <c r="BW15" s="21">
        <f t="shared" si="13"/>
        <v>0</v>
      </c>
      <c r="BX15" s="21">
        <f t="shared" si="14"/>
        <v>0</v>
      </c>
      <c r="BY15" s="21">
        <f t="shared" si="15"/>
        <v>0</v>
      </c>
      <c r="BZ15">
        <f t="shared" si="16"/>
        <v>0</v>
      </c>
      <c r="CA15">
        <f t="shared" si="17"/>
        <v>2</v>
      </c>
      <c r="CC15">
        <f t="shared" si="18"/>
        <v>-1</v>
      </c>
    </row>
    <row r="16" spans="1:81">
      <c r="A16">
        <v>77</v>
      </c>
      <c r="B16">
        <v>220</v>
      </c>
      <c r="C16">
        <v>2</v>
      </c>
      <c r="D16">
        <v>10</v>
      </c>
      <c r="E16">
        <v>1</v>
      </c>
      <c r="F16">
        <v>8</v>
      </c>
      <c r="G16">
        <v>8</v>
      </c>
      <c r="H16">
        <v>2</v>
      </c>
      <c r="L16">
        <v>2</v>
      </c>
      <c r="N16">
        <v>2</v>
      </c>
      <c r="O16">
        <v>2</v>
      </c>
      <c r="Q16">
        <v>2</v>
      </c>
      <c r="R16">
        <v>2</v>
      </c>
      <c r="S16">
        <v>2</v>
      </c>
      <c r="T16">
        <v>2</v>
      </c>
      <c r="U16">
        <v>1</v>
      </c>
      <c r="V16">
        <v>1</v>
      </c>
      <c r="W16">
        <v>1</v>
      </c>
      <c r="X16">
        <v>2</v>
      </c>
      <c r="Y16">
        <v>1</v>
      </c>
      <c r="Z16">
        <v>1</v>
      </c>
      <c r="AA16">
        <v>3</v>
      </c>
      <c r="AB16">
        <v>1</v>
      </c>
      <c r="AC16">
        <v>1</v>
      </c>
      <c r="AD16">
        <v>1</v>
      </c>
      <c r="AE16">
        <v>6</v>
      </c>
      <c r="AF16">
        <v>2</v>
      </c>
      <c r="AJ16">
        <v>1</v>
      </c>
      <c r="AK16">
        <v>1</v>
      </c>
      <c r="AL16">
        <v>8</v>
      </c>
      <c r="AM16">
        <v>5</v>
      </c>
      <c r="AN16" t="s">
        <v>74</v>
      </c>
      <c r="AO16">
        <v>2</v>
      </c>
      <c r="AQ16">
        <v>4</v>
      </c>
      <c r="AS16">
        <v>1</v>
      </c>
      <c r="AT16">
        <v>2</v>
      </c>
      <c r="AU16">
        <v>5</v>
      </c>
      <c r="AV16">
        <v>1</v>
      </c>
      <c r="AW16">
        <v>2</v>
      </c>
      <c r="AY16">
        <v>5</v>
      </c>
      <c r="AZ16">
        <v>1</v>
      </c>
      <c r="BA16">
        <v>1</v>
      </c>
      <c r="BB16">
        <v>1</v>
      </c>
      <c r="BC16">
        <v>3</v>
      </c>
      <c r="BD16" t="s">
        <v>76</v>
      </c>
      <c r="BE16">
        <v>1</v>
      </c>
      <c r="BF16">
        <v>2</v>
      </c>
      <c r="BI16">
        <f t="shared" si="20"/>
        <v>8</v>
      </c>
      <c r="BJ16">
        <f t="shared" si="1"/>
        <v>26.142740765832347</v>
      </c>
      <c r="BK16">
        <f t="shared" si="2"/>
        <v>99.999999999999986</v>
      </c>
      <c r="BL16">
        <f t="shared" si="3"/>
        <v>1.9558</v>
      </c>
      <c r="BM16">
        <f t="shared" si="4"/>
        <v>26.142740765832347</v>
      </c>
      <c r="BN16">
        <f t="shared" si="5"/>
        <v>0</v>
      </c>
      <c r="BO16">
        <f t="shared" si="6"/>
        <v>1</v>
      </c>
      <c r="BP16">
        <f t="shared" si="7"/>
        <v>0</v>
      </c>
      <c r="BQ16" s="21">
        <f t="shared" si="19"/>
        <v>0</v>
      </c>
      <c r="BR16" s="21">
        <f t="shared" si="8"/>
        <v>0</v>
      </c>
      <c r="BS16" s="21">
        <f t="shared" si="9"/>
        <v>0</v>
      </c>
      <c r="BT16" s="21">
        <f t="shared" si="10"/>
        <v>0</v>
      </c>
      <c r="BU16" s="21">
        <f t="shared" si="11"/>
        <v>0</v>
      </c>
      <c r="BV16" s="21">
        <f t="shared" si="12"/>
        <v>0</v>
      </c>
      <c r="BW16" s="21">
        <f t="shared" si="13"/>
        <v>0</v>
      </c>
      <c r="BX16" s="21">
        <f t="shared" si="14"/>
        <v>1</v>
      </c>
      <c r="BY16" s="21">
        <f t="shared" si="15"/>
        <v>0</v>
      </c>
      <c r="BZ16">
        <f t="shared" si="16"/>
        <v>1</v>
      </c>
      <c r="CA16">
        <f t="shared" si="17"/>
        <v>4</v>
      </c>
      <c r="CC16">
        <f t="shared" si="18"/>
        <v>8</v>
      </c>
    </row>
    <row r="17" spans="1:81">
      <c r="A17">
        <v>74</v>
      </c>
      <c r="B17">
        <v>300</v>
      </c>
      <c r="C17">
        <v>2</v>
      </c>
      <c r="D17">
        <v>9</v>
      </c>
      <c r="E17">
        <v>1</v>
      </c>
      <c r="F17">
        <v>1</v>
      </c>
      <c r="G17">
        <v>1</v>
      </c>
      <c r="H17">
        <v>2</v>
      </c>
      <c r="L17">
        <v>1</v>
      </c>
      <c r="N17">
        <v>2</v>
      </c>
      <c r="O17">
        <v>1</v>
      </c>
      <c r="P17" t="s">
        <v>77</v>
      </c>
      <c r="Q17">
        <v>2</v>
      </c>
      <c r="R17">
        <v>2</v>
      </c>
      <c r="S17">
        <v>2</v>
      </c>
      <c r="T17">
        <v>2</v>
      </c>
      <c r="U17">
        <v>2</v>
      </c>
      <c r="W17">
        <v>1</v>
      </c>
      <c r="X17">
        <v>2</v>
      </c>
      <c r="Y17">
        <v>1</v>
      </c>
      <c r="Z17">
        <v>1</v>
      </c>
      <c r="AA17">
        <v>3</v>
      </c>
      <c r="AB17">
        <v>1</v>
      </c>
      <c r="AC17">
        <v>2</v>
      </c>
      <c r="AD17">
        <v>1</v>
      </c>
      <c r="AE17">
        <v>4</v>
      </c>
      <c r="AF17">
        <v>1</v>
      </c>
      <c r="AG17">
        <v>1</v>
      </c>
      <c r="AH17">
        <v>1</v>
      </c>
      <c r="AI17">
        <v>2</v>
      </c>
      <c r="AJ17">
        <v>2</v>
      </c>
      <c r="AK17">
        <v>1</v>
      </c>
      <c r="AL17">
        <v>1</v>
      </c>
      <c r="AM17">
        <v>2</v>
      </c>
      <c r="AO17">
        <v>2</v>
      </c>
      <c r="AQ17">
        <v>2</v>
      </c>
      <c r="AS17">
        <v>1</v>
      </c>
      <c r="AT17">
        <v>2</v>
      </c>
      <c r="AU17">
        <v>2</v>
      </c>
      <c r="AV17" t="s">
        <v>78</v>
      </c>
      <c r="AW17">
        <v>2</v>
      </c>
      <c r="AY17">
        <v>2</v>
      </c>
      <c r="AZ17">
        <v>1</v>
      </c>
      <c r="BA17">
        <v>3</v>
      </c>
      <c r="BB17">
        <v>1</v>
      </c>
      <c r="BC17">
        <v>1</v>
      </c>
      <c r="BE17">
        <v>1</v>
      </c>
      <c r="BF17">
        <v>2</v>
      </c>
      <c r="BI17">
        <f t="shared" si="20"/>
        <v>1</v>
      </c>
      <c r="BJ17">
        <f t="shared" si="1"/>
        <v>38.59825768658775</v>
      </c>
      <c r="BK17">
        <f t="shared" si="2"/>
        <v>136.36363636363635</v>
      </c>
      <c r="BL17">
        <f t="shared" si="3"/>
        <v>1.8795999999999999</v>
      </c>
      <c r="BM17">
        <f t="shared" si="4"/>
        <v>38.59825768658775</v>
      </c>
      <c r="BN17">
        <f t="shared" si="5"/>
        <v>0</v>
      </c>
      <c r="BO17">
        <f t="shared" si="6"/>
        <v>1</v>
      </c>
      <c r="BP17">
        <f t="shared" si="7"/>
        <v>0</v>
      </c>
      <c r="BQ17" s="21">
        <f t="shared" si="19"/>
        <v>1</v>
      </c>
      <c r="BR17" s="21">
        <f t="shared" si="8"/>
        <v>0</v>
      </c>
      <c r="BS17" s="21">
        <f t="shared" si="9"/>
        <v>0</v>
      </c>
      <c r="BT17" s="21">
        <f t="shared" si="10"/>
        <v>0</v>
      </c>
      <c r="BU17" s="21">
        <f t="shared" si="11"/>
        <v>0</v>
      </c>
      <c r="BV17" s="21">
        <f t="shared" si="12"/>
        <v>0</v>
      </c>
      <c r="BW17" s="21">
        <f t="shared" si="13"/>
        <v>0</v>
      </c>
      <c r="BX17" s="21">
        <f t="shared" si="14"/>
        <v>0</v>
      </c>
      <c r="BY17" s="21">
        <f t="shared" si="15"/>
        <v>0</v>
      </c>
      <c r="BZ17">
        <f t="shared" si="16"/>
        <v>0</v>
      </c>
      <c r="CA17">
        <f t="shared" si="17"/>
        <v>1</v>
      </c>
      <c r="CC17">
        <f t="shared" si="18"/>
        <v>1</v>
      </c>
    </row>
    <row r="18" spans="1:81">
      <c r="A18">
        <v>75</v>
      </c>
      <c r="B18">
        <v>233</v>
      </c>
      <c r="C18">
        <v>2</v>
      </c>
      <c r="D18">
        <v>7</v>
      </c>
      <c r="E18">
        <v>1</v>
      </c>
      <c r="F18">
        <v>3</v>
      </c>
      <c r="G18">
        <v>3</v>
      </c>
      <c r="H18">
        <v>2</v>
      </c>
      <c r="L18">
        <v>1</v>
      </c>
      <c r="M18">
        <v>1</v>
      </c>
      <c r="N18">
        <v>2</v>
      </c>
      <c r="O18">
        <v>1</v>
      </c>
      <c r="P18" t="s">
        <v>79</v>
      </c>
      <c r="Q18">
        <v>2</v>
      </c>
      <c r="R18">
        <v>2</v>
      </c>
      <c r="S18">
        <v>2</v>
      </c>
      <c r="T18">
        <v>2</v>
      </c>
      <c r="U18">
        <v>2</v>
      </c>
      <c r="W18">
        <v>2</v>
      </c>
      <c r="BF18">
        <v>2</v>
      </c>
      <c r="BI18">
        <f t="shared" si="20"/>
        <v>-1</v>
      </c>
      <c r="BJ18">
        <f t="shared" si="1"/>
        <v>29.183896751631888</v>
      </c>
      <c r="BK18">
        <f t="shared" si="2"/>
        <v>105.90909090909091</v>
      </c>
      <c r="BL18">
        <f t="shared" si="3"/>
        <v>1.905</v>
      </c>
      <c r="BM18">
        <f t="shared" si="4"/>
        <v>0</v>
      </c>
      <c r="BN18">
        <f t="shared" si="5"/>
        <v>29.183896751631888</v>
      </c>
      <c r="BO18">
        <f t="shared" si="6"/>
        <v>0</v>
      </c>
      <c r="BP18">
        <f t="shared" si="7"/>
        <v>1</v>
      </c>
      <c r="BQ18" s="21">
        <f t="shared" si="19"/>
        <v>0</v>
      </c>
      <c r="BR18" s="21">
        <f t="shared" si="8"/>
        <v>0</v>
      </c>
      <c r="BS18" s="21">
        <f t="shared" si="9"/>
        <v>0</v>
      </c>
      <c r="BT18" s="21">
        <f t="shared" si="10"/>
        <v>0</v>
      </c>
      <c r="BU18" s="21">
        <f t="shared" si="11"/>
        <v>0</v>
      </c>
      <c r="BV18" s="21">
        <f t="shared" si="12"/>
        <v>0</v>
      </c>
      <c r="BW18" s="21">
        <f t="shared" si="13"/>
        <v>0</v>
      </c>
      <c r="BX18" s="21">
        <f t="shared" si="14"/>
        <v>0</v>
      </c>
      <c r="BY18" s="21">
        <f t="shared" si="15"/>
        <v>0</v>
      </c>
      <c r="BZ18">
        <f t="shared" si="16"/>
        <v>0</v>
      </c>
      <c r="CA18">
        <f t="shared" si="17"/>
        <v>2</v>
      </c>
      <c r="CC18">
        <f t="shared" si="18"/>
        <v>-1</v>
      </c>
    </row>
    <row r="19" spans="1:81">
      <c r="A19">
        <v>74</v>
      </c>
      <c r="B19">
        <v>210</v>
      </c>
      <c r="C19">
        <v>2</v>
      </c>
      <c r="D19">
        <v>6</v>
      </c>
      <c r="E19">
        <v>1</v>
      </c>
      <c r="F19">
        <v>7</v>
      </c>
      <c r="G19">
        <v>7</v>
      </c>
      <c r="H19">
        <v>2</v>
      </c>
      <c r="L19">
        <v>2</v>
      </c>
      <c r="N19">
        <v>2</v>
      </c>
      <c r="O19">
        <v>2</v>
      </c>
      <c r="Q19">
        <v>2</v>
      </c>
      <c r="R19">
        <v>2</v>
      </c>
      <c r="S19">
        <v>2</v>
      </c>
      <c r="T19">
        <v>2</v>
      </c>
      <c r="U19">
        <v>2</v>
      </c>
      <c r="W19">
        <v>2</v>
      </c>
      <c r="BF19">
        <v>1</v>
      </c>
      <c r="BG19">
        <v>2</v>
      </c>
      <c r="BI19">
        <f t="shared" si="20"/>
        <v>-1</v>
      </c>
      <c r="BJ19">
        <f t="shared" si="1"/>
        <v>27.018780380611428</v>
      </c>
      <c r="BK19">
        <f t="shared" si="2"/>
        <v>95.454545454545453</v>
      </c>
      <c r="BL19">
        <f t="shared" si="3"/>
        <v>1.8795999999999999</v>
      </c>
      <c r="BM19">
        <f t="shared" si="4"/>
        <v>0</v>
      </c>
      <c r="BN19">
        <f t="shared" si="5"/>
        <v>27.018780380611428</v>
      </c>
      <c r="BO19">
        <f t="shared" si="6"/>
        <v>0</v>
      </c>
      <c r="BP19">
        <f t="shared" si="7"/>
        <v>1</v>
      </c>
      <c r="BQ19" s="21">
        <f t="shared" si="19"/>
        <v>0</v>
      </c>
      <c r="BR19" s="21">
        <f t="shared" si="8"/>
        <v>0</v>
      </c>
      <c r="BS19" s="21">
        <f t="shared" si="9"/>
        <v>0</v>
      </c>
      <c r="BT19" s="21">
        <f t="shared" si="10"/>
        <v>0</v>
      </c>
      <c r="BU19" s="21">
        <f t="shared" si="11"/>
        <v>0</v>
      </c>
      <c r="BV19" s="21">
        <f t="shared" si="12"/>
        <v>0</v>
      </c>
      <c r="BW19" s="21">
        <f t="shared" si="13"/>
        <v>0</v>
      </c>
      <c r="BX19" s="21">
        <f t="shared" si="14"/>
        <v>0</v>
      </c>
      <c r="BY19" s="21">
        <f t="shared" si="15"/>
        <v>0</v>
      </c>
      <c r="BZ19">
        <f t="shared" si="16"/>
        <v>0</v>
      </c>
      <c r="CA19">
        <f t="shared" si="17"/>
        <v>3</v>
      </c>
      <c r="CC19">
        <f t="shared" si="18"/>
        <v>-1</v>
      </c>
    </row>
    <row r="20" spans="1:81">
      <c r="A20">
        <v>70</v>
      </c>
      <c r="B20">
        <v>207</v>
      </c>
      <c r="C20">
        <v>2</v>
      </c>
      <c r="D20">
        <v>5</v>
      </c>
      <c r="E20">
        <v>1</v>
      </c>
      <c r="F20">
        <v>3</v>
      </c>
      <c r="G20">
        <v>3</v>
      </c>
      <c r="H20">
        <v>2</v>
      </c>
      <c r="L20">
        <v>1</v>
      </c>
      <c r="O20">
        <v>1</v>
      </c>
      <c r="P20" t="s">
        <v>80</v>
      </c>
      <c r="Q20">
        <v>2</v>
      </c>
      <c r="R20">
        <v>2</v>
      </c>
      <c r="S20">
        <v>2</v>
      </c>
      <c r="T20">
        <v>2</v>
      </c>
      <c r="U20">
        <v>1</v>
      </c>
      <c r="V20">
        <v>1</v>
      </c>
      <c r="W20">
        <v>2</v>
      </c>
      <c r="BF20">
        <v>2</v>
      </c>
      <c r="BI20">
        <f t="shared" si="20"/>
        <v>-1</v>
      </c>
      <c r="BJ20">
        <f t="shared" si="1"/>
        <v>29.763510361900124</v>
      </c>
      <c r="BK20">
        <f t="shared" si="2"/>
        <v>94.090909090909079</v>
      </c>
      <c r="BL20">
        <f t="shared" si="3"/>
        <v>1.778</v>
      </c>
      <c r="BM20">
        <f t="shared" si="4"/>
        <v>0</v>
      </c>
      <c r="BN20">
        <f t="shared" si="5"/>
        <v>29.763510361900124</v>
      </c>
      <c r="BO20">
        <f t="shared" si="6"/>
        <v>0</v>
      </c>
      <c r="BP20">
        <f t="shared" si="7"/>
        <v>1</v>
      </c>
      <c r="BQ20" s="21">
        <f t="shared" si="19"/>
        <v>0</v>
      </c>
      <c r="BR20" s="21">
        <f t="shared" si="8"/>
        <v>0</v>
      </c>
      <c r="BS20" s="21">
        <f t="shared" si="9"/>
        <v>0</v>
      </c>
      <c r="BT20" s="21">
        <f t="shared" si="10"/>
        <v>0</v>
      </c>
      <c r="BU20" s="21">
        <f t="shared" si="11"/>
        <v>0</v>
      </c>
      <c r="BV20" s="21">
        <f t="shared" si="12"/>
        <v>0</v>
      </c>
      <c r="BW20" s="21">
        <f t="shared" si="13"/>
        <v>0</v>
      </c>
      <c r="BX20" s="21">
        <f t="shared" si="14"/>
        <v>0</v>
      </c>
      <c r="BY20" s="21">
        <f t="shared" si="15"/>
        <v>0</v>
      </c>
      <c r="BZ20">
        <f t="shared" si="16"/>
        <v>0</v>
      </c>
      <c r="CA20">
        <f t="shared" si="17"/>
        <v>2</v>
      </c>
      <c r="CC20">
        <f t="shared" si="18"/>
        <v>-1</v>
      </c>
    </row>
    <row r="21" spans="1:81">
      <c r="A21">
        <v>69</v>
      </c>
      <c r="B21">
        <v>175</v>
      </c>
      <c r="C21">
        <v>2</v>
      </c>
      <c r="D21">
        <v>3</v>
      </c>
      <c r="E21">
        <v>1</v>
      </c>
      <c r="F21">
        <v>4</v>
      </c>
      <c r="G21">
        <v>4</v>
      </c>
      <c r="H21">
        <v>2</v>
      </c>
      <c r="L21">
        <v>1</v>
      </c>
      <c r="N21">
        <v>2</v>
      </c>
      <c r="O21">
        <v>1</v>
      </c>
      <c r="P21" t="s">
        <v>81</v>
      </c>
      <c r="Q21">
        <v>2</v>
      </c>
      <c r="R21">
        <v>2</v>
      </c>
      <c r="S21">
        <v>2</v>
      </c>
      <c r="T21">
        <v>2</v>
      </c>
      <c r="U21">
        <v>2</v>
      </c>
      <c r="W21">
        <v>1</v>
      </c>
      <c r="X21">
        <v>1</v>
      </c>
      <c r="Y21">
        <v>2</v>
      </c>
      <c r="Z21">
        <v>1</v>
      </c>
      <c r="AA21">
        <v>2</v>
      </c>
      <c r="AB21">
        <v>1</v>
      </c>
      <c r="AC21">
        <v>2.4</v>
      </c>
      <c r="AD21">
        <v>1</v>
      </c>
      <c r="AE21">
        <v>2</v>
      </c>
      <c r="AF21">
        <v>1</v>
      </c>
      <c r="AG21">
        <v>1</v>
      </c>
      <c r="AH21">
        <v>2</v>
      </c>
      <c r="AI21">
        <v>2</v>
      </c>
      <c r="AJ21">
        <v>1</v>
      </c>
      <c r="AK21">
        <v>1</v>
      </c>
      <c r="AL21">
        <v>2</v>
      </c>
      <c r="AM21">
        <v>1</v>
      </c>
      <c r="AO21">
        <v>2</v>
      </c>
      <c r="AQ21">
        <v>4</v>
      </c>
      <c r="AR21" s="2" t="s">
        <v>83</v>
      </c>
      <c r="AS21">
        <v>2</v>
      </c>
      <c r="AW21">
        <v>1</v>
      </c>
      <c r="AZ21">
        <v>2</v>
      </c>
      <c r="BB21">
        <v>2</v>
      </c>
      <c r="BE21">
        <v>1</v>
      </c>
      <c r="BF21">
        <v>1</v>
      </c>
      <c r="BG21">
        <v>2</v>
      </c>
      <c r="BI21">
        <f t="shared" si="20"/>
        <v>4</v>
      </c>
      <c r="BJ21">
        <f t="shared" si="1"/>
        <v>25.897017672097629</v>
      </c>
      <c r="BK21">
        <f t="shared" si="2"/>
        <v>79.545454545454533</v>
      </c>
      <c r="BL21">
        <f t="shared" si="3"/>
        <v>1.7525999999999999</v>
      </c>
      <c r="BM21">
        <f t="shared" si="4"/>
        <v>25.897017672097629</v>
      </c>
      <c r="BN21">
        <f t="shared" si="5"/>
        <v>0</v>
      </c>
      <c r="BO21">
        <f t="shared" si="6"/>
        <v>1</v>
      </c>
      <c r="BP21">
        <f t="shared" si="7"/>
        <v>0</v>
      </c>
      <c r="BQ21" s="21">
        <f t="shared" si="19"/>
        <v>0</v>
      </c>
      <c r="BR21" s="21">
        <f t="shared" si="8"/>
        <v>1</v>
      </c>
      <c r="BS21" s="21">
        <f t="shared" si="9"/>
        <v>0</v>
      </c>
      <c r="BT21" s="21">
        <f t="shared" si="10"/>
        <v>0</v>
      </c>
      <c r="BU21" s="21">
        <f t="shared" si="11"/>
        <v>0</v>
      </c>
      <c r="BV21" s="21">
        <f t="shared" si="12"/>
        <v>0</v>
      </c>
      <c r="BW21" s="21">
        <f t="shared" si="13"/>
        <v>0</v>
      </c>
      <c r="BX21" s="21">
        <f t="shared" si="14"/>
        <v>0</v>
      </c>
      <c r="BY21" s="21">
        <f t="shared" si="15"/>
        <v>0</v>
      </c>
      <c r="BZ21">
        <f t="shared" si="16"/>
        <v>1</v>
      </c>
      <c r="CA21">
        <f t="shared" si="17"/>
        <v>1</v>
      </c>
      <c r="CC21">
        <f t="shared" si="18"/>
        <v>4</v>
      </c>
    </row>
    <row r="22" spans="1:81">
      <c r="A22">
        <v>74</v>
      </c>
      <c r="B22">
        <v>245</v>
      </c>
      <c r="C22">
        <v>2</v>
      </c>
      <c r="D22">
        <v>10</v>
      </c>
      <c r="E22">
        <v>1</v>
      </c>
      <c r="F22">
        <v>5</v>
      </c>
      <c r="G22">
        <v>5</v>
      </c>
      <c r="H22">
        <v>1</v>
      </c>
      <c r="I22">
        <v>2</v>
      </c>
      <c r="J22">
        <v>1</v>
      </c>
      <c r="K22">
        <v>3</v>
      </c>
      <c r="L22">
        <v>1</v>
      </c>
      <c r="M22">
        <v>3</v>
      </c>
      <c r="N22">
        <v>2</v>
      </c>
      <c r="O22">
        <v>1</v>
      </c>
      <c r="P22" t="s">
        <v>79</v>
      </c>
      <c r="Q22">
        <v>2</v>
      </c>
      <c r="R22">
        <v>2</v>
      </c>
      <c r="S22">
        <v>2</v>
      </c>
      <c r="T22">
        <v>2</v>
      </c>
      <c r="U22">
        <v>1</v>
      </c>
      <c r="V22">
        <v>1</v>
      </c>
      <c r="W22">
        <v>1</v>
      </c>
      <c r="X22">
        <v>3</v>
      </c>
      <c r="Y22" t="s">
        <v>84</v>
      </c>
      <c r="Z22">
        <v>1</v>
      </c>
      <c r="AA22">
        <v>6</v>
      </c>
      <c r="AB22">
        <v>1</v>
      </c>
      <c r="AC22">
        <v>1</v>
      </c>
      <c r="AD22">
        <v>1</v>
      </c>
      <c r="AE22">
        <v>6</v>
      </c>
      <c r="AF22">
        <v>1</v>
      </c>
      <c r="AG22">
        <v>1</v>
      </c>
      <c r="AH22">
        <v>6</v>
      </c>
      <c r="AI22" t="s">
        <v>85</v>
      </c>
      <c r="AJ22">
        <v>1</v>
      </c>
      <c r="AK22">
        <v>3</v>
      </c>
      <c r="AL22">
        <v>5</v>
      </c>
      <c r="AO22">
        <v>3</v>
      </c>
      <c r="AP22">
        <v>1</v>
      </c>
      <c r="AQ22">
        <v>1</v>
      </c>
      <c r="AS22">
        <v>1</v>
      </c>
      <c r="AT22">
        <v>5</v>
      </c>
      <c r="AU22">
        <v>5</v>
      </c>
      <c r="AV22" t="s">
        <v>86</v>
      </c>
      <c r="AW22">
        <v>1</v>
      </c>
      <c r="AX22">
        <v>1</v>
      </c>
      <c r="AZ22">
        <v>1</v>
      </c>
      <c r="BA22">
        <v>3</v>
      </c>
      <c r="BB22">
        <v>1</v>
      </c>
      <c r="BE22">
        <v>10</v>
      </c>
      <c r="BF22">
        <v>2</v>
      </c>
      <c r="BI22">
        <f t="shared" si="20"/>
        <v>5</v>
      </c>
      <c r="BJ22">
        <f t="shared" si="1"/>
        <v>31.521910444046664</v>
      </c>
      <c r="BK22">
        <f t="shared" si="2"/>
        <v>111.36363636363636</v>
      </c>
      <c r="BL22">
        <f t="shared" si="3"/>
        <v>1.8795999999999999</v>
      </c>
      <c r="BM22">
        <f t="shared" si="4"/>
        <v>31.521910444046664</v>
      </c>
      <c r="BN22">
        <f t="shared" si="5"/>
        <v>0</v>
      </c>
      <c r="BO22">
        <f t="shared" si="6"/>
        <v>1</v>
      </c>
      <c r="BP22">
        <f t="shared" si="7"/>
        <v>0</v>
      </c>
      <c r="BQ22" s="21">
        <f t="shared" si="19"/>
        <v>0</v>
      </c>
      <c r="BR22" s="21">
        <f t="shared" si="8"/>
        <v>0</v>
      </c>
      <c r="BS22" s="21">
        <f t="shared" si="9"/>
        <v>0</v>
      </c>
      <c r="BT22" s="21">
        <f t="shared" si="10"/>
        <v>0</v>
      </c>
      <c r="BU22" s="21">
        <f t="shared" si="11"/>
        <v>10</v>
      </c>
      <c r="BV22" s="21">
        <f t="shared" si="12"/>
        <v>0</v>
      </c>
      <c r="BW22" s="21">
        <f t="shared" si="13"/>
        <v>0</v>
      </c>
      <c r="BX22" s="21">
        <f t="shared" si="14"/>
        <v>0</v>
      </c>
      <c r="BY22" s="21">
        <f t="shared" si="15"/>
        <v>0</v>
      </c>
      <c r="BZ22">
        <f t="shared" si="16"/>
        <v>1</v>
      </c>
      <c r="CA22">
        <f t="shared" si="17"/>
        <v>1</v>
      </c>
      <c r="CC22">
        <f t="shared" si="18"/>
        <v>5</v>
      </c>
    </row>
    <row r="23" spans="1:81">
      <c r="A23">
        <v>75</v>
      </c>
      <c r="B23">
        <v>240</v>
      </c>
      <c r="C23">
        <v>2</v>
      </c>
      <c r="D23">
        <v>5</v>
      </c>
      <c r="E23">
        <v>1</v>
      </c>
      <c r="F23">
        <v>9</v>
      </c>
      <c r="G23">
        <v>9</v>
      </c>
      <c r="H23">
        <v>2</v>
      </c>
      <c r="L23">
        <v>1</v>
      </c>
      <c r="M23">
        <v>2</v>
      </c>
      <c r="N23">
        <v>2</v>
      </c>
      <c r="O23">
        <v>2</v>
      </c>
      <c r="Q23">
        <v>2</v>
      </c>
      <c r="R23">
        <v>2</v>
      </c>
      <c r="S23">
        <v>2</v>
      </c>
      <c r="T23">
        <v>2</v>
      </c>
      <c r="U23">
        <v>2</v>
      </c>
      <c r="W23">
        <v>2</v>
      </c>
      <c r="BF23">
        <v>2</v>
      </c>
      <c r="BI23">
        <f t="shared" si="20"/>
        <v>-1</v>
      </c>
      <c r="BJ23">
        <f t="shared" si="1"/>
        <v>30.060666181938423</v>
      </c>
      <c r="BK23">
        <f t="shared" si="2"/>
        <v>109.09090909090908</v>
      </c>
      <c r="BL23">
        <f t="shared" si="3"/>
        <v>1.905</v>
      </c>
      <c r="BM23">
        <f t="shared" si="4"/>
        <v>0</v>
      </c>
      <c r="BN23">
        <f t="shared" si="5"/>
        <v>30.060666181938423</v>
      </c>
      <c r="BO23">
        <f t="shared" si="6"/>
        <v>0</v>
      </c>
      <c r="BP23">
        <f t="shared" si="7"/>
        <v>1</v>
      </c>
      <c r="BQ23" s="21">
        <f t="shared" si="19"/>
        <v>0</v>
      </c>
      <c r="BR23" s="21">
        <f t="shared" si="8"/>
        <v>0</v>
      </c>
      <c r="BS23" s="21">
        <f t="shared" si="9"/>
        <v>0</v>
      </c>
      <c r="BT23" s="21">
        <f t="shared" si="10"/>
        <v>0</v>
      </c>
      <c r="BU23" s="21">
        <f t="shared" si="11"/>
        <v>0</v>
      </c>
      <c r="BV23" s="21">
        <f t="shared" si="12"/>
        <v>0</v>
      </c>
      <c r="BW23" s="21">
        <f t="shared" si="13"/>
        <v>0</v>
      </c>
      <c r="BX23" s="21">
        <f t="shared" si="14"/>
        <v>0</v>
      </c>
      <c r="BY23" s="21">
        <f t="shared" si="15"/>
        <v>0</v>
      </c>
      <c r="BZ23">
        <f t="shared" si="16"/>
        <v>0</v>
      </c>
      <c r="CA23">
        <f t="shared" si="17"/>
        <v>2</v>
      </c>
      <c r="CC23">
        <f t="shared" si="18"/>
        <v>-1</v>
      </c>
    </row>
    <row r="24" spans="1:81">
      <c r="A24">
        <v>75</v>
      </c>
      <c r="B24">
        <v>260</v>
      </c>
      <c r="C24">
        <v>2</v>
      </c>
      <c r="D24">
        <v>10</v>
      </c>
      <c r="E24">
        <v>1</v>
      </c>
      <c r="F24">
        <v>2</v>
      </c>
      <c r="G24">
        <v>2</v>
      </c>
      <c r="H24">
        <v>2</v>
      </c>
      <c r="L24">
        <v>1</v>
      </c>
      <c r="M24">
        <v>1</v>
      </c>
      <c r="N24">
        <v>2</v>
      </c>
      <c r="O24">
        <v>2</v>
      </c>
      <c r="Q24">
        <v>2</v>
      </c>
      <c r="R24">
        <v>2</v>
      </c>
      <c r="S24">
        <v>2</v>
      </c>
      <c r="T24">
        <v>2</v>
      </c>
      <c r="U24">
        <v>2</v>
      </c>
      <c r="W24">
        <v>2</v>
      </c>
      <c r="BF24">
        <v>2</v>
      </c>
      <c r="BI24">
        <f t="shared" si="20"/>
        <v>-1</v>
      </c>
      <c r="BJ24">
        <f t="shared" si="1"/>
        <v>32.56572169709996</v>
      </c>
      <c r="BK24">
        <f t="shared" si="2"/>
        <v>118.18181818181817</v>
      </c>
      <c r="BL24">
        <f t="shared" si="3"/>
        <v>1.905</v>
      </c>
      <c r="BM24">
        <f t="shared" si="4"/>
        <v>0</v>
      </c>
      <c r="BN24">
        <f t="shared" si="5"/>
        <v>32.56572169709996</v>
      </c>
      <c r="BO24">
        <f t="shared" si="6"/>
        <v>0</v>
      </c>
      <c r="BP24">
        <f t="shared" si="7"/>
        <v>1</v>
      </c>
      <c r="BQ24" s="21">
        <f t="shared" si="19"/>
        <v>0</v>
      </c>
      <c r="BR24" s="21">
        <f t="shared" si="8"/>
        <v>0</v>
      </c>
      <c r="BS24" s="21">
        <f t="shared" si="9"/>
        <v>0</v>
      </c>
      <c r="BT24" s="21">
        <f t="shared" si="10"/>
        <v>0</v>
      </c>
      <c r="BU24" s="21">
        <f t="shared" si="11"/>
        <v>0</v>
      </c>
      <c r="BV24" s="21">
        <f t="shared" si="12"/>
        <v>0</v>
      </c>
      <c r="BW24" s="21">
        <f t="shared" si="13"/>
        <v>0</v>
      </c>
      <c r="BX24" s="21">
        <f t="shared" si="14"/>
        <v>0</v>
      </c>
      <c r="BY24" s="21">
        <f t="shared" si="15"/>
        <v>0</v>
      </c>
      <c r="BZ24">
        <f t="shared" si="16"/>
        <v>0</v>
      </c>
      <c r="CA24">
        <f t="shared" si="17"/>
        <v>2</v>
      </c>
      <c r="CC24">
        <f t="shared" si="18"/>
        <v>-1</v>
      </c>
    </row>
    <row r="25" spans="1:81">
      <c r="A25">
        <v>72</v>
      </c>
      <c r="B25">
        <v>210</v>
      </c>
      <c r="C25">
        <v>2</v>
      </c>
      <c r="D25">
        <v>10</v>
      </c>
      <c r="E25">
        <v>1</v>
      </c>
      <c r="F25">
        <v>4</v>
      </c>
      <c r="G25">
        <v>4</v>
      </c>
      <c r="H25">
        <v>2</v>
      </c>
      <c r="L25">
        <v>1</v>
      </c>
      <c r="M25">
        <v>1</v>
      </c>
      <c r="N25">
        <v>2</v>
      </c>
      <c r="O25">
        <v>2</v>
      </c>
      <c r="Q25">
        <v>2</v>
      </c>
      <c r="R25">
        <v>2</v>
      </c>
      <c r="S25">
        <v>2</v>
      </c>
      <c r="T25">
        <v>2</v>
      </c>
      <c r="U25">
        <v>1</v>
      </c>
      <c r="V25">
        <v>1</v>
      </c>
      <c r="W25">
        <v>2</v>
      </c>
      <c r="BF25">
        <v>2</v>
      </c>
      <c r="BI25">
        <f t="shared" si="20"/>
        <v>-1</v>
      </c>
      <c r="BJ25">
        <f t="shared" si="1"/>
        <v>28.540671559457596</v>
      </c>
      <c r="BK25">
        <f t="shared" si="2"/>
        <v>95.454545454545453</v>
      </c>
      <c r="BL25">
        <f t="shared" si="3"/>
        <v>1.8288</v>
      </c>
      <c r="BM25">
        <f t="shared" si="4"/>
        <v>0</v>
      </c>
      <c r="BN25">
        <f t="shared" si="5"/>
        <v>28.540671559457596</v>
      </c>
      <c r="BO25">
        <f t="shared" si="6"/>
        <v>0</v>
      </c>
      <c r="BP25">
        <f t="shared" si="7"/>
        <v>1</v>
      </c>
      <c r="BQ25" s="21">
        <f t="shared" si="19"/>
        <v>0</v>
      </c>
      <c r="BR25" s="21">
        <f t="shared" si="8"/>
        <v>0</v>
      </c>
      <c r="BS25" s="21">
        <f t="shared" si="9"/>
        <v>0</v>
      </c>
      <c r="BT25" s="21">
        <f t="shared" si="10"/>
        <v>0</v>
      </c>
      <c r="BU25" s="21">
        <f t="shared" si="11"/>
        <v>0</v>
      </c>
      <c r="BV25" s="21">
        <f t="shared" si="12"/>
        <v>0</v>
      </c>
      <c r="BW25" s="21">
        <f t="shared" si="13"/>
        <v>0</v>
      </c>
      <c r="BX25" s="21">
        <f t="shared" si="14"/>
        <v>0</v>
      </c>
      <c r="BY25" s="21">
        <f t="shared" si="15"/>
        <v>0</v>
      </c>
      <c r="BZ25">
        <f t="shared" si="16"/>
        <v>0</v>
      </c>
      <c r="CA25">
        <f t="shared" si="17"/>
        <v>2</v>
      </c>
      <c r="CC25">
        <f t="shared" si="18"/>
        <v>-1</v>
      </c>
    </row>
    <row r="26" spans="1:81">
      <c r="A26">
        <v>76</v>
      </c>
      <c r="B26">
        <v>300</v>
      </c>
      <c r="C26">
        <v>2</v>
      </c>
      <c r="D26">
        <v>9</v>
      </c>
      <c r="E26">
        <v>1</v>
      </c>
      <c r="F26">
        <v>1</v>
      </c>
      <c r="G26">
        <v>1</v>
      </c>
      <c r="H26">
        <v>2</v>
      </c>
      <c r="L26">
        <v>1</v>
      </c>
      <c r="M26">
        <v>1</v>
      </c>
      <c r="N26">
        <v>2</v>
      </c>
      <c r="O26">
        <v>1</v>
      </c>
      <c r="P26" t="s">
        <v>87</v>
      </c>
      <c r="Q26">
        <v>2</v>
      </c>
      <c r="R26">
        <v>2</v>
      </c>
      <c r="S26">
        <v>2</v>
      </c>
      <c r="T26">
        <v>2</v>
      </c>
      <c r="U26">
        <v>1</v>
      </c>
      <c r="V26">
        <v>2</v>
      </c>
      <c r="W26">
        <v>2</v>
      </c>
      <c r="BF26">
        <v>2</v>
      </c>
      <c r="BI26">
        <f t="shared" si="20"/>
        <v>-1</v>
      </c>
      <c r="BJ26">
        <f t="shared" si="1"/>
        <v>36.593500535276064</v>
      </c>
      <c r="BK26">
        <f t="shared" si="2"/>
        <v>136.36363636363635</v>
      </c>
      <c r="BL26">
        <f t="shared" si="3"/>
        <v>1.9303999999999999</v>
      </c>
      <c r="BM26">
        <f t="shared" si="4"/>
        <v>0</v>
      </c>
      <c r="BN26">
        <f t="shared" si="5"/>
        <v>36.593500535276064</v>
      </c>
      <c r="BO26">
        <f t="shared" si="6"/>
        <v>0</v>
      </c>
      <c r="BP26">
        <f t="shared" si="7"/>
        <v>1</v>
      </c>
      <c r="BQ26" s="21">
        <f t="shared" si="19"/>
        <v>0</v>
      </c>
      <c r="BR26" s="21">
        <f t="shared" si="8"/>
        <v>0</v>
      </c>
      <c r="BS26" s="21">
        <f t="shared" si="9"/>
        <v>0</v>
      </c>
      <c r="BT26" s="21">
        <f t="shared" si="10"/>
        <v>0</v>
      </c>
      <c r="BU26" s="21">
        <f t="shared" si="11"/>
        <v>0</v>
      </c>
      <c r="BV26" s="21">
        <f t="shared" si="12"/>
        <v>0</v>
      </c>
      <c r="BW26" s="21">
        <f t="shared" si="13"/>
        <v>0</v>
      </c>
      <c r="BX26" s="21">
        <f t="shared" si="14"/>
        <v>0</v>
      </c>
      <c r="BY26" s="21">
        <f t="shared" si="15"/>
        <v>0</v>
      </c>
      <c r="BZ26">
        <f t="shared" si="16"/>
        <v>0</v>
      </c>
      <c r="CA26">
        <f t="shared" si="17"/>
        <v>2</v>
      </c>
      <c r="CC26">
        <f t="shared" si="18"/>
        <v>-1</v>
      </c>
    </row>
    <row r="27" spans="1:81">
      <c r="A27">
        <v>79</v>
      </c>
      <c r="B27">
        <v>310</v>
      </c>
      <c r="C27">
        <v>2</v>
      </c>
      <c r="D27">
        <v>8</v>
      </c>
      <c r="E27">
        <v>1</v>
      </c>
      <c r="F27">
        <v>1</v>
      </c>
      <c r="G27">
        <v>1</v>
      </c>
      <c r="L27">
        <v>1</v>
      </c>
      <c r="M27">
        <v>1</v>
      </c>
      <c r="N27">
        <v>2</v>
      </c>
      <c r="O27">
        <v>1</v>
      </c>
      <c r="P27" t="s">
        <v>88</v>
      </c>
      <c r="Q27">
        <v>2</v>
      </c>
      <c r="R27">
        <v>2</v>
      </c>
      <c r="S27">
        <v>2</v>
      </c>
      <c r="T27">
        <v>2</v>
      </c>
      <c r="U27">
        <v>2</v>
      </c>
      <c r="W27">
        <v>1</v>
      </c>
      <c r="X27">
        <v>2</v>
      </c>
      <c r="Y27">
        <v>5</v>
      </c>
      <c r="Z27">
        <v>1</v>
      </c>
      <c r="AA27">
        <v>5</v>
      </c>
      <c r="AB27">
        <v>1</v>
      </c>
      <c r="AC27">
        <v>2</v>
      </c>
      <c r="AD27">
        <v>1</v>
      </c>
      <c r="AE27">
        <v>5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2</v>
      </c>
      <c r="AL27">
        <v>1</v>
      </c>
      <c r="AM27">
        <v>2</v>
      </c>
      <c r="AO27">
        <v>2</v>
      </c>
      <c r="AQ27">
        <v>1</v>
      </c>
      <c r="AS27">
        <v>2</v>
      </c>
      <c r="AW27">
        <v>1</v>
      </c>
      <c r="AX27">
        <v>1</v>
      </c>
      <c r="AZ27">
        <v>2</v>
      </c>
      <c r="BB27">
        <v>2</v>
      </c>
      <c r="BE27">
        <v>2</v>
      </c>
      <c r="BF27">
        <v>2</v>
      </c>
      <c r="BI27">
        <f t="shared" si="20"/>
        <v>1</v>
      </c>
      <c r="BJ27">
        <f t="shared" si="1"/>
        <v>34.99591855922872</v>
      </c>
      <c r="BK27">
        <f t="shared" si="2"/>
        <v>140.90909090909091</v>
      </c>
      <c r="BL27">
        <f t="shared" si="3"/>
        <v>2.0065999999999997</v>
      </c>
      <c r="BM27">
        <f t="shared" si="4"/>
        <v>34.99591855922872</v>
      </c>
      <c r="BN27">
        <f t="shared" si="5"/>
        <v>0</v>
      </c>
      <c r="BO27">
        <f t="shared" si="6"/>
        <v>1</v>
      </c>
      <c r="BP27">
        <f t="shared" si="7"/>
        <v>0</v>
      </c>
      <c r="BQ27" s="21">
        <f t="shared" si="19"/>
        <v>2</v>
      </c>
      <c r="BR27" s="21">
        <f t="shared" si="8"/>
        <v>0</v>
      </c>
      <c r="BS27" s="21">
        <f t="shared" si="9"/>
        <v>0</v>
      </c>
      <c r="BT27" s="21">
        <f t="shared" si="10"/>
        <v>0</v>
      </c>
      <c r="BU27" s="21">
        <f t="shared" si="11"/>
        <v>0</v>
      </c>
      <c r="BV27" s="21">
        <f t="shared" si="12"/>
        <v>0</v>
      </c>
      <c r="BW27" s="21">
        <f t="shared" si="13"/>
        <v>0</v>
      </c>
      <c r="BX27" s="21">
        <f t="shared" si="14"/>
        <v>0</v>
      </c>
      <c r="BY27" s="21">
        <f t="shared" si="15"/>
        <v>0</v>
      </c>
      <c r="BZ27">
        <f t="shared" si="16"/>
        <v>1</v>
      </c>
      <c r="CA27">
        <f t="shared" si="17"/>
        <v>1</v>
      </c>
      <c r="CC27">
        <f t="shared" si="18"/>
        <v>1</v>
      </c>
    </row>
    <row r="28" spans="1:81">
      <c r="A28">
        <v>72</v>
      </c>
      <c r="B28">
        <v>190</v>
      </c>
      <c r="C28">
        <v>2</v>
      </c>
      <c r="D28">
        <v>10</v>
      </c>
      <c r="E28">
        <v>1</v>
      </c>
      <c r="F28">
        <v>4</v>
      </c>
      <c r="G28">
        <v>4</v>
      </c>
      <c r="H28">
        <v>2</v>
      </c>
      <c r="L28">
        <v>2</v>
      </c>
      <c r="M28">
        <v>2</v>
      </c>
      <c r="N28">
        <v>2</v>
      </c>
      <c r="O28">
        <v>2</v>
      </c>
      <c r="Q28">
        <v>2</v>
      </c>
      <c r="R28">
        <v>2</v>
      </c>
      <c r="S28">
        <v>2</v>
      </c>
      <c r="T28">
        <v>2</v>
      </c>
      <c r="U28">
        <v>1</v>
      </c>
      <c r="V28">
        <v>1</v>
      </c>
      <c r="W28">
        <v>1</v>
      </c>
      <c r="X28">
        <v>2</v>
      </c>
      <c r="Y28">
        <v>1</v>
      </c>
      <c r="Z28">
        <v>1</v>
      </c>
      <c r="AA28">
        <v>1</v>
      </c>
      <c r="AB28">
        <v>1</v>
      </c>
      <c r="AC28" t="s">
        <v>71</v>
      </c>
      <c r="AD28">
        <v>1</v>
      </c>
      <c r="AE28">
        <v>1</v>
      </c>
      <c r="AF28">
        <v>1</v>
      </c>
      <c r="AG28">
        <v>1</v>
      </c>
      <c r="AH28">
        <v>1</v>
      </c>
      <c r="AI28" t="s">
        <v>71</v>
      </c>
      <c r="AJ28">
        <v>1</v>
      </c>
      <c r="AK28">
        <v>1</v>
      </c>
      <c r="AL28">
        <v>3</v>
      </c>
      <c r="AM28">
        <v>1</v>
      </c>
      <c r="AO28">
        <v>2</v>
      </c>
      <c r="AS28">
        <v>1</v>
      </c>
      <c r="AT28">
        <v>2</v>
      </c>
      <c r="AU28">
        <v>2</v>
      </c>
      <c r="AV28">
        <v>1.4</v>
      </c>
      <c r="AW28">
        <v>1</v>
      </c>
      <c r="AX28">
        <v>2</v>
      </c>
      <c r="AZ28">
        <v>1</v>
      </c>
      <c r="BA28">
        <v>3</v>
      </c>
      <c r="BB28">
        <v>2</v>
      </c>
      <c r="BE28">
        <v>2</v>
      </c>
      <c r="BF28">
        <v>2</v>
      </c>
      <c r="BI28">
        <f t="shared" si="20"/>
        <v>4</v>
      </c>
      <c r="BJ28">
        <f t="shared" si="1"/>
        <v>25.822512363318779</v>
      </c>
      <c r="BK28">
        <f t="shared" si="2"/>
        <v>86.36363636363636</v>
      </c>
      <c r="BL28">
        <f t="shared" si="3"/>
        <v>1.8288</v>
      </c>
      <c r="BM28">
        <f t="shared" si="4"/>
        <v>25.822512363318779</v>
      </c>
      <c r="BN28">
        <f t="shared" si="5"/>
        <v>0</v>
      </c>
      <c r="BO28">
        <f t="shared" si="6"/>
        <v>1</v>
      </c>
      <c r="BP28">
        <f t="shared" si="7"/>
        <v>0</v>
      </c>
      <c r="BQ28" s="21">
        <f t="shared" si="19"/>
        <v>0</v>
      </c>
      <c r="BR28" s="21">
        <f t="shared" si="8"/>
        <v>0</v>
      </c>
      <c r="BS28" s="21">
        <f t="shared" si="9"/>
        <v>2</v>
      </c>
      <c r="BT28" s="21">
        <f t="shared" si="10"/>
        <v>0</v>
      </c>
      <c r="BU28" s="21">
        <f t="shared" si="11"/>
        <v>0</v>
      </c>
      <c r="BV28" s="21">
        <f t="shared" si="12"/>
        <v>0</v>
      </c>
      <c r="BW28" s="21">
        <f t="shared" si="13"/>
        <v>0</v>
      </c>
      <c r="BX28" s="21">
        <f t="shared" si="14"/>
        <v>0</v>
      </c>
      <c r="BY28" s="21">
        <f t="shared" si="15"/>
        <v>0</v>
      </c>
      <c r="BZ28">
        <f t="shared" si="16"/>
        <v>1</v>
      </c>
      <c r="CA28">
        <f t="shared" si="17"/>
        <v>4</v>
      </c>
      <c r="CC28">
        <f t="shared" si="18"/>
        <v>4</v>
      </c>
    </row>
    <row r="29" spans="1:81">
      <c r="A29">
        <v>73</v>
      </c>
      <c r="B29">
        <v>237</v>
      </c>
      <c r="C29">
        <v>2</v>
      </c>
      <c r="D29">
        <v>9</v>
      </c>
      <c r="E29">
        <v>1</v>
      </c>
      <c r="F29">
        <v>3</v>
      </c>
      <c r="G29">
        <v>3</v>
      </c>
      <c r="H29">
        <v>2</v>
      </c>
      <c r="L29">
        <v>1</v>
      </c>
      <c r="M29">
        <v>1</v>
      </c>
      <c r="N29">
        <v>2</v>
      </c>
      <c r="O29">
        <v>1</v>
      </c>
      <c r="P29" t="s">
        <v>89</v>
      </c>
      <c r="Q29">
        <v>2</v>
      </c>
      <c r="R29">
        <v>2</v>
      </c>
      <c r="S29">
        <v>2</v>
      </c>
      <c r="T29">
        <v>2</v>
      </c>
      <c r="U29">
        <v>1</v>
      </c>
      <c r="V29">
        <v>2</v>
      </c>
      <c r="W29">
        <v>2</v>
      </c>
      <c r="BF29">
        <v>2</v>
      </c>
      <c r="BI29">
        <f t="shared" si="20"/>
        <v>-1</v>
      </c>
      <c r="BJ29">
        <f t="shared" si="1"/>
        <v>31.333759932911637</v>
      </c>
      <c r="BK29">
        <f t="shared" si="2"/>
        <v>107.72727272727272</v>
      </c>
      <c r="BL29">
        <f t="shared" si="3"/>
        <v>1.8541999999999998</v>
      </c>
      <c r="BM29">
        <f t="shared" si="4"/>
        <v>0</v>
      </c>
      <c r="BN29">
        <f t="shared" si="5"/>
        <v>31.333759932911637</v>
      </c>
      <c r="BO29">
        <f t="shared" si="6"/>
        <v>0</v>
      </c>
      <c r="BP29">
        <f t="shared" si="7"/>
        <v>1</v>
      </c>
      <c r="BQ29" s="21">
        <f t="shared" si="19"/>
        <v>0</v>
      </c>
      <c r="BR29" s="21">
        <f t="shared" si="8"/>
        <v>0</v>
      </c>
      <c r="BS29" s="21">
        <f t="shared" si="9"/>
        <v>0</v>
      </c>
      <c r="BT29" s="21">
        <f t="shared" si="10"/>
        <v>0</v>
      </c>
      <c r="BU29" s="21">
        <f t="shared" si="11"/>
        <v>0</v>
      </c>
      <c r="BV29" s="21">
        <f t="shared" si="12"/>
        <v>0</v>
      </c>
      <c r="BW29" s="21">
        <f t="shared" si="13"/>
        <v>0</v>
      </c>
      <c r="BX29" s="21">
        <f t="shared" si="14"/>
        <v>0</v>
      </c>
      <c r="BY29" s="21">
        <f t="shared" si="15"/>
        <v>0</v>
      </c>
      <c r="BZ29">
        <f t="shared" si="16"/>
        <v>0</v>
      </c>
      <c r="CA29">
        <f t="shared" si="17"/>
        <v>2</v>
      </c>
      <c r="CC29">
        <f t="shared" si="18"/>
        <v>-1</v>
      </c>
    </row>
    <row r="30" spans="1:81">
      <c r="A30">
        <v>74</v>
      </c>
      <c r="B30">
        <v>235</v>
      </c>
      <c r="C30">
        <v>2</v>
      </c>
      <c r="D30">
        <v>8</v>
      </c>
      <c r="E30">
        <v>1</v>
      </c>
      <c r="F30">
        <v>3</v>
      </c>
      <c r="G30">
        <v>3</v>
      </c>
      <c r="H30">
        <v>2</v>
      </c>
      <c r="L30">
        <v>2</v>
      </c>
      <c r="N30">
        <v>2</v>
      </c>
      <c r="O30">
        <v>1</v>
      </c>
      <c r="P30" t="s">
        <v>90</v>
      </c>
      <c r="Q30">
        <v>2</v>
      </c>
      <c r="R30">
        <v>2</v>
      </c>
      <c r="S30">
        <v>2</v>
      </c>
      <c r="T30">
        <v>2</v>
      </c>
      <c r="U30">
        <v>1</v>
      </c>
      <c r="V30">
        <v>1</v>
      </c>
      <c r="W30">
        <v>1</v>
      </c>
      <c r="X30">
        <v>2</v>
      </c>
      <c r="Y30">
        <v>3</v>
      </c>
      <c r="Z30">
        <v>1</v>
      </c>
      <c r="AA30">
        <v>1</v>
      </c>
      <c r="AB30">
        <v>1</v>
      </c>
      <c r="AC30">
        <v>3</v>
      </c>
      <c r="AD30">
        <v>2</v>
      </c>
      <c r="AE30">
        <v>1</v>
      </c>
      <c r="AF30">
        <v>1</v>
      </c>
      <c r="AG30">
        <v>1</v>
      </c>
      <c r="AH30">
        <v>1</v>
      </c>
      <c r="AI30">
        <v>3</v>
      </c>
      <c r="AJ30">
        <v>1</v>
      </c>
      <c r="AK30">
        <v>1</v>
      </c>
      <c r="AL30">
        <v>3</v>
      </c>
      <c r="AM30">
        <v>1</v>
      </c>
      <c r="AO30">
        <v>2</v>
      </c>
      <c r="AQ30">
        <v>1</v>
      </c>
      <c r="AS30">
        <v>1</v>
      </c>
      <c r="AT30">
        <v>5</v>
      </c>
      <c r="AU30">
        <v>2</v>
      </c>
      <c r="AV30" t="s">
        <v>71</v>
      </c>
      <c r="AW30">
        <v>2</v>
      </c>
      <c r="AY30">
        <v>3</v>
      </c>
      <c r="AZ30">
        <v>1</v>
      </c>
      <c r="BA30">
        <v>1</v>
      </c>
      <c r="BB30">
        <v>1</v>
      </c>
      <c r="BC30">
        <v>1</v>
      </c>
      <c r="BE30">
        <v>2</v>
      </c>
      <c r="BF30">
        <v>1</v>
      </c>
      <c r="BG30">
        <v>2</v>
      </c>
      <c r="BI30">
        <f t="shared" si="20"/>
        <v>3</v>
      </c>
      <c r="BJ30">
        <f t="shared" si="1"/>
        <v>30.235301854493741</v>
      </c>
      <c r="BK30">
        <f t="shared" si="2"/>
        <v>106.81818181818181</v>
      </c>
      <c r="BL30">
        <f t="shared" si="3"/>
        <v>1.8795999999999999</v>
      </c>
      <c r="BM30">
        <f t="shared" si="4"/>
        <v>30.235301854493741</v>
      </c>
      <c r="BN30">
        <f t="shared" si="5"/>
        <v>0</v>
      </c>
      <c r="BO30">
        <f t="shared" si="6"/>
        <v>1</v>
      </c>
      <c r="BP30">
        <f t="shared" si="7"/>
        <v>0</v>
      </c>
      <c r="BQ30" s="21">
        <f t="shared" si="19"/>
        <v>0</v>
      </c>
      <c r="BR30" s="21">
        <f t="shared" si="8"/>
        <v>0</v>
      </c>
      <c r="BS30" s="21">
        <f t="shared" si="9"/>
        <v>2</v>
      </c>
      <c r="BT30" s="21">
        <f t="shared" si="10"/>
        <v>0</v>
      </c>
      <c r="BU30" s="21">
        <f t="shared" si="11"/>
        <v>0</v>
      </c>
      <c r="BV30" s="21">
        <f t="shared" si="12"/>
        <v>0</v>
      </c>
      <c r="BW30" s="21">
        <f t="shared" si="13"/>
        <v>0</v>
      </c>
      <c r="BX30" s="21">
        <f t="shared" si="14"/>
        <v>0</v>
      </c>
      <c r="BY30" s="21">
        <f t="shared" si="15"/>
        <v>0</v>
      </c>
      <c r="BZ30">
        <f t="shared" si="16"/>
        <v>1</v>
      </c>
      <c r="CA30">
        <f t="shared" si="17"/>
        <v>4</v>
      </c>
      <c r="CC30">
        <f t="shared" si="18"/>
        <v>3</v>
      </c>
    </row>
    <row r="31" spans="1:81">
      <c r="A31">
        <v>75</v>
      </c>
      <c r="B31">
        <v>290</v>
      </c>
      <c r="C31">
        <v>2</v>
      </c>
      <c r="D31">
        <v>8</v>
      </c>
      <c r="E31">
        <v>1</v>
      </c>
      <c r="F31">
        <v>2</v>
      </c>
      <c r="G31">
        <v>2</v>
      </c>
      <c r="H31">
        <v>2</v>
      </c>
      <c r="L31">
        <v>1</v>
      </c>
      <c r="M31">
        <v>1</v>
      </c>
      <c r="N31">
        <v>2</v>
      </c>
      <c r="O31">
        <v>1</v>
      </c>
      <c r="P31" t="s">
        <v>91</v>
      </c>
      <c r="Q31">
        <v>2</v>
      </c>
      <c r="R31">
        <v>2</v>
      </c>
      <c r="S31">
        <v>2</v>
      </c>
      <c r="T31">
        <v>2</v>
      </c>
      <c r="U31">
        <v>2</v>
      </c>
      <c r="W31">
        <v>1</v>
      </c>
      <c r="X31">
        <v>2</v>
      </c>
      <c r="Y31">
        <v>1</v>
      </c>
      <c r="Z31">
        <v>1</v>
      </c>
      <c r="AA31">
        <v>3</v>
      </c>
      <c r="AB31">
        <v>1</v>
      </c>
      <c r="AC31" t="s">
        <v>92</v>
      </c>
      <c r="AD31">
        <v>3</v>
      </c>
      <c r="AE31">
        <v>4</v>
      </c>
      <c r="AF31">
        <v>1</v>
      </c>
      <c r="AG31">
        <v>1</v>
      </c>
      <c r="AH31">
        <v>2</v>
      </c>
      <c r="AI31" t="s">
        <v>93</v>
      </c>
      <c r="AJ31">
        <v>1</v>
      </c>
      <c r="AK31">
        <v>2</v>
      </c>
      <c r="AL31">
        <v>2</v>
      </c>
      <c r="AM31">
        <v>1</v>
      </c>
      <c r="AO31">
        <v>2</v>
      </c>
      <c r="AQ31">
        <v>2</v>
      </c>
      <c r="AS31">
        <v>1</v>
      </c>
      <c r="AT31">
        <v>5</v>
      </c>
      <c r="AU31">
        <v>5</v>
      </c>
      <c r="AV31" t="s">
        <v>94</v>
      </c>
      <c r="AW31">
        <v>2</v>
      </c>
      <c r="AY31">
        <v>3</v>
      </c>
      <c r="AZ31">
        <v>1</v>
      </c>
      <c r="BA31">
        <v>3</v>
      </c>
      <c r="BB31">
        <v>2</v>
      </c>
      <c r="BE31">
        <v>3</v>
      </c>
      <c r="BF31">
        <v>1</v>
      </c>
      <c r="BG31">
        <v>2</v>
      </c>
      <c r="BI31">
        <f t="shared" si="20"/>
        <v>2</v>
      </c>
      <c r="BJ31">
        <f t="shared" si="1"/>
        <v>36.323304969842262</v>
      </c>
      <c r="BK31">
        <f t="shared" si="2"/>
        <v>131.81818181818181</v>
      </c>
      <c r="BL31">
        <f t="shared" si="3"/>
        <v>1.905</v>
      </c>
      <c r="BM31">
        <f t="shared" si="4"/>
        <v>36.323304969842262</v>
      </c>
      <c r="BN31">
        <f t="shared" si="5"/>
        <v>0</v>
      </c>
      <c r="BO31">
        <f t="shared" si="6"/>
        <v>1</v>
      </c>
      <c r="BP31">
        <f t="shared" si="7"/>
        <v>0</v>
      </c>
      <c r="BQ31" s="21">
        <f t="shared" si="19"/>
        <v>0</v>
      </c>
      <c r="BR31" s="21">
        <f t="shared" si="8"/>
        <v>3</v>
      </c>
      <c r="BS31" s="21">
        <f t="shared" si="9"/>
        <v>0</v>
      </c>
      <c r="BT31" s="21">
        <f t="shared" si="10"/>
        <v>0</v>
      </c>
      <c r="BU31" s="21">
        <f t="shared" si="11"/>
        <v>0</v>
      </c>
      <c r="BV31" s="21">
        <f t="shared" si="12"/>
        <v>0</v>
      </c>
      <c r="BW31" s="21">
        <f t="shared" si="13"/>
        <v>0</v>
      </c>
      <c r="BX31" s="21">
        <f t="shared" si="14"/>
        <v>0</v>
      </c>
      <c r="BY31" s="21">
        <f t="shared" si="15"/>
        <v>0</v>
      </c>
      <c r="BZ31">
        <f t="shared" si="16"/>
        <v>1</v>
      </c>
      <c r="CA31">
        <f t="shared" si="17"/>
        <v>1</v>
      </c>
      <c r="CC31">
        <f t="shared" si="18"/>
        <v>2</v>
      </c>
    </row>
    <row r="32" spans="1:81">
      <c r="A32">
        <v>74</v>
      </c>
      <c r="B32">
        <v>234</v>
      </c>
      <c r="C32">
        <v>2</v>
      </c>
      <c r="D32">
        <v>9</v>
      </c>
      <c r="E32">
        <v>1</v>
      </c>
      <c r="F32">
        <v>3</v>
      </c>
      <c r="G32">
        <v>3</v>
      </c>
      <c r="H32">
        <v>2</v>
      </c>
      <c r="L32">
        <v>1</v>
      </c>
      <c r="M32">
        <v>2</v>
      </c>
      <c r="N32">
        <v>2</v>
      </c>
      <c r="O32">
        <v>2</v>
      </c>
      <c r="Q32">
        <v>2</v>
      </c>
      <c r="R32">
        <v>2</v>
      </c>
      <c r="S32">
        <v>2</v>
      </c>
      <c r="T32">
        <v>2</v>
      </c>
      <c r="U32">
        <v>2</v>
      </c>
      <c r="W32">
        <v>1</v>
      </c>
      <c r="X32" t="s">
        <v>95</v>
      </c>
      <c r="Y32">
        <v>1</v>
      </c>
      <c r="Z32">
        <v>1</v>
      </c>
      <c r="AB32">
        <v>2</v>
      </c>
      <c r="AF32">
        <v>1</v>
      </c>
      <c r="AG32">
        <v>1</v>
      </c>
      <c r="AH32">
        <v>1</v>
      </c>
      <c r="AI32" t="s">
        <v>96</v>
      </c>
      <c r="AJ32">
        <v>2</v>
      </c>
      <c r="AL32">
        <v>3</v>
      </c>
      <c r="AM32">
        <v>1</v>
      </c>
      <c r="AO32">
        <v>2</v>
      </c>
      <c r="AQ32">
        <v>3</v>
      </c>
      <c r="AS32">
        <v>1</v>
      </c>
      <c r="AT32">
        <v>5</v>
      </c>
      <c r="AU32">
        <v>5</v>
      </c>
      <c r="AV32" t="s">
        <v>94</v>
      </c>
      <c r="AW32">
        <v>2</v>
      </c>
      <c r="AY32">
        <v>1</v>
      </c>
      <c r="AZ32">
        <v>1</v>
      </c>
      <c r="BA32">
        <v>3</v>
      </c>
      <c r="BB32">
        <v>1</v>
      </c>
      <c r="BC32">
        <v>1</v>
      </c>
      <c r="BE32">
        <v>3</v>
      </c>
      <c r="BF32">
        <v>2</v>
      </c>
      <c r="BI32">
        <f t="shared" si="20"/>
        <v>3</v>
      </c>
      <c r="BJ32">
        <f t="shared" si="1"/>
        <v>30.106640995538449</v>
      </c>
      <c r="BK32">
        <f t="shared" si="2"/>
        <v>106.36363636363636</v>
      </c>
      <c r="BL32">
        <f t="shared" si="3"/>
        <v>1.8795999999999999</v>
      </c>
      <c r="BM32">
        <f t="shared" si="4"/>
        <v>30.106640995538449</v>
      </c>
      <c r="BN32">
        <f t="shared" si="5"/>
        <v>0</v>
      </c>
      <c r="BO32">
        <f t="shared" si="6"/>
        <v>1</v>
      </c>
      <c r="BP32">
        <f t="shared" si="7"/>
        <v>0</v>
      </c>
      <c r="BQ32" s="21">
        <f t="shared" si="19"/>
        <v>0</v>
      </c>
      <c r="BR32" s="21">
        <f t="shared" si="8"/>
        <v>0</v>
      </c>
      <c r="BS32" s="21">
        <f t="shared" si="9"/>
        <v>3</v>
      </c>
      <c r="BT32" s="21">
        <f t="shared" si="10"/>
        <v>0</v>
      </c>
      <c r="BU32" s="21">
        <f t="shared" si="11"/>
        <v>0</v>
      </c>
      <c r="BV32" s="21">
        <f t="shared" si="12"/>
        <v>0</v>
      </c>
      <c r="BW32" s="21">
        <f t="shared" si="13"/>
        <v>0</v>
      </c>
      <c r="BX32" s="21">
        <f t="shared" si="14"/>
        <v>0</v>
      </c>
      <c r="BY32" s="21">
        <f t="shared" si="15"/>
        <v>0</v>
      </c>
      <c r="BZ32">
        <f t="shared" si="16"/>
        <v>0</v>
      </c>
      <c r="CA32">
        <f t="shared" si="17"/>
        <v>1</v>
      </c>
      <c r="CC32">
        <f t="shared" si="18"/>
        <v>3</v>
      </c>
    </row>
    <row r="33" spans="1:81">
      <c r="A33">
        <v>72</v>
      </c>
      <c r="B33">
        <v>190</v>
      </c>
      <c r="C33">
        <v>2</v>
      </c>
      <c r="E33">
        <v>1</v>
      </c>
      <c r="F33">
        <v>4</v>
      </c>
      <c r="G33">
        <v>4</v>
      </c>
      <c r="H33">
        <v>2</v>
      </c>
      <c r="L33">
        <v>2</v>
      </c>
      <c r="N33">
        <v>2</v>
      </c>
      <c r="O33">
        <v>1</v>
      </c>
      <c r="P33" t="s">
        <v>97</v>
      </c>
      <c r="Q33">
        <v>2</v>
      </c>
      <c r="R33">
        <v>2</v>
      </c>
      <c r="S33">
        <v>2</v>
      </c>
      <c r="T33">
        <v>2</v>
      </c>
      <c r="U33">
        <v>1</v>
      </c>
      <c r="V33">
        <v>1</v>
      </c>
      <c r="W33">
        <v>2</v>
      </c>
      <c r="BF33">
        <v>1</v>
      </c>
      <c r="BG33">
        <v>2</v>
      </c>
      <c r="BI33">
        <f t="shared" si="20"/>
        <v>-1</v>
      </c>
      <c r="BJ33">
        <f t="shared" si="1"/>
        <v>25.822512363318779</v>
      </c>
      <c r="BK33">
        <f t="shared" si="2"/>
        <v>86.36363636363636</v>
      </c>
      <c r="BL33">
        <f t="shared" si="3"/>
        <v>1.8288</v>
      </c>
      <c r="BM33">
        <f t="shared" si="4"/>
        <v>0</v>
      </c>
      <c r="BN33">
        <f t="shared" si="5"/>
        <v>25.822512363318779</v>
      </c>
      <c r="BO33">
        <f t="shared" si="6"/>
        <v>0</v>
      </c>
      <c r="BP33">
        <f t="shared" si="7"/>
        <v>1</v>
      </c>
      <c r="BQ33" s="21">
        <f t="shared" si="19"/>
        <v>0</v>
      </c>
      <c r="BR33" s="21">
        <f t="shared" si="8"/>
        <v>0</v>
      </c>
      <c r="BS33" s="21">
        <f t="shared" si="9"/>
        <v>0</v>
      </c>
      <c r="BT33" s="21">
        <f t="shared" si="10"/>
        <v>0</v>
      </c>
      <c r="BU33" s="21">
        <f t="shared" si="11"/>
        <v>0</v>
      </c>
      <c r="BV33" s="21">
        <f t="shared" si="12"/>
        <v>0</v>
      </c>
      <c r="BW33" s="21">
        <f t="shared" si="13"/>
        <v>0</v>
      </c>
      <c r="BX33" s="21">
        <f t="shared" si="14"/>
        <v>0</v>
      </c>
      <c r="BY33" s="21">
        <f t="shared" si="15"/>
        <v>0</v>
      </c>
      <c r="BZ33">
        <f t="shared" si="16"/>
        <v>0</v>
      </c>
      <c r="CA33">
        <f t="shared" si="17"/>
        <v>3</v>
      </c>
      <c r="CC33">
        <f t="shared" si="18"/>
        <v>-1</v>
      </c>
    </row>
    <row r="34" spans="1:81">
      <c r="A34">
        <v>77</v>
      </c>
      <c r="B34">
        <v>214</v>
      </c>
      <c r="C34">
        <v>2</v>
      </c>
      <c r="D34">
        <v>10</v>
      </c>
      <c r="E34">
        <v>1</v>
      </c>
      <c r="F34">
        <v>8</v>
      </c>
      <c r="L34">
        <v>1</v>
      </c>
      <c r="W34">
        <v>2</v>
      </c>
      <c r="BI34">
        <f t="shared" si="20"/>
        <v>-1</v>
      </c>
      <c r="BJ34">
        <f t="shared" si="1"/>
        <v>25.429756926764192</v>
      </c>
      <c r="BK34">
        <f t="shared" si="2"/>
        <v>97.272727272727266</v>
      </c>
      <c r="BL34">
        <f t="shared" si="3"/>
        <v>1.9558</v>
      </c>
      <c r="BM34">
        <f t="shared" si="4"/>
        <v>0</v>
      </c>
      <c r="BN34">
        <f t="shared" si="5"/>
        <v>25.429756926764192</v>
      </c>
      <c r="BO34">
        <f t="shared" si="6"/>
        <v>0</v>
      </c>
      <c r="BP34">
        <f t="shared" si="7"/>
        <v>1</v>
      </c>
      <c r="BQ34" s="21">
        <f t="shared" si="19"/>
        <v>0</v>
      </c>
      <c r="BR34" s="21">
        <f t="shared" si="8"/>
        <v>0</v>
      </c>
      <c r="BS34" s="21">
        <f t="shared" si="9"/>
        <v>0</v>
      </c>
      <c r="BT34" s="21">
        <f t="shared" si="10"/>
        <v>0</v>
      </c>
      <c r="BU34" s="21">
        <f t="shared" si="11"/>
        <v>0</v>
      </c>
      <c r="BV34" s="21">
        <f t="shared" si="12"/>
        <v>0</v>
      </c>
      <c r="BW34" s="21">
        <f t="shared" si="13"/>
        <v>0</v>
      </c>
      <c r="BX34" s="21">
        <f t="shared" si="14"/>
        <v>0</v>
      </c>
      <c r="BY34" s="21">
        <f t="shared" si="15"/>
        <v>0</v>
      </c>
      <c r="BZ34">
        <f t="shared" si="16"/>
        <v>0</v>
      </c>
      <c r="CA34">
        <f t="shared" si="17"/>
        <v>2</v>
      </c>
      <c r="CC34">
        <f t="shared" si="18"/>
        <v>-1</v>
      </c>
    </row>
    <row r="35" spans="1:81">
      <c r="A35">
        <v>71</v>
      </c>
      <c r="B35">
        <v>214</v>
      </c>
      <c r="C35">
        <v>2</v>
      </c>
      <c r="D35">
        <v>10</v>
      </c>
      <c r="E35">
        <v>1</v>
      </c>
      <c r="F35">
        <v>5</v>
      </c>
      <c r="G35">
        <v>5</v>
      </c>
      <c r="H35">
        <v>2</v>
      </c>
      <c r="L35">
        <v>1</v>
      </c>
      <c r="W35">
        <v>2</v>
      </c>
      <c r="BF35">
        <v>2</v>
      </c>
      <c r="BI35">
        <f t="shared" si="20"/>
        <v>-1</v>
      </c>
      <c r="BJ35">
        <f t="shared" si="1"/>
        <v>29.909349101127738</v>
      </c>
      <c r="BK35">
        <f t="shared" si="2"/>
        <v>97.272727272727266</v>
      </c>
      <c r="BL35">
        <f t="shared" si="3"/>
        <v>1.8033999999999999</v>
      </c>
      <c r="BM35">
        <f t="shared" si="4"/>
        <v>0</v>
      </c>
      <c r="BN35">
        <f t="shared" si="5"/>
        <v>29.909349101127738</v>
      </c>
      <c r="BO35">
        <f t="shared" si="6"/>
        <v>0</v>
      </c>
      <c r="BP35">
        <f t="shared" si="7"/>
        <v>1</v>
      </c>
      <c r="BQ35" s="21">
        <f t="shared" si="19"/>
        <v>0</v>
      </c>
      <c r="BR35" s="21">
        <f t="shared" si="8"/>
        <v>0</v>
      </c>
      <c r="BS35" s="21">
        <f t="shared" si="9"/>
        <v>0</v>
      </c>
      <c r="BT35" s="21">
        <f t="shared" si="10"/>
        <v>0</v>
      </c>
      <c r="BU35" s="21">
        <f t="shared" si="11"/>
        <v>0</v>
      </c>
      <c r="BV35" s="21">
        <f t="shared" si="12"/>
        <v>0</v>
      </c>
      <c r="BW35" s="21">
        <f t="shared" si="13"/>
        <v>0</v>
      </c>
      <c r="BX35" s="21">
        <f t="shared" si="14"/>
        <v>0</v>
      </c>
      <c r="BY35" s="21">
        <f t="shared" si="15"/>
        <v>0</v>
      </c>
      <c r="BZ35">
        <f t="shared" si="16"/>
        <v>0</v>
      </c>
      <c r="CA35">
        <f t="shared" si="17"/>
        <v>2</v>
      </c>
      <c r="CC35">
        <f t="shared" si="18"/>
        <v>-1</v>
      </c>
    </row>
    <row r="36" spans="1:81">
      <c r="A36">
        <v>69</v>
      </c>
      <c r="B36">
        <v>199</v>
      </c>
      <c r="C36">
        <v>2</v>
      </c>
      <c r="D36">
        <v>8</v>
      </c>
      <c r="E36">
        <v>1</v>
      </c>
      <c r="F36">
        <v>4</v>
      </c>
      <c r="G36">
        <v>4</v>
      </c>
      <c r="H36">
        <v>2</v>
      </c>
      <c r="L36">
        <v>2</v>
      </c>
      <c r="O36">
        <v>2</v>
      </c>
      <c r="P36">
        <v>2</v>
      </c>
      <c r="Q36">
        <v>2</v>
      </c>
      <c r="R36">
        <v>2</v>
      </c>
      <c r="S36">
        <v>2</v>
      </c>
      <c r="T36">
        <v>2</v>
      </c>
      <c r="U36">
        <v>2</v>
      </c>
      <c r="W36">
        <v>1</v>
      </c>
      <c r="X36">
        <v>2</v>
      </c>
      <c r="Y36">
        <v>1</v>
      </c>
      <c r="Z36">
        <v>1</v>
      </c>
      <c r="AA36">
        <v>1</v>
      </c>
      <c r="AB36">
        <v>1</v>
      </c>
      <c r="AC36">
        <v>4</v>
      </c>
      <c r="AD36">
        <v>2</v>
      </c>
      <c r="AE36">
        <v>2</v>
      </c>
      <c r="AF36">
        <v>1</v>
      </c>
      <c r="AG36">
        <v>1</v>
      </c>
      <c r="AH36">
        <v>1</v>
      </c>
      <c r="AI36">
        <v>1</v>
      </c>
      <c r="AJ36">
        <v>2</v>
      </c>
      <c r="AK36">
        <v>1</v>
      </c>
      <c r="AL36">
        <v>4</v>
      </c>
      <c r="AM36">
        <v>1</v>
      </c>
      <c r="AO36">
        <v>2</v>
      </c>
      <c r="AQ36">
        <v>3</v>
      </c>
      <c r="AS36">
        <v>1</v>
      </c>
      <c r="AT36">
        <v>2</v>
      </c>
      <c r="AU36">
        <v>2</v>
      </c>
      <c r="AV36">
        <v>1</v>
      </c>
      <c r="AW36">
        <v>1</v>
      </c>
      <c r="AX36">
        <v>3</v>
      </c>
      <c r="AZ36">
        <v>2</v>
      </c>
      <c r="BB36">
        <v>2</v>
      </c>
      <c r="BE36">
        <v>1</v>
      </c>
      <c r="BF36">
        <v>2</v>
      </c>
      <c r="BI36">
        <f t="shared" si="20"/>
        <v>4</v>
      </c>
      <c r="BJ36">
        <f t="shared" si="1"/>
        <v>29.448608667128163</v>
      </c>
      <c r="BK36">
        <f t="shared" si="2"/>
        <v>90.454545454545453</v>
      </c>
      <c r="BL36">
        <f t="shared" si="3"/>
        <v>1.7525999999999999</v>
      </c>
      <c r="BM36">
        <f t="shared" si="4"/>
        <v>29.448608667128163</v>
      </c>
      <c r="BN36">
        <f t="shared" si="5"/>
        <v>0</v>
      </c>
      <c r="BO36">
        <f t="shared" si="6"/>
        <v>1</v>
      </c>
      <c r="BP36">
        <f t="shared" si="7"/>
        <v>0</v>
      </c>
      <c r="BQ36" s="21">
        <f t="shared" si="19"/>
        <v>0</v>
      </c>
      <c r="BR36" s="21">
        <f t="shared" si="8"/>
        <v>0</v>
      </c>
      <c r="BS36" s="21">
        <f t="shared" si="9"/>
        <v>0</v>
      </c>
      <c r="BT36" s="21">
        <f t="shared" si="10"/>
        <v>1</v>
      </c>
      <c r="BU36" s="21">
        <f t="shared" si="11"/>
        <v>0</v>
      </c>
      <c r="BV36" s="21">
        <f t="shared" si="12"/>
        <v>0</v>
      </c>
      <c r="BW36" s="21">
        <f t="shared" si="13"/>
        <v>0</v>
      </c>
      <c r="BX36" s="21">
        <f t="shared" si="14"/>
        <v>0</v>
      </c>
      <c r="BY36" s="21">
        <f t="shared" si="15"/>
        <v>0</v>
      </c>
      <c r="BZ36">
        <f t="shared" si="16"/>
        <v>0</v>
      </c>
      <c r="CA36">
        <f t="shared" si="17"/>
        <v>4</v>
      </c>
      <c r="CC36">
        <f t="shared" si="18"/>
        <v>4</v>
      </c>
    </row>
    <row r="37" spans="1:81">
      <c r="A37">
        <v>70</v>
      </c>
      <c r="B37">
        <v>183</v>
      </c>
      <c r="C37">
        <v>2</v>
      </c>
      <c r="D37">
        <v>10</v>
      </c>
      <c r="E37">
        <v>1</v>
      </c>
      <c r="F37">
        <v>8</v>
      </c>
      <c r="G37">
        <v>8</v>
      </c>
      <c r="H37">
        <v>2</v>
      </c>
      <c r="L37">
        <v>2</v>
      </c>
      <c r="P37">
        <v>2</v>
      </c>
      <c r="Q37">
        <v>2</v>
      </c>
      <c r="R37">
        <v>2</v>
      </c>
      <c r="S37">
        <v>2</v>
      </c>
      <c r="T37">
        <v>2</v>
      </c>
      <c r="U37">
        <v>2</v>
      </c>
      <c r="W37">
        <v>1</v>
      </c>
      <c r="X37">
        <v>1</v>
      </c>
      <c r="Y37">
        <v>6</v>
      </c>
      <c r="Z37">
        <v>1</v>
      </c>
      <c r="AA37">
        <v>6</v>
      </c>
      <c r="AB37">
        <v>1</v>
      </c>
      <c r="AC37" t="s">
        <v>86</v>
      </c>
      <c r="AD37">
        <v>1</v>
      </c>
      <c r="AE37">
        <v>6</v>
      </c>
      <c r="AF37">
        <v>1</v>
      </c>
      <c r="AG37">
        <v>1</v>
      </c>
      <c r="AH37">
        <v>5</v>
      </c>
      <c r="AI37">
        <v>9</v>
      </c>
      <c r="AJ37">
        <v>2</v>
      </c>
      <c r="AK37">
        <v>2</v>
      </c>
      <c r="AL37">
        <v>6</v>
      </c>
      <c r="AM37">
        <v>5</v>
      </c>
      <c r="AN37" t="s">
        <v>74</v>
      </c>
      <c r="AO37">
        <v>2</v>
      </c>
      <c r="AP37">
        <v>4</v>
      </c>
      <c r="BI37">
        <f t="shared" si="20"/>
        <v>8</v>
      </c>
      <c r="BJ37">
        <f t="shared" si="1"/>
        <v>26.312668580810254</v>
      </c>
      <c r="BK37">
        <f t="shared" si="2"/>
        <v>83.181818181818173</v>
      </c>
      <c r="BL37">
        <f t="shared" si="3"/>
        <v>1.778</v>
      </c>
      <c r="BM37">
        <f t="shared" si="4"/>
        <v>26.312668580810254</v>
      </c>
      <c r="BN37">
        <f t="shared" si="5"/>
        <v>0</v>
      </c>
      <c r="BO37">
        <f t="shared" si="6"/>
        <v>1</v>
      </c>
      <c r="BP37">
        <f t="shared" si="7"/>
        <v>0</v>
      </c>
      <c r="BQ37" s="21">
        <f t="shared" si="19"/>
        <v>0</v>
      </c>
      <c r="BR37" s="21">
        <f t="shared" si="8"/>
        <v>0</v>
      </c>
      <c r="BS37" s="21">
        <f t="shared" si="9"/>
        <v>0</v>
      </c>
      <c r="BT37" s="21">
        <f t="shared" si="10"/>
        <v>0</v>
      </c>
      <c r="BU37" s="21">
        <f t="shared" si="11"/>
        <v>0</v>
      </c>
      <c r="BV37" s="21">
        <f t="shared" si="12"/>
        <v>0</v>
      </c>
      <c r="BW37" s="21">
        <f t="shared" si="13"/>
        <v>0</v>
      </c>
      <c r="BX37" s="21">
        <f t="shared" si="14"/>
        <v>0</v>
      </c>
      <c r="BY37" s="21">
        <f t="shared" si="15"/>
        <v>0</v>
      </c>
      <c r="BZ37">
        <f t="shared" si="16"/>
        <v>0</v>
      </c>
      <c r="CA37">
        <f t="shared" si="17"/>
        <v>4</v>
      </c>
      <c r="CC37">
        <f t="shared" si="18"/>
        <v>8</v>
      </c>
    </row>
    <row r="38" spans="1:81">
      <c r="A38">
        <v>76</v>
      </c>
      <c r="B38">
        <v>240</v>
      </c>
      <c r="C38">
        <v>2</v>
      </c>
      <c r="D38">
        <v>5</v>
      </c>
      <c r="E38">
        <v>1</v>
      </c>
      <c r="F38">
        <v>3</v>
      </c>
      <c r="G38">
        <v>3</v>
      </c>
      <c r="L38">
        <v>2</v>
      </c>
      <c r="W38">
        <v>2</v>
      </c>
      <c r="BI38">
        <f t="shared" si="20"/>
        <v>-1</v>
      </c>
      <c r="BJ38">
        <f t="shared" si="1"/>
        <v>29.27480042822085</v>
      </c>
      <c r="BK38">
        <f t="shared" si="2"/>
        <v>109.09090909090908</v>
      </c>
      <c r="BL38">
        <f t="shared" si="3"/>
        <v>1.9303999999999999</v>
      </c>
      <c r="BM38">
        <f t="shared" si="4"/>
        <v>0</v>
      </c>
      <c r="BN38">
        <f t="shared" si="5"/>
        <v>29.27480042822085</v>
      </c>
      <c r="BO38">
        <f t="shared" si="6"/>
        <v>0</v>
      </c>
      <c r="BP38">
        <f t="shared" si="7"/>
        <v>1</v>
      </c>
      <c r="BQ38" s="21">
        <f t="shared" si="19"/>
        <v>0</v>
      </c>
      <c r="BR38" s="21">
        <f t="shared" si="8"/>
        <v>0</v>
      </c>
      <c r="BS38" s="21">
        <f t="shared" si="9"/>
        <v>0</v>
      </c>
      <c r="BT38" s="21">
        <f t="shared" si="10"/>
        <v>0</v>
      </c>
      <c r="BU38" s="21">
        <f t="shared" si="11"/>
        <v>0</v>
      </c>
      <c r="BV38" s="21">
        <f t="shared" si="12"/>
        <v>0</v>
      </c>
      <c r="BW38" s="21">
        <f t="shared" si="13"/>
        <v>0</v>
      </c>
      <c r="BX38" s="21">
        <f t="shared" si="14"/>
        <v>0</v>
      </c>
      <c r="BY38" s="21">
        <f t="shared" si="15"/>
        <v>0</v>
      </c>
      <c r="BZ38">
        <f t="shared" si="16"/>
        <v>0</v>
      </c>
      <c r="CA38">
        <f t="shared" si="17"/>
        <v>3</v>
      </c>
      <c r="CC38">
        <f t="shared" si="18"/>
        <v>-1</v>
      </c>
    </row>
    <row r="39" spans="1:81">
      <c r="A39">
        <v>76</v>
      </c>
      <c r="B39">
        <v>260</v>
      </c>
      <c r="C39">
        <v>2</v>
      </c>
      <c r="D39">
        <v>8</v>
      </c>
      <c r="E39">
        <v>1</v>
      </c>
      <c r="F39">
        <v>1</v>
      </c>
      <c r="G39">
        <v>1</v>
      </c>
      <c r="H39">
        <v>2</v>
      </c>
      <c r="L39">
        <v>1</v>
      </c>
      <c r="M39">
        <v>1</v>
      </c>
      <c r="N39">
        <v>2</v>
      </c>
      <c r="O39">
        <v>1</v>
      </c>
      <c r="P39" t="s">
        <v>152</v>
      </c>
      <c r="Q39">
        <v>2</v>
      </c>
      <c r="R39">
        <v>2</v>
      </c>
      <c r="S39">
        <v>2</v>
      </c>
      <c r="T39">
        <v>2</v>
      </c>
      <c r="U39">
        <v>2</v>
      </c>
      <c r="W39">
        <v>2</v>
      </c>
      <c r="BF39">
        <v>2</v>
      </c>
      <c r="BI39">
        <f t="shared" si="20"/>
        <v>-1</v>
      </c>
      <c r="BJ39">
        <f t="shared" si="1"/>
        <v>31.714367130572587</v>
      </c>
      <c r="BK39">
        <f t="shared" si="2"/>
        <v>118.18181818181817</v>
      </c>
      <c r="BL39">
        <f t="shared" si="3"/>
        <v>1.9303999999999999</v>
      </c>
      <c r="BM39">
        <f t="shared" si="4"/>
        <v>0</v>
      </c>
      <c r="BN39">
        <f t="shared" si="5"/>
        <v>31.714367130572587</v>
      </c>
      <c r="BO39">
        <f t="shared" si="6"/>
        <v>0</v>
      </c>
      <c r="BP39">
        <f t="shared" si="7"/>
        <v>1</v>
      </c>
      <c r="BQ39" s="21">
        <f t="shared" si="19"/>
        <v>0</v>
      </c>
      <c r="BR39" s="21">
        <f t="shared" si="8"/>
        <v>0</v>
      </c>
      <c r="BS39" s="21">
        <f t="shared" si="9"/>
        <v>0</v>
      </c>
      <c r="BT39" s="21">
        <f t="shared" si="10"/>
        <v>0</v>
      </c>
      <c r="BU39" s="21">
        <f t="shared" si="11"/>
        <v>0</v>
      </c>
      <c r="BV39" s="21">
        <f t="shared" si="12"/>
        <v>0</v>
      </c>
      <c r="BW39" s="21">
        <f t="shared" si="13"/>
        <v>0</v>
      </c>
      <c r="BX39" s="21">
        <f t="shared" si="14"/>
        <v>0</v>
      </c>
      <c r="BY39" s="21">
        <f t="shared" si="15"/>
        <v>0</v>
      </c>
      <c r="BZ39">
        <f t="shared" si="16"/>
        <v>0</v>
      </c>
      <c r="CA39">
        <f t="shared" si="17"/>
        <v>2</v>
      </c>
      <c r="CC39">
        <f t="shared" si="18"/>
        <v>-1</v>
      </c>
    </row>
    <row r="40" spans="1:81">
      <c r="A40">
        <v>72</v>
      </c>
      <c r="B40">
        <v>220</v>
      </c>
      <c r="C40">
        <v>2</v>
      </c>
      <c r="D40">
        <v>10</v>
      </c>
      <c r="E40">
        <v>1</v>
      </c>
      <c r="F40">
        <v>10</v>
      </c>
      <c r="G40">
        <v>10</v>
      </c>
      <c r="H40">
        <v>2</v>
      </c>
      <c r="L40">
        <v>1</v>
      </c>
      <c r="M40">
        <v>1</v>
      </c>
      <c r="N40">
        <v>2</v>
      </c>
      <c r="O40">
        <v>1</v>
      </c>
      <c r="P40" t="s">
        <v>153</v>
      </c>
      <c r="Q40">
        <v>2</v>
      </c>
      <c r="R40">
        <v>2</v>
      </c>
      <c r="S40">
        <v>2</v>
      </c>
      <c r="T40">
        <v>2</v>
      </c>
      <c r="U40">
        <v>2</v>
      </c>
      <c r="W40">
        <v>2</v>
      </c>
      <c r="BF40">
        <v>2</v>
      </c>
      <c r="BI40">
        <f t="shared" si="20"/>
        <v>-1</v>
      </c>
      <c r="BJ40">
        <f t="shared" si="1"/>
        <v>29.899751157527003</v>
      </c>
      <c r="BK40">
        <f t="shared" si="2"/>
        <v>99.999999999999986</v>
      </c>
      <c r="BL40">
        <f t="shared" si="3"/>
        <v>1.8288</v>
      </c>
      <c r="BM40">
        <f t="shared" si="4"/>
        <v>0</v>
      </c>
      <c r="BN40">
        <f t="shared" si="5"/>
        <v>29.899751157527003</v>
      </c>
      <c r="BO40">
        <f t="shared" si="6"/>
        <v>0</v>
      </c>
      <c r="BP40">
        <f t="shared" si="7"/>
        <v>1</v>
      </c>
      <c r="BQ40" s="21">
        <f t="shared" si="19"/>
        <v>0</v>
      </c>
      <c r="BR40" s="21">
        <f t="shared" si="8"/>
        <v>0</v>
      </c>
      <c r="BS40" s="21">
        <f t="shared" si="9"/>
        <v>0</v>
      </c>
      <c r="BT40" s="21">
        <f t="shared" si="10"/>
        <v>0</v>
      </c>
      <c r="BU40" s="21">
        <f t="shared" si="11"/>
        <v>0</v>
      </c>
      <c r="BV40" s="21">
        <f t="shared" si="12"/>
        <v>0</v>
      </c>
      <c r="BW40" s="21">
        <f t="shared" si="13"/>
        <v>0</v>
      </c>
      <c r="BX40" s="21">
        <f t="shared" si="14"/>
        <v>0</v>
      </c>
      <c r="BY40" s="21">
        <f t="shared" si="15"/>
        <v>0</v>
      </c>
      <c r="BZ40">
        <f t="shared" si="16"/>
        <v>0</v>
      </c>
      <c r="CA40">
        <f t="shared" si="17"/>
        <v>2</v>
      </c>
      <c r="CC40">
        <f t="shared" si="18"/>
        <v>-1</v>
      </c>
    </row>
    <row r="41" spans="1:81">
      <c r="A41">
        <v>74</v>
      </c>
      <c r="B41">
        <v>255</v>
      </c>
      <c r="C41">
        <v>2</v>
      </c>
      <c r="D41">
        <v>10</v>
      </c>
      <c r="E41">
        <v>1</v>
      </c>
      <c r="F41">
        <v>3</v>
      </c>
      <c r="G41">
        <v>3</v>
      </c>
      <c r="H41">
        <v>2</v>
      </c>
      <c r="L41">
        <v>2</v>
      </c>
      <c r="N41">
        <v>2</v>
      </c>
      <c r="O41">
        <v>2</v>
      </c>
      <c r="Q41">
        <v>2</v>
      </c>
      <c r="R41">
        <v>2</v>
      </c>
      <c r="S41">
        <v>2</v>
      </c>
      <c r="T41">
        <v>2</v>
      </c>
      <c r="U41">
        <v>2</v>
      </c>
      <c r="W41">
        <v>2</v>
      </c>
      <c r="BF41">
        <v>2</v>
      </c>
      <c r="BI41">
        <f t="shared" si="20"/>
        <v>-1</v>
      </c>
      <c r="BJ41">
        <f t="shared" si="1"/>
        <v>32.808519033599595</v>
      </c>
      <c r="BK41">
        <f t="shared" si="2"/>
        <v>115.90909090909091</v>
      </c>
      <c r="BL41">
        <f t="shared" si="3"/>
        <v>1.8795999999999999</v>
      </c>
      <c r="BM41">
        <f t="shared" si="4"/>
        <v>0</v>
      </c>
      <c r="BN41">
        <f t="shared" si="5"/>
        <v>32.808519033599595</v>
      </c>
      <c r="BO41">
        <f t="shared" si="6"/>
        <v>0</v>
      </c>
      <c r="BP41">
        <f t="shared" si="7"/>
        <v>1</v>
      </c>
      <c r="BQ41" s="21">
        <f t="shared" si="19"/>
        <v>0</v>
      </c>
      <c r="BR41" s="21">
        <f t="shared" si="8"/>
        <v>0</v>
      </c>
      <c r="BS41" s="21">
        <f t="shared" si="9"/>
        <v>0</v>
      </c>
      <c r="BT41" s="21">
        <f t="shared" si="10"/>
        <v>0</v>
      </c>
      <c r="BU41" s="21">
        <f t="shared" si="11"/>
        <v>0</v>
      </c>
      <c r="BV41" s="21">
        <f t="shared" si="12"/>
        <v>0</v>
      </c>
      <c r="BW41" s="21">
        <f t="shared" si="13"/>
        <v>0</v>
      </c>
      <c r="BX41" s="21">
        <f t="shared" si="14"/>
        <v>0</v>
      </c>
      <c r="BY41" s="21">
        <f t="shared" si="15"/>
        <v>0</v>
      </c>
      <c r="BZ41">
        <f t="shared" si="16"/>
        <v>0</v>
      </c>
      <c r="CA41">
        <f t="shared" si="17"/>
        <v>3</v>
      </c>
      <c r="CC41">
        <f t="shared" si="18"/>
        <v>-1</v>
      </c>
    </row>
    <row r="42" spans="1:81">
      <c r="A42">
        <v>77</v>
      </c>
      <c r="B42">
        <v>315</v>
      </c>
      <c r="C42">
        <v>2</v>
      </c>
      <c r="D42">
        <v>7</v>
      </c>
      <c r="E42">
        <v>1</v>
      </c>
      <c r="F42">
        <v>1</v>
      </c>
      <c r="G42">
        <v>1</v>
      </c>
      <c r="H42">
        <v>2</v>
      </c>
      <c r="L42">
        <v>2</v>
      </c>
      <c r="N42">
        <v>2</v>
      </c>
      <c r="O42">
        <v>2</v>
      </c>
      <c r="Q42">
        <v>2</v>
      </c>
      <c r="R42">
        <v>2</v>
      </c>
      <c r="S42">
        <v>2</v>
      </c>
      <c r="T42">
        <v>2</v>
      </c>
      <c r="U42">
        <v>2</v>
      </c>
      <c r="W42">
        <v>2</v>
      </c>
      <c r="BF42">
        <v>2</v>
      </c>
      <c r="BI42">
        <f t="shared" si="20"/>
        <v>-1</v>
      </c>
      <c r="BJ42">
        <f t="shared" si="1"/>
        <v>37.431651551078133</v>
      </c>
      <c r="BK42">
        <f t="shared" si="2"/>
        <v>143.18181818181816</v>
      </c>
      <c r="BL42">
        <f t="shared" si="3"/>
        <v>1.9558</v>
      </c>
      <c r="BM42">
        <f t="shared" si="4"/>
        <v>0</v>
      </c>
      <c r="BN42">
        <f t="shared" si="5"/>
        <v>37.431651551078133</v>
      </c>
      <c r="BO42">
        <f t="shared" si="6"/>
        <v>0</v>
      </c>
      <c r="BP42">
        <f t="shared" si="7"/>
        <v>1</v>
      </c>
      <c r="BQ42" s="21">
        <f t="shared" si="19"/>
        <v>0</v>
      </c>
      <c r="BR42" s="21">
        <f t="shared" si="8"/>
        <v>0</v>
      </c>
      <c r="BS42" s="21">
        <f t="shared" si="9"/>
        <v>0</v>
      </c>
      <c r="BT42" s="21">
        <f t="shared" si="10"/>
        <v>0</v>
      </c>
      <c r="BU42" s="21">
        <f t="shared" si="11"/>
        <v>0</v>
      </c>
      <c r="BV42" s="21">
        <f t="shared" si="12"/>
        <v>0</v>
      </c>
      <c r="BW42" s="21">
        <f t="shared" si="13"/>
        <v>0</v>
      </c>
      <c r="BX42" s="21">
        <f t="shared" si="14"/>
        <v>0</v>
      </c>
      <c r="BY42" s="21">
        <f t="shared" si="15"/>
        <v>0</v>
      </c>
      <c r="BZ42">
        <f t="shared" si="16"/>
        <v>0</v>
      </c>
      <c r="CA42">
        <f t="shared" si="17"/>
        <v>3</v>
      </c>
      <c r="CC42">
        <f t="shared" si="18"/>
        <v>-1</v>
      </c>
    </row>
    <row r="43" spans="1:81">
      <c r="A43">
        <v>78</v>
      </c>
      <c r="B43">
        <v>320</v>
      </c>
      <c r="C43">
        <v>2</v>
      </c>
      <c r="D43">
        <v>8</v>
      </c>
      <c r="E43">
        <v>1</v>
      </c>
      <c r="F43">
        <v>2</v>
      </c>
      <c r="G43">
        <v>2</v>
      </c>
      <c r="H43">
        <v>2</v>
      </c>
      <c r="L43">
        <v>2</v>
      </c>
      <c r="O43">
        <v>2</v>
      </c>
      <c r="Q43">
        <v>2</v>
      </c>
      <c r="R43">
        <v>2</v>
      </c>
      <c r="S43">
        <v>2</v>
      </c>
      <c r="T43">
        <v>2</v>
      </c>
      <c r="U43">
        <v>2</v>
      </c>
      <c r="W43">
        <v>2</v>
      </c>
      <c r="BF43">
        <v>2</v>
      </c>
      <c r="BI43">
        <f t="shared" si="20"/>
        <v>-1</v>
      </c>
      <c r="BJ43">
        <f t="shared" si="1"/>
        <v>37.057034247951705</v>
      </c>
      <c r="BK43">
        <f t="shared" si="2"/>
        <v>145.45454545454544</v>
      </c>
      <c r="BL43">
        <f t="shared" si="3"/>
        <v>1.9811999999999999</v>
      </c>
      <c r="BM43">
        <f t="shared" si="4"/>
        <v>0</v>
      </c>
      <c r="BN43">
        <f t="shared" si="5"/>
        <v>37.057034247951705</v>
      </c>
      <c r="BO43">
        <f t="shared" si="6"/>
        <v>0</v>
      </c>
      <c r="BP43">
        <f t="shared" si="7"/>
        <v>1</v>
      </c>
      <c r="BQ43" s="21">
        <f t="shared" si="19"/>
        <v>0</v>
      </c>
      <c r="BR43" s="21">
        <f t="shared" si="8"/>
        <v>0</v>
      </c>
      <c r="BS43" s="21">
        <f t="shared" si="9"/>
        <v>0</v>
      </c>
      <c r="BT43" s="21">
        <f t="shared" si="10"/>
        <v>0</v>
      </c>
      <c r="BU43" s="21">
        <f t="shared" si="11"/>
        <v>0</v>
      </c>
      <c r="BV43" s="21">
        <f t="shared" si="12"/>
        <v>0</v>
      </c>
      <c r="BW43" s="21">
        <f t="shared" si="13"/>
        <v>0</v>
      </c>
      <c r="BX43" s="21">
        <f t="shared" si="14"/>
        <v>0</v>
      </c>
      <c r="BY43" s="21">
        <f t="shared" si="15"/>
        <v>0</v>
      </c>
      <c r="BZ43">
        <f t="shared" si="16"/>
        <v>0</v>
      </c>
      <c r="CA43">
        <f t="shared" si="17"/>
        <v>3</v>
      </c>
      <c r="CC43">
        <f t="shared" si="18"/>
        <v>-1</v>
      </c>
    </row>
    <row r="44" spans="1:81">
      <c r="A44">
        <v>73</v>
      </c>
      <c r="B44">
        <v>225</v>
      </c>
      <c r="C44">
        <v>2</v>
      </c>
      <c r="D44">
        <v>10</v>
      </c>
      <c r="E44">
        <v>1</v>
      </c>
      <c r="F44">
        <v>3</v>
      </c>
      <c r="G44">
        <v>3</v>
      </c>
      <c r="H44">
        <v>1</v>
      </c>
      <c r="I44">
        <v>3</v>
      </c>
      <c r="J44">
        <v>2</v>
      </c>
      <c r="K44">
        <v>1</v>
      </c>
      <c r="L44">
        <v>1</v>
      </c>
      <c r="M44">
        <v>1</v>
      </c>
      <c r="N44">
        <v>2</v>
      </c>
      <c r="O44">
        <v>1</v>
      </c>
      <c r="P44" t="s">
        <v>149</v>
      </c>
      <c r="Q44">
        <v>2</v>
      </c>
      <c r="R44">
        <v>2</v>
      </c>
      <c r="S44">
        <v>2</v>
      </c>
      <c r="T44">
        <v>2</v>
      </c>
      <c r="U44">
        <v>2</v>
      </c>
      <c r="W44">
        <v>2</v>
      </c>
      <c r="BF44">
        <v>2</v>
      </c>
      <c r="BI44">
        <f t="shared" si="20"/>
        <v>-1</v>
      </c>
      <c r="BJ44">
        <f t="shared" si="1"/>
        <v>29.747240442637629</v>
      </c>
      <c r="BK44">
        <f t="shared" si="2"/>
        <v>102.27272727272727</v>
      </c>
      <c r="BL44">
        <f t="shared" si="3"/>
        <v>1.8541999999999998</v>
      </c>
      <c r="BM44">
        <f t="shared" si="4"/>
        <v>0</v>
      </c>
      <c r="BN44">
        <f t="shared" si="5"/>
        <v>29.747240442637629</v>
      </c>
      <c r="BO44">
        <f t="shared" si="6"/>
        <v>0</v>
      </c>
      <c r="BP44">
        <f t="shared" si="7"/>
        <v>1</v>
      </c>
      <c r="BQ44" s="21">
        <f t="shared" si="19"/>
        <v>0</v>
      </c>
      <c r="BR44" s="21">
        <f t="shared" si="8"/>
        <v>0</v>
      </c>
      <c r="BS44" s="21">
        <f t="shared" si="9"/>
        <v>0</v>
      </c>
      <c r="BT44" s="21">
        <f t="shared" si="10"/>
        <v>0</v>
      </c>
      <c r="BU44" s="21">
        <f t="shared" si="11"/>
        <v>0</v>
      </c>
      <c r="BV44" s="21">
        <f t="shared" si="12"/>
        <v>0</v>
      </c>
      <c r="BW44" s="21">
        <f t="shared" si="13"/>
        <v>0</v>
      </c>
      <c r="BX44" s="21">
        <f t="shared" si="14"/>
        <v>0</v>
      </c>
      <c r="BY44" s="21">
        <f t="shared" si="15"/>
        <v>0</v>
      </c>
      <c r="BZ44">
        <f t="shared" si="16"/>
        <v>0</v>
      </c>
      <c r="CA44">
        <f t="shared" si="17"/>
        <v>2</v>
      </c>
      <c r="CC44">
        <f t="shared" si="18"/>
        <v>-1</v>
      </c>
    </row>
    <row r="45" spans="1:81">
      <c r="A45">
        <v>78</v>
      </c>
      <c r="B45">
        <v>328</v>
      </c>
      <c r="C45">
        <v>2</v>
      </c>
      <c r="D45">
        <v>8</v>
      </c>
      <c r="E45">
        <v>1</v>
      </c>
      <c r="F45">
        <v>1</v>
      </c>
      <c r="G45">
        <v>1</v>
      </c>
      <c r="H45">
        <v>1</v>
      </c>
      <c r="I45">
        <v>3</v>
      </c>
      <c r="J45">
        <v>2</v>
      </c>
      <c r="K45">
        <v>2</v>
      </c>
      <c r="L45">
        <v>1</v>
      </c>
      <c r="M45">
        <v>1</v>
      </c>
      <c r="N45">
        <v>2</v>
      </c>
      <c r="O45">
        <v>2</v>
      </c>
      <c r="Q45">
        <v>2</v>
      </c>
      <c r="R45">
        <v>2</v>
      </c>
      <c r="S45">
        <v>2</v>
      </c>
      <c r="T45">
        <v>2</v>
      </c>
      <c r="U45">
        <v>2</v>
      </c>
      <c r="W45">
        <v>2</v>
      </c>
      <c r="BF45">
        <v>2</v>
      </c>
      <c r="BI45">
        <f t="shared" si="20"/>
        <v>-1</v>
      </c>
      <c r="BJ45">
        <f t="shared" si="1"/>
        <v>37.983460104150495</v>
      </c>
      <c r="BK45">
        <f t="shared" si="2"/>
        <v>149.09090909090907</v>
      </c>
      <c r="BL45">
        <f t="shared" si="3"/>
        <v>1.9811999999999999</v>
      </c>
      <c r="BM45">
        <f t="shared" si="4"/>
        <v>0</v>
      </c>
      <c r="BN45">
        <f t="shared" si="5"/>
        <v>37.983460104150495</v>
      </c>
      <c r="BO45">
        <f t="shared" si="6"/>
        <v>0</v>
      </c>
      <c r="BP45">
        <f t="shared" si="7"/>
        <v>1</v>
      </c>
      <c r="BQ45" s="21">
        <f t="shared" si="19"/>
        <v>0</v>
      </c>
      <c r="BR45" s="21">
        <f t="shared" si="8"/>
        <v>0</v>
      </c>
      <c r="BS45" s="21">
        <f t="shared" si="9"/>
        <v>0</v>
      </c>
      <c r="BT45" s="21">
        <f t="shared" si="10"/>
        <v>0</v>
      </c>
      <c r="BU45" s="21">
        <f t="shared" si="11"/>
        <v>0</v>
      </c>
      <c r="BV45" s="21">
        <f t="shared" si="12"/>
        <v>0</v>
      </c>
      <c r="BW45" s="21">
        <f t="shared" si="13"/>
        <v>0</v>
      </c>
      <c r="BX45" s="21">
        <f t="shared" si="14"/>
        <v>0</v>
      </c>
      <c r="BY45" s="21">
        <f t="shared" si="15"/>
        <v>0</v>
      </c>
      <c r="BZ45">
        <f t="shared" si="16"/>
        <v>0</v>
      </c>
      <c r="CA45">
        <f t="shared" si="17"/>
        <v>2</v>
      </c>
      <c r="CC45">
        <f t="shared" si="18"/>
        <v>-1</v>
      </c>
    </row>
    <row r="46" spans="1:81">
      <c r="A46">
        <v>70</v>
      </c>
      <c r="B46">
        <v>190</v>
      </c>
      <c r="C46">
        <v>2</v>
      </c>
      <c r="D46">
        <v>10</v>
      </c>
      <c r="E46">
        <v>1</v>
      </c>
      <c r="F46">
        <v>4</v>
      </c>
      <c r="G46">
        <v>4</v>
      </c>
      <c r="H46">
        <v>2</v>
      </c>
      <c r="L46">
        <v>1</v>
      </c>
      <c r="M46">
        <v>1</v>
      </c>
      <c r="N46">
        <v>2</v>
      </c>
      <c r="O46">
        <v>2</v>
      </c>
      <c r="Q46">
        <v>2</v>
      </c>
      <c r="R46">
        <v>2</v>
      </c>
      <c r="S46">
        <v>2</v>
      </c>
      <c r="T46">
        <v>2</v>
      </c>
      <c r="U46">
        <v>2</v>
      </c>
      <c r="W46">
        <v>2</v>
      </c>
      <c r="BF46">
        <v>2</v>
      </c>
      <c r="BI46">
        <f t="shared" si="20"/>
        <v>-1</v>
      </c>
      <c r="BJ46">
        <f t="shared" si="1"/>
        <v>27.319164100294802</v>
      </c>
      <c r="BK46">
        <f t="shared" si="2"/>
        <v>86.36363636363636</v>
      </c>
      <c r="BL46">
        <f t="shared" si="3"/>
        <v>1.778</v>
      </c>
      <c r="BM46">
        <f t="shared" si="4"/>
        <v>0</v>
      </c>
      <c r="BN46">
        <f t="shared" si="5"/>
        <v>27.319164100294802</v>
      </c>
      <c r="BO46">
        <f t="shared" si="6"/>
        <v>0</v>
      </c>
      <c r="BP46">
        <f t="shared" si="7"/>
        <v>1</v>
      </c>
      <c r="BQ46" s="21">
        <f t="shared" si="19"/>
        <v>0</v>
      </c>
      <c r="BR46" s="21">
        <f t="shared" si="8"/>
        <v>0</v>
      </c>
      <c r="BS46" s="21">
        <f t="shared" si="9"/>
        <v>0</v>
      </c>
      <c r="BT46" s="21">
        <f t="shared" si="10"/>
        <v>0</v>
      </c>
      <c r="BU46" s="21">
        <f t="shared" si="11"/>
        <v>0</v>
      </c>
      <c r="BV46" s="21">
        <f t="shared" si="12"/>
        <v>0</v>
      </c>
      <c r="BW46" s="21">
        <f t="shared" si="13"/>
        <v>0</v>
      </c>
      <c r="BX46" s="21">
        <f t="shared" si="14"/>
        <v>0</v>
      </c>
      <c r="BY46" s="21">
        <f t="shared" si="15"/>
        <v>0</v>
      </c>
      <c r="BZ46">
        <f t="shared" si="16"/>
        <v>0</v>
      </c>
      <c r="CA46">
        <f t="shared" si="17"/>
        <v>2</v>
      </c>
      <c r="CC46">
        <f t="shared" si="18"/>
        <v>-1</v>
      </c>
    </row>
    <row r="47" spans="1:81">
      <c r="A47">
        <v>60</v>
      </c>
      <c r="B47">
        <v>177</v>
      </c>
      <c r="C47">
        <v>2</v>
      </c>
      <c r="D47">
        <v>5</v>
      </c>
      <c r="E47">
        <v>1</v>
      </c>
      <c r="F47">
        <v>8</v>
      </c>
      <c r="G47">
        <v>8</v>
      </c>
      <c r="H47">
        <v>2</v>
      </c>
      <c r="L47">
        <v>2</v>
      </c>
      <c r="N47">
        <v>2</v>
      </c>
      <c r="O47">
        <v>2</v>
      </c>
      <c r="P47">
        <v>2</v>
      </c>
      <c r="Q47">
        <v>2</v>
      </c>
      <c r="R47">
        <v>2</v>
      </c>
      <c r="S47">
        <v>2</v>
      </c>
      <c r="T47">
        <v>2</v>
      </c>
      <c r="U47">
        <v>2</v>
      </c>
      <c r="W47">
        <v>2</v>
      </c>
      <c r="BF47">
        <v>2</v>
      </c>
      <c r="BI47">
        <f t="shared" si="20"/>
        <v>-1</v>
      </c>
      <c r="BJ47">
        <f t="shared" si="1"/>
        <v>34.640220795593102</v>
      </c>
      <c r="BK47">
        <f t="shared" si="2"/>
        <v>80.454545454545453</v>
      </c>
      <c r="BL47">
        <f t="shared" si="3"/>
        <v>1.524</v>
      </c>
      <c r="BM47">
        <f t="shared" si="4"/>
        <v>0</v>
      </c>
      <c r="BN47">
        <f t="shared" si="5"/>
        <v>34.640220795593102</v>
      </c>
      <c r="BO47">
        <f t="shared" si="6"/>
        <v>0</v>
      </c>
      <c r="BP47">
        <f t="shared" si="7"/>
        <v>1</v>
      </c>
      <c r="BQ47" s="21">
        <f t="shared" si="19"/>
        <v>0</v>
      </c>
      <c r="BR47" s="21">
        <f t="shared" si="8"/>
        <v>0</v>
      </c>
      <c r="BS47" s="21">
        <f t="shared" si="9"/>
        <v>0</v>
      </c>
      <c r="BT47" s="21">
        <f t="shared" si="10"/>
        <v>0</v>
      </c>
      <c r="BU47" s="21">
        <f t="shared" si="11"/>
        <v>0</v>
      </c>
      <c r="BV47" s="21">
        <f t="shared" si="12"/>
        <v>0</v>
      </c>
      <c r="BW47" s="21">
        <f t="shared" si="13"/>
        <v>0</v>
      </c>
      <c r="BX47" s="21">
        <f t="shared" si="14"/>
        <v>0</v>
      </c>
      <c r="BY47" s="21">
        <f t="shared" si="15"/>
        <v>0</v>
      </c>
      <c r="BZ47">
        <f t="shared" si="16"/>
        <v>0</v>
      </c>
      <c r="CA47">
        <f t="shared" si="17"/>
        <v>3</v>
      </c>
      <c r="CC47">
        <f t="shared" si="18"/>
        <v>-1</v>
      </c>
    </row>
    <row r="48" spans="1:81">
      <c r="A48">
        <v>74</v>
      </c>
      <c r="B48">
        <v>290</v>
      </c>
      <c r="C48">
        <v>2</v>
      </c>
      <c r="D48">
        <v>10</v>
      </c>
      <c r="E48">
        <v>1</v>
      </c>
      <c r="F48">
        <v>2</v>
      </c>
      <c r="G48">
        <v>2</v>
      </c>
      <c r="H48">
        <v>2</v>
      </c>
      <c r="L48">
        <v>1</v>
      </c>
      <c r="M48">
        <v>2</v>
      </c>
      <c r="N48">
        <v>2</v>
      </c>
      <c r="O48">
        <v>1</v>
      </c>
      <c r="P48" t="s">
        <v>152</v>
      </c>
      <c r="Q48">
        <v>2</v>
      </c>
      <c r="R48">
        <v>2</v>
      </c>
      <c r="S48">
        <v>2</v>
      </c>
      <c r="T48">
        <v>2</v>
      </c>
      <c r="U48">
        <v>2</v>
      </c>
      <c r="W48">
        <v>1</v>
      </c>
      <c r="X48">
        <v>2</v>
      </c>
      <c r="Y48">
        <v>1</v>
      </c>
      <c r="Z48">
        <v>1</v>
      </c>
      <c r="AA48">
        <v>3</v>
      </c>
      <c r="AB48">
        <v>1</v>
      </c>
      <c r="AC48">
        <v>1</v>
      </c>
      <c r="AD48">
        <v>3</v>
      </c>
      <c r="AE48">
        <v>6</v>
      </c>
      <c r="AF48">
        <v>1</v>
      </c>
      <c r="AG48">
        <v>1</v>
      </c>
      <c r="AH48">
        <v>3</v>
      </c>
      <c r="AI48">
        <v>1</v>
      </c>
      <c r="AJ48">
        <v>1</v>
      </c>
      <c r="AK48">
        <v>2</v>
      </c>
      <c r="AL48">
        <v>2</v>
      </c>
      <c r="AM48">
        <v>1</v>
      </c>
      <c r="AO48">
        <v>2</v>
      </c>
      <c r="AR48">
        <v>1</v>
      </c>
      <c r="AS48">
        <v>1</v>
      </c>
      <c r="AT48">
        <v>5</v>
      </c>
      <c r="AU48">
        <v>2</v>
      </c>
      <c r="AV48" t="s">
        <v>154</v>
      </c>
      <c r="AW48">
        <v>2</v>
      </c>
      <c r="AY48">
        <v>3</v>
      </c>
      <c r="AZ48">
        <v>1</v>
      </c>
      <c r="BA48">
        <v>3</v>
      </c>
      <c r="BB48">
        <v>2</v>
      </c>
      <c r="BE48">
        <v>4</v>
      </c>
      <c r="BF48">
        <v>2</v>
      </c>
      <c r="BI48">
        <f t="shared" si="20"/>
        <v>2</v>
      </c>
      <c r="BJ48">
        <f t="shared" si="1"/>
        <v>37.311649097034831</v>
      </c>
      <c r="BK48">
        <f t="shared" si="2"/>
        <v>131.81818181818181</v>
      </c>
      <c r="BL48">
        <f t="shared" si="3"/>
        <v>1.8795999999999999</v>
      </c>
      <c r="BM48">
        <f t="shared" si="4"/>
        <v>37.311649097034831</v>
      </c>
      <c r="BN48">
        <f t="shared" si="5"/>
        <v>0</v>
      </c>
      <c r="BO48">
        <f t="shared" si="6"/>
        <v>1</v>
      </c>
      <c r="BP48">
        <f t="shared" si="7"/>
        <v>0</v>
      </c>
      <c r="BQ48" s="21">
        <f t="shared" si="19"/>
        <v>0</v>
      </c>
      <c r="BR48" s="21">
        <f t="shared" si="8"/>
        <v>4</v>
      </c>
      <c r="BS48" s="21">
        <f t="shared" si="9"/>
        <v>0</v>
      </c>
      <c r="BT48" s="21">
        <f t="shared" si="10"/>
        <v>0</v>
      </c>
      <c r="BU48" s="21">
        <f t="shared" si="11"/>
        <v>0</v>
      </c>
      <c r="BV48" s="21">
        <f t="shared" si="12"/>
        <v>0</v>
      </c>
      <c r="BW48" s="21">
        <f t="shared" si="13"/>
        <v>0</v>
      </c>
      <c r="BX48" s="21">
        <f t="shared" si="14"/>
        <v>0</v>
      </c>
      <c r="BY48" s="21">
        <f t="shared" si="15"/>
        <v>0</v>
      </c>
      <c r="BZ48">
        <f t="shared" si="16"/>
        <v>1</v>
      </c>
      <c r="CA48">
        <f t="shared" si="17"/>
        <v>1</v>
      </c>
      <c r="CC48">
        <f t="shared" si="18"/>
        <v>2</v>
      </c>
    </row>
    <row r="49" spans="1:81">
      <c r="A49">
        <v>73</v>
      </c>
      <c r="B49">
        <v>215</v>
      </c>
      <c r="C49">
        <v>2</v>
      </c>
      <c r="D49">
        <v>8</v>
      </c>
      <c r="E49">
        <v>1</v>
      </c>
      <c r="F49">
        <v>4</v>
      </c>
      <c r="G49">
        <v>4</v>
      </c>
      <c r="H49">
        <v>2</v>
      </c>
      <c r="L49">
        <v>1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1</v>
      </c>
      <c r="V49">
        <v>1</v>
      </c>
      <c r="W49">
        <v>1</v>
      </c>
      <c r="X49">
        <v>2</v>
      </c>
      <c r="Y49">
        <v>2</v>
      </c>
      <c r="Z49">
        <v>1</v>
      </c>
      <c r="AA49">
        <v>2</v>
      </c>
      <c r="AB49">
        <v>1</v>
      </c>
      <c r="AC49">
        <v>1</v>
      </c>
      <c r="AD49">
        <v>2</v>
      </c>
      <c r="AE49">
        <v>3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2</v>
      </c>
      <c r="AL49">
        <v>4</v>
      </c>
      <c r="AM49">
        <v>1</v>
      </c>
      <c r="AO49">
        <v>2</v>
      </c>
      <c r="AQ49">
        <v>1</v>
      </c>
      <c r="AS49">
        <v>1</v>
      </c>
      <c r="AT49">
        <v>2</v>
      </c>
      <c r="AU49">
        <v>2</v>
      </c>
      <c r="AV49">
        <v>1</v>
      </c>
      <c r="AW49">
        <v>1</v>
      </c>
      <c r="AX49">
        <v>2</v>
      </c>
      <c r="AZ49">
        <v>1</v>
      </c>
      <c r="BA49">
        <v>3</v>
      </c>
      <c r="BB49">
        <v>2</v>
      </c>
      <c r="BE49">
        <v>8</v>
      </c>
      <c r="BF49">
        <v>2</v>
      </c>
      <c r="BI49">
        <f t="shared" si="20"/>
        <v>4</v>
      </c>
      <c r="BJ49">
        <f t="shared" si="1"/>
        <v>28.42514086740929</v>
      </c>
      <c r="BK49">
        <f t="shared" si="2"/>
        <v>97.72727272727272</v>
      </c>
      <c r="BL49">
        <f t="shared" si="3"/>
        <v>1.8541999999999998</v>
      </c>
      <c r="BM49">
        <f t="shared" si="4"/>
        <v>28.42514086740929</v>
      </c>
      <c r="BN49">
        <f t="shared" si="5"/>
        <v>0</v>
      </c>
      <c r="BO49">
        <f t="shared" si="6"/>
        <v>1</v>
      </c>
      <c r="BP49">
        <f t="shared" si="7"/>
        <v>0</v>
      </c>
      <c r="BQ49" s="21">
        <f t="shared" si="19"/>
        <v>0</v>
      </c>
      <c r="BR49" s="21">
        <f t="shared" si="8"/>
        <v>0</v>
      </c>
      <c r="BS49" s="21">
        <f t="shared" si="9"/>
        <v>0</v>
      </c>
      <c r="BT49" s="21">
        <f t="shared" si="10"/>
        <v>8</v>
      </c>
      <c r="BU49" s="21">
        <f t="shared" si="11"/>
        <v>0</v>
      </c>
      <c r="BV49" s="21">
        <f t="shared" si="12"/>
        <v>0</v>
      </c>
      <c r="BW49" s="21">
        <f t="shared" si="13"/>
        <v>0</v>
      </c>
      <c r="BX49" s="21">
        <f t="shared" si="14"/>
        <v>0</v>
      </c>
      <c r="BY49" s="21">
        <f t="shared" si="15"/>
        <v>0</v>
      </c>
      <c r="BZ49">
        <f t="shared" si="16"/>
        <v>1</v>
      </c>
      <c r="CA49">
        <f t="shared" si="17"/>
        <v>1</v>
      </c>
      <c r="CC49">
        <f t="shared" si="18"/>
        <v>4</v>
      </c>
    </row>
    <row r="50" spans="1:81">
      <c r="A50">
        <v>74</v>
      </c>
      <c r="B50">
        <v>220</v>
      </c>
      <c r="C50">
        <v>2</v>
      </c>
      <c r="D50">
        <v>2</v>
      </c>
      <c r="E50">
        <v>1</v>
      </c>
      <c r="F50">
        <v>4</v>
      </c>
      <c r="G50">
        <v>4</v>
      </c>
      <c r="H50">
        <v>2</v>
      </c>
      <c r="L50">
        <v>2</v>
      </c>
      <c r="N50">
        <v>2</v>
      </c>
      <c r="O50">
        <v>2</v>
      </c>
      <c r="Q50">
        <v>2</v>
      </c>
      <c r="R50">
        <v>2</v>
      </c>
      <c r="S50">
        <v>2</v>
      </c>
      <c r="T50">
        <v>2</v>
      </c>
      <c r="U50">
        <v>2</v>
      </c>
      <c r="W50">
        <v>2</v>
      </c>
      <c r="BF50">
        <v>2</v>
      </c>
      <c r="BI50">
        <f t="shared" si="20"/>
        <v>-1</v>
      </c>
      <c r="BJ50">
        <f t="shared" si="1"/>
        <v>28.305388970164351</v>
      </c>
      <c r="BK50">
        <f t="shared" si="2"/>
        <v>99.999999999999986</v>
      </c>
      <c r="BL50">
        <f t="shared" si="3"/>
        <v>1.8795999999999999</v>
      </c>
      <c r="BM50">
        <f t="shared" si="4"/>
        <v>0</v>
      </c>
      <c r="BN50">
        <f t="shared" si="5"/>
        <v>28.305388970164351</v>
      </c>
      <c r="BO50">
        <f t="shared" si="6"/>
        <v>0</v>
      </c>
      <c r="BP50">
        <f t="shared" si="7"/>
        <v>1</v>
      </c>
      <c r="BQ50" s="21">
        <f t="shared" si="19"/>
        <v>0</v>
      </c>
      <c r="BR50" s="21">
        <f t="shared" si="8"/>
        <v>0</v>
      </c>
      <c r="BS50" s="21">
        <f t="shared" si="9"/>
        <v>0</v>
      </c>
      <c r="BT50" s="21">
        <f t="shared" si="10"/>
        <v>0</v>
      </c>
      <c r="BU50" s="21">
        <f t="shared" si="11"/>
        <v>0</v>
      </c>
      <c r="BV50" s="21">
        <f t="shared" si="12"/>
        <v>0</v>
      </c>
      <c r="BW50" s="21">
        <f t="shared" si="13"/>
        <v>0</v>
      </c>
      <c r="BX50" s="21">
        <f t="shared" si="14"/>
        <v>0</v>
      </c>
      <c r="BY50" s="21">
        <f t="shared" si="15"/>
        <v>0</v>
      </c>
      <c r="BZ50">
        <f t="shared" si="16"/>
        <v>0</v>
      </c>
      <c r="CA50">
        <f t="shared" si="17"/>
        <v>3</v>
      </c>
      <c r="CC50">
        <f t="shared" si="18"/>
        <v>-1</v>
      </c>
    </row>
    <row r="51" spans="1:81">
      <c r="A51">
        <v>72</v>
      </c>
      <c r="B51">
        <v>220</v>
      </c>
      <c r="C51">
        <v>2</v>
      </c>
      <c r="D51">
        <v>10</v>
      </c>
      <c r="E51">
        <v>1</v>
      </c>
      <c r="F51">
        <v>5</v>
      </c>
      <c r="G51">
        <v>5</v>
      </c>
      <c r="H51">
        <v>2</v>
      </c>
      <c r="L51">
        <v>1</v>
      </c>
      <c r="M51">
        <v>1</v>
      </c>
      <c r="N51">
        <v>2</v>
      </c>
      <c r="O51">
        <v>1</v>
      </c>
      <c r="P51" t="s">
        <v>155</v>
      </c>
      <c r="Q51">
        <v>2</v>
      </c>
      <c r="R51">
        <v>2</v>
      </c>
      <c r="S51">
        <v>2</v>
      </c>
      <c r="T51">
        <v>2</v>
      </c>
      <c r="U51">
        <v>2</v>
      </c>
      <c r="W51">
        <v>2</v>
      </c>
      <c r="BF51">
        <v>2</v>
      </c>
      <c r="BI51">
        <f t="shared" si="20"/>
        <v>-1</v>
      </c>
      <c r="BJ51">
        <f t="shared" si="1"/>
        <v>29.899751157527003</v>
      </c>
      <c r="BK51">
        <f t="shared" si="2"/>
        <v>99.999999999999986</v>
      </c>
      <c r="BL51">
        <f t="shared" si="3"/>
        <v>1.8288</v>
      </c>
      <c r="BM51">
        <f t="shared" si="4"/>
        <v>0</v>
      </c>
      <c r="BN51">
        <f t="shared" si="5"/>
        <v>29.899751157527003</v>
      </c>
      <c r="BO51">
        <f t="shared" si="6"/>
        <v>0</v>
      </c>
      <c r="BP51">
        <f t="shared" si="7"/>
        <v>1</v>
      </c>
      <c r="BQ51" s="21">
        <f t="shared" si="19"/>
        <v>0</v>
      </c>
      <c r="BR51" s="21">
        <f t="shared" si="8"/>
        <v>0</v>
      </c>
      <c r="BS51" s="21">
        <f t="shared" si="9"/>
        <v>0</v>
      </c>
      <c r="BT51" s="21">
        <f t="shared" si="10"/>
        <v>0</v>
      </c>
      <c r="BU51" s="21">
        <f t="shared" si="11"/>
        <v>0</v>
      </c>
      <c r="BV51" s="21">
        <f t="shared" si="12"/>
        <v>0</v>
      </c>
      <c r="BW51" s="21">
        <f t="shared" si="13"/>
        <v>0</v>
      </c>
      <c r="BX51" s="21">
        <f t="shared" si="14"/>
        <v>0</v>
      </c>
      <c r="BY51" s="21">
        <f t="shared" si="15"/>
        <v>0</v>
      </c>
      <c r="BZ51">
        <f t="shared" si="16"/>
        <v>0</v>
      </c>
      <c r="CA51">
        <f t="shared" si="17"/>
        <v>2</v>
      </c>
      <c r="CC51">
        <f t="shared" si="18"/>
        <v>-1</v>
      </c>
    </row>
    <row r="52" spans="1:81">
      <c r="A52">
        <v>76</v>
      </c>
      <c r="B52">
        <v>245</v>
      </c>
      <c r="C52">
        <v>2</v>
      </c>
      <c r="D52">
        <v>10</v>
      </c>
      <c r="E52">
        <v>1</v>
      </c>
      <c r="F52">
        <v>9</v>
      </c>
      <c r="G52">
        <v>9</v>
      </c>
      <c r="H52">
        <v>2</v>
      </c>
      <c r="L52">
        <v>1</v>
      </c>
      <c r="M52">
        <v>1</v>
      </c>
      <c r="N52">
        <v>2</v>
      </c>
      <c r="O52">
        <v>1</v>
      </c>
      <c r="P52" t="s">
        <v>156</v>
      </c>
      <c r="Q52">
        <v>2</v>
      </c>
      <c r="R52">
        <v>2</v>
      </c>
      <c r="S52">
        <v>2</v>
      </c>
      <c r="T52">
        <v>2</v>
      </c>
      <c r="U52">
        <v>2</v>
      </c>
      <c r="W52">
        <v>2</v>
      </c>
      <c r="BF52">
        <v>2</v>
      </c>
      <c r="BI52">
        <f t="shared" si="20"/>
        <v>-1</v>
      </c>
      <c r="BJ52">
        <f t="shared" si="1"/>
        <v>29.884692103808785</v>
      </c>
      <c r="BK52">
        <f t="shared" si="2"/>
        <v>111.36363636363636</v>
      </c>
      <c r="BL52">
        <f t="shared" si="3"/>
        <v>1.9303999999999999</v>
      </c>
      <c r="BM52">
        <f t="shared" si="4"/>
        <v>0</v>
      </c>
      <c r="BN52">
        <f t="shared" si="5"/>
        <v>29.884692103808785</v>
      </c>
      <c r="BO52">
        <f t="shared" si="6"/>
        <v>0</v>
      </c>
      <c r="BP52">
        <f t="shared" si="7"/>
        <v>1</v>
      </c>
      <c r="BQ52" s="21">
        <f t="shared" si="19"/>
        <v>0</v>
      </c>
      <c r="BR52" s="21">
        <f t="shared" si="8"/>
        <v>0</v>
      </c>
      <c r="BS52" s="21">
        <f t="shared" si="9"/>
        <v>0</v>
      </c>
      <c r="BT52" s="21">
        <f t="shared" si="10"/>
        <v>0</v>
      </c>
      <c r="BU52" s="21">
        <f t="shared" si="11"/>
        <v>0</v>
      </c>
      <c r="BV52" s="21">
        <f t="shared" si="12"/>
        <v>0</v>
      </c>
      <c r="BW52" s="21">
        <f t="shared" si="13"/>
        <v>0</v>
      </c>
      <c r="BX52" s="21">
        <f t="shared" si="14"/>
        <v>0</v>
      </c>
      <c r="BY52" s="21">
        <f t="shared" si="15"/>
        <v>0</v>
      </c>
      <c r="BZ52">
        <f t="shared" si="16"/>
        <v>0</v>
      </c>
      <c r="CA52">
        <f t="shared" si="17"/>
        <v>2</v>
      </c>
      <c r="CC52">
        <f t="shared" si="18"/>
        <v>-1</v>
      </c>
    </row>
    <row r="53" spans="1:81">
      <c r="A53">
        <v>76</v>
      </c>
      <c r="B53">
        <v>260</v>
      </c>
      <c r="C53">
        <v>2</v>
      </c>
      <c r="D53">
        <v>7</v>
      </c>
      <c r="E53">
        <v>1</v>
      </c>
      <c r="F53">
        <v>3</v>
      </c>
      <c r="G53">
        <v>3</v>
      </c>
      <c r="H53">
        <v>2</v>
      </c>
      <c r="L53">
        <v>1</v>
      </c>
      <c r="M53">
        <v>1</v>
      </c>
      <c r="N53">
        <v>2</v>
      </c>
      <c r="O53">
        <v>1</v>
      </c>
      <c r="P53" t="s">
        <v>157</v>
      </c>
      <c r="Q53">
        <v>2</v>
      </c>
      <c r="R53">
        <v>2</v>
      </c>
      <c r="S53">
        <v>2</v>
      </c>
      <c r="T53">
        <v>2</v>
      </c>
      <c r="U53">
        <v>2</v>
      </c>
      <c r="W53">
        <v>1</v>
      </c>
      <c r="X53">
        <v>2</v>
      </c>
      <c r="Y53">
        <v>1</v>
      </c>
      <c r="Z53">
        <v>1</v>
      </c>
      <c r="AA53">
        <v>2</v>
      </c>
      <c r="AB53">
        <v>1</v>
      </c>
      <c r="AC53">
        <v>1</v>
      </c>
      <c r="AD53">
        <v>1</v>
      </c>
      <c r="AE53">
        <v>3</v>
      </c>
      <c r="AF53">
        <v>1</v>
      </c>
      <c r="AG53">
        <v>3</v>
      </c>
      <c r="AH53">
        <v>3</v>
      </c>
      <c r="AI53">
        <v>1</v>
      </c>
      <c r="AJ53">
        <v>1</v>
      </c>
      <c r="AK53">
        <v>2</v>
      </c>
      <c r="AL53">
        <v>2</v>
      </c>
      <c r="AM53">
        <v>4</v>
      </c>
      <c r="AN53" t="s">
        <v>158</v>
      </c>
      <c r="AO53">
        <v>2</v>
      </c>
      <c r="AQ53">
        <v>5</v>
      </c>
      <c r="AR53" t="s">
        <v>159</v>
      </c>
      <c r="AS53">
        <v>1</v>
      </c>
      <c r="AT53">
        <v>5</v>
      </c>
      <c r="AU53">
        <v>2</v>
      </c>
      <c r="AV53">
        <v>1.4</v>
      </c>
      <c r="AW53">
        <v>2</v>
      </c>
      <c r="AY53">
        <v>1</v>
      </c>
      <c r="AZ53">
        <v>1</v>
      </c>
      <c r="BA53">
        <v>1</v>
      </c>
      <c r="BB53">
        <v>2</v>
      </c>
      <c r="BE53">
        <v>8</v>
      </c>
      <c r="BF53">
        <v>2</v>
      </c>
      <c r="BI53">
        <f t="shared" si="20"/>
        <v>3</v>
      </c>
      <c r="BJ53">
        <f t="shared" si="1"/>
        <v>31.714367130572587</v>
      </c>
      <c r="BK53">
        <f t="shared" si="2"/>
        <v>118.18181818181817</v>
      </c>
      <c r="BL53">
        <f t="shared" si="3"/>
        <v>1.9303999999999999</v>
      </c>
      <c r="BM53">
        <f t="shared" si="4"/>
        <v>31.714367130572587</v>
      </c>
      <c r="BN53">
        <f t="shared" si="5"/>
        <v>0</v>
      </c>
      <c r="BO53">
        <f t="shared" si="6"/>
        <v>1</v>
      </c>
      <c r="BP53">
        <f t="shared" si="7"/>
        <v>0</v>
      </c>
      <c r="BQ53" s="21">
        <f t="shared" si="19"/>
        <v>0</v>
      </c>
      <c r="BR53" s="21">
        <f t="shared" si="8"/>
        <v>8</v>
      </c>
      <c r="BS53" s="21">
        <f t="shared" si="9"/>
        <v>0</v>
      </c>
      <c r="BT53" s="21">
        <f t="shared" si="10"/>
        <v>0</v>
      </c>
      <c r="BU53" s="21">
        <f t="shared" si="11"/>
        <v>0</v>
      </c>
      <c r="BV53" s="21">
        <f t="shared" si="12"/>
        <v>0</v>
      </c>
      <c r="BW53" s="21">
        <f t="shared" si="13"/>
        <v>0</v>
      </c>
      <c r="BX53" s="21">
        <f t="shared" si="14"/>
        <v>0</v>
      </c>
      <c r="BY53" s="21">
        <f t="shared" si="15"/>
        <v>0</v>
      </c>
      <c r="BZ53">
        <f t="shared" si="16"/>
        <v>1</v>
      </c>
      <c r="CA53">
        <f t="shared" si="17"/>
        <v>1</v>
      </c>
      <c r="CC53">
        <f t="shared" si="18"/>
        <v>3</v>
      </c>
    </row>
    <row r="54" spans="1:81">
      <c r="A54">
        <v>70</v>
      </c>
      <c r="B54">
        <v>185</v>
      </c>
      <c r="C54">
        <v>2</v>
      </c>
      <c r="D54">
        <v>5</v>
      </c>
      <c r="E54">
        <v>1</v>
      </c>
      <c r="F54">
        <v>7</v>
      </c>
      <c r="G54">
        <v>7</v>
      </c>
      <c r="H54">
        <v>2</v>
      </c>
      <c r="L54">
        <v>1</v>
      </c>
      <c r="O54">
        <v>2</v>
      </c>
      <c r="P54">
        <v>2</v>
      </c>
      <c r="Q54">
        <v>2</v>
      </c>
      <c r="R54">
        <v>2</v>
      </c>
      <c r="S54">
        <v>2</v>
      </c>
      <c r="T54">
        <v>2</v>
      </c>
      <c r="U54">
        <v>1</v>
      </c>
      <c r="V54">
        <v>2</v>
      </c>
      <c r="W54">
        <v>2</v>
      </c>
      <c r="BF54">
        <v>2</v>
      </c>
      <c r="BI54">
        <f t="shared" si="20"/>
        <v>-1</v>
      </c>
      <c r="BJ54">
        <f t="shared" si="1"/>
        <v>26.600238729234409</v>
      </c>
      <c r="BK54">
        <f t="shared" si="2"/>
        <v>84.090909090909079</v>
      </c>
      <c r="BL54">
        <f t="shared" si="3"/>
        <v>1.778</v>
      </c>
      <c r="BM54">
        <f t="shared" si="4"/>
        <v>0</v>
      </c>
      <c r="BN54">
        <f t="shared" si="5"/>
        <v>26.600238729234409</v>
      </c>
      <c r="BO54">
        <f t="shared" si="6"/>
        <v>0</v>
      </c>
      <c r="BP54">
        <f t="shared" si="7"/>
        <v>1</v>
      </c>
      <c r="BQ54" s="21">
        <f t="shared" si="19"/>
        <v>0</v>
      </c>
      <c r="BR54" s="21">
        <f t="shared" si="8"/>
        <v>0</v>
      </c>
      <c r="BS54" s="21">
        <f t="shared" si="9"/>
        <v>0</v>
      </c>
      <c r="BT54" s="21">
        <f t="shared" si="10"/>
        <v>0</v>
      </c>
      <c r="BU54" s="21">
        <f t="shared" si="11"/>
        <v>0</v>
      </c>
      <c r="BV54" s="21">
        <f t="shared" si="12"/>
        <v>0</v>
      </c>
      <c r="BW54" s="21">
        <f t="shared" si="13"/>
        <v>0</v>
      </c>
      <c r="BX54" s="21">
        <f t="shared" si="14"/>
        <v>0</v>
      </c>
      <c r="BY54" s="21">
        <f t="shared" si="15"/>
        <v>0</v>
      </c>
      <c r="BZ54">
        <f t="shared" si="16"/>
        <v>0</v>
      </c>
      <c r="CA54">
        <f t="shared" si="17"/>
        <v>2</v>
      </c>
      <c r="CC54">
        <f t="shared" si="18"/>
        <v>-1</v>
      </c>
    </row>
    <row r="55" spans="1:81">
      <c r="A55">
        <v>72</v>
      </c>
      <c r="B55">
        <v>220</v>
      </c>
      <c r="C55">
        <v>2</v>
      </c>
      <c r="D55">
        <v>9</v>
      </c>
      <c r="E55">
        <v>1</v>
      </c>
      <c r="F55">
        <v>3</v>
      </c>
      <c r="G55">
        <v>3</v>
      </c>
      <c r="H55">
        <v>2</v>
      </c>
      <c r="L55">
        <v>1</v>
      </c>
      <c r="M55">
        <v>1</v>
      </c>
      <c r="N55">
        <v>2</v>
      </c>
      <c r="O55">
        <v>1</v>
      </c>
      <c r="P55" t="s">
        <v>160</v>
      </c>
      <c r="Q55">
        <v>2</v>
      </c>
      <c r="R55">
        <v>2</v>
      </c>
      <c r="S55">
        <v>2</v>
      </c>
      <c r="T55">
        <v>2</v>
      </c>
      <c r="U55">
        <v>2</v>
      </c>
      <c r="W55">
        <v>1</v>
      </c>
      <c r="X55">
        <v>2</v>
      </c>
      <c r="Y55">
        <v>1</v>
      </c>
      <c r="Z55">
        <v>1</v>
      </c>
      <c r="AA55">
        <v>2</v>
      </c>
      <c r="AB55">
        <v>2</v>
      </c>
      <c r="AF55">
        <v>1</v>
      </c>
      <c r="AG55">
        <v>1</v>
      </c>
      <c r="AH55">
        <v>2</v>
      </c>
      <c r="AI55">
        <v>1.2</v>
      </c>
      <c r="AJ55">
        <v>1</v>
      </c>
      <c r="AK55">
        <v>2</v>
      </c>
      <c r="AL55">
        <v>3</v>
      </c>
      <c r="AM55">
        <v>1</v>
      </c>
      <c r="AO55">
        <v>2</v>
      </c>
      <c r="AQ55">
        <v>4</v>
      </c>
      <c r="AS55">
        <v>2</v>
      </c>
      <c r="BF55">
        <v>2</v>
      </c>
      <c r="BI55">
        <f t="shared" si="20"/>
        <v>3</v>
      </c>
      <c r="BJ55">
        <f t="shared" si="1"/>
        <v>29.899751157527003</v>
      </c>
      <c r="BK55">
        <f t="shared" si="2"/>
        <v>99.999999999999986</v>
      </c>
      <c r="BL55">
        <f t="shared" si="3"/>
        <v>1.8288</v>
      </c>
      <c r="BM55">
        <f t="shared" si="4"/>
        <v>29.899751157527003</v>
      </c>
      <c r="BN55">
        <f t="shared" si="5"/>
        <v>0</v>
      </c>
      <c r="BO55">
        <f t="shared" si="6"/>
        <v>1</v>
      </c>
      <c r="BP55">
        <f t="shared" si="7"/>
        <v>0</v>
      </c>
      <c r="BQ55" s="21">
        <f t="shared" si="19"/>
        <v>0</v>
      </c>
      <c r="BR55" s="21">
        <f t="shared" si="8"/>
        <v>0</v>
      </c>
      <c r="BS55" s="21">
        <f t="shared" si="9"/>
        <v>0</v>
      </c>
      <c r="BT55" s="21">
        <f t="shared" si="10"/>
        <v>0</v>
      </c>
      <c r="BU55" s="21">
        <f t="shared" si="11"/>
        <v>0</v>
      </c>
      <c r="BV55" s="21">
        <f t="shared" si="12"/>
        <v>0</v>
      </c>
      <c r="BW55" s="21">
        <f t="shared" si="13"/>
        <v>0</v>
      </c>
      <c r="BX55" s="21">
        <f t="shared" si="14"/>
        <v>0</v>
      </c>
      <c r="BY55" s="21">
        <f t="shared" si="15"/>
        <v>0</v>
      </c>
      <c r="BZ55">
        <f t="shared" si="16"/>
        <v>1</v>
      </c>
      <c r="CA55">
        <f t="shared" si="17"/>
        <v>1</v>
      </c>
      <c r="CC55">
        <f t="shared" si="18"/>
        <v>3</v>
      </c>
    </row>
    <row r="56" spans="1:81">
      <c r="A56">
        <v>75</v>
      </c>
      <c r="B56">
        <v>223</v>
      </c>
      <c r="C56">
        <v>2</v>
      </c>
      <c r="D56">
        <v>4</v>
      </c>
      <c r="E56">
        <v>1</v>
      </c>
      <c r="F56">
        <v>3</v>
      </c>
      <c r="G56">
        <v>3</v>
      </c>
      <c r="H56">
        <v>2</v>
      </c>
      <c r="L56">
        <v>2</v>
      </c>
      <c r="N56">
        <v>2</v>
      </c>
      <c r="O56">
        <v>2</v>
      </c>
      <c r="Q56">
        <v>2</v>
      </c>
      <c r="R56">
        <v>2</v>
      </c>
      <c r="S56">
        <v>2</v>
      </c>
      <c r="T56">
        <v>2</v>
      </c>
      <c r="U56">
        <v>1</v>
      </c>
      <c r="V56">
        <v>2</v>
      </c>
      <c r="W56">
        <v>2</v>
      </c>
      <c r="BF56">
        <v>1</v>
      </c>
      <c r="BG56" t="s">
        <v>161</v>
      </c>
      <c r="BH56" t="s">
        <v>162</v>
      </c>
      <c r="BI56">
        <f t="shared" si="20"/>
        <v>-1</v>
      </c>
      <c r="BJ56">
        <f t="shared" si="1"/>
        <v>27.93136899405112</v>
      </c>
      <c r="BK56">
        <f t="shared" si="2"/>
        <v>101.36363636363636</v>
      </c>
      <c r="BL56">
        <f t="shared" si="3"/>
        <v>1.905</v>
      </c>
      <c r="BM56">
        <f t="shared" si="4"/>
        <v>0</v>
      </c>
      <c r="BN56">
        <f t="shared" si="5"/>
        <v>27.93136899405112</v>
      </c>
      <c r="BO56">
        <f t="shared" si="6"/>
        <v>0</v>
      </c>
      <c r="BP56">
        <f t="shared" si="7"/>
        <v>1</v>
      </c>
      <c r="BQ56" s="21">
        <f t="shared" si="19"/>
        <v>0</v>
      </c>
      <c r="BR56" s="21">
        <f t="shared" si="8"/>
        <v>0</v>
      </c>
      <c r="BS56" s="21">
        <f t="shared" si="9"/>
        <v>0</v>
      </c>
      <c r="BT56" s="21">
        <f t="shared" si="10"/>
        <v>0</v>
      </c>
      <c r="BU56" s="21">
        <f t="shared" si="11"/>
        <v>0</v>
      </c>
      <c r="BV56" s="21">
        <f t="shared" si="12"/>
        <v>0</v>
      </c>
      <c r="BW56" s="21">
        <f t="shared" si="13"/>
        <v>0</v>
      </c>
      <c r="BX56" s="21">
        <f t="shared" si="14"/>
        <v>0</v>
      </c>
      <c r="BY56" s="21">
        <f t="shared" si="15"/>
        <v>0</v>
      </c>
      <c r="BZ56">
        <f t="shared" si="16"/>
        <v>0</v>
      </c>
      <c r="CA56">
        <f t="shared" si="17"/>
        <v>3</v>
      </c>
      <c r="CC56">
        <f t="shared" si="18"/>
        <v>-1</v>
      </c>
    </row>
    <row r="57" spans="1:81">
      <c r="A57">
        <v>72</v>
      </c>
      <c r="B57">
        <v>207</v>
      </c>
      <c r="C57">
        <v>2</v>
      </c>
      <c r="D57">
        <v>8</v>
      </c>
      <c r="E57">
        <v>1</v>
      </c>
      <c r="F57">
        <v>5</v>
      </c>
      <c r="G57">
        <v>5</v>
      </c>
      <c r="H57">
        <v>2</v>
      </c>
      <c r="L57">
        <v>2</v>
      </c>
      <c r="O57">
        <v>1</v>
      </c>
      <c r="P57" t="s">
        <v>163</v>
      </c>
      <c r="Q57">
        <v>2</v>
      </c>
      <c r="R57">
        <v>2</v>
      </c>
      <c r="S57">
        <v>2</v>
      </c>
      <c r="T57">
        <v>2</v>
      </c>
      <c r="U57">
        <v>1</v>
      </c>
      <c r="V57">
        <v>2</v>
      </c>
      <c r="W57">
        <v>2</v>
      </c>
      <c r="BF57">
        <v>1</v>
      </c>
      <c r="BG57">
        <v>2</v>
      </c>
      <c r="BI57">
        <f t="shared" si="20"/>
        <v>-1</v>
      </c>
      <c r="BJ57">
        <f t="shared" si="1"/>
        <v>28.132947680036771</v>
      </c>
      <c r="BK57">
        <f t="shared" si="2"/>
        <v>94.090909090909079</v>
      </c>
      <c r="BL57">
        <f t="shared" si="3"/>
        <v>1.8288</v>
      </c>
      <c r="BM57">
        <f t="shared" si="4"/>
        <v>0</v>
      </c>
      <c r="BN57">
        <f t="shared" si="5"/>
        <v>28.132947680036771</v>
      </c>
      <c r="BO57">
        <f t="shared" si="6"/>
        <v>0</v>
      </c>
      <c r="BP57">
        <f t="shared" si="7"/>
        <v>1</v>
      </c>
      <c r="BQ57" s="21">
        <f t="shared" si="19"/>
        <v>0</v>
      </c>
      <c r="BR57" s="21">
        <f t="shared" si="8"/>
        <v>0</v>
      </c>
      <c r="BS57" s="21">
        <f t="shared" si="9"/>
        <v>0</v>
      </c>
      <c r="BT57" s="21">
        <f t="shared" si="10"/>
        <v>0</v>
      </c>
      <c r="BU57" s="21">
        <f t="shared" si="11"/>
        <v>0</v>
      </c>
      <c r="BV57" s="21">
        <f t="shared" si="12"/>
        <v>0</v>
      </c>
      <c r="BW57" s="21">
        <f t="shared" si="13"/>
        <v>0</v>
      </c>
      <c r="BX57" s="21">
        <f t="shared" si="14"/>
        <v>0</v>
      </c>
      <c r="BY57" s="21">
        <f t="shared" si="15"/>
        <v>0</v>
      </c>
      <c r="BZ57">
        <f t="shared" si="16"/>
        <v>0</v>
      </c>
      <c r="CA57">
        <f t="shared" si="17"/>
        <v>3</v>
      </c>
      <c r="CC57">
        <f t="shared" si="18"/>
        <v>-1</v>
      </c>
    </row>
    <row r="58" spans="1:81">
      <c r="A58">
        <v>74</v>
      </c>
      <c r="B58">
        <v>290</v>
      </c>
      <c r="C58">
        <v>2</v>
      </c>
      <c r="D58">
        <v>7</v>
      </c>
      <c r="E58">
        <v>1</v>
      </c>
      <c r="F58">
        <v>2</v>
      </c>
      <c r="G58">
        <v>2</v>
      </c>
      <c r="H58">
        <v>2</v>
      </c>
      <c r="L58">
        <v>1</v>
      </c>
      <c r="N58">
        <v>2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W58">
        <v>1</v>
      </c>
      <c r="X58">
        <v>2</v>
      </c>
      <c r="Y58">
        <v>5</v>
      </c>
      <c r="Z58">
        <v>3</v>
      </c>
      <c r="AA58">
        <v>3</v>
      </c>
      <c r="AB58">
        <v>1</v>
      </c>
      <c r="AC58">
        <v>1</v>
      </c>
      <c r="AD58">
        <v>3</v>
      </c>
      <c r="AE58">
        <v>3</v>
      </c>
      <c r="AF58">
        <v>1</v>
      </c>
      <c r="AG58">
        <v>1</v>
      </c>
      <c r="AH58">
        <v>2</v>
      </c>
      <c r="AI58">
        <v>2</v>
      </c>
      <c r="AJ58">
        <v>1</v>
      </c>
      <c r="AK58">
        <v>2</v>
      </c>
      <c r="AL58">
        <v>2</v>
      </c>
      <c r="AM58">
        <v>3</v>
      </c>
      <c r="AO58">
        <v>2</v>
      </c>
      <c r="AS58">
        <v>1</v>
      </c>
      <c r="AT58">
        <v>2</v>
      </c>
      <c r="AU58">
        <v>1</v>
      </c>
      <c r="AV58">
        <v>1</v>
      </c>
      <c r="AW58">
        <v>2</v>
      </c>
      <c r="AY58">
        <v>2</v>
      </c>
      <c r="AZ58">
        <v>1</v>
      </c>
      <c r="BA58">
        <v>3</v>
      </c>
      <c r="BB58">
        <v>2</v>
      </c>
      <c r="BE58">
        <v>2</v>
      </c>
      <c r="BF58">
        <v>2</v>
      </c>
      <c r="BI58">
        <f t="shared" si="20"/>
        <v>2</v>
      </c>
      <c r="BJ58">
        <f t="shared" si="1"/>
        <v>37.311649097034831</v>
      </c>
      <c r="BK58">
        <f t="shared" si="2"/>
        <v>131.81818181818181</v>
      </c>
      <c r="BL58">
        <f t="shared" si="3"/>
        <v>1.8795999999999999</v>
      </c>
      <c r="BM58">
        <f t="shared" si="4"/>
        <v>37.311649097034831</v>
      </c>
      <c r="BN58">
        <f t="shared" si="5"/>
        <v>0</v>
      </c>
      <c r="BO58">
        <f t="shared" si="6"/>
        <v>1</v>
      </c>
      <c r="BP58">
        <f t="shared" si="7"/>
        <v>0</v>
      </c>
      <c r="BQ58" s="21">
        <f t="shared" si="19"/>
        <v>0</v>
      </c>
      <c r="BR58" s="21">
        <f t="shared" si="8"/>
        <v>2</v>
      </c>
      <c r="BS58" s="21">
        <f t="shared" si="9"/>
        <v>0</v>
      </c>
      <c r="BT58" s="21">
        <f t="shared" si="10"/>
        <v>0</v>
      </c>
      <c r="BU58" s="21">
        <f t="shared" si="11"/>
        <v>0</v>
      </c>
      <c r="BV58" s="21">
        <f t="shared" si="12"/>
        <v>0</v>
      </c>
      <c r="BW58" s="21">
        <f t="shared" si="13"/>
        <v>0</v>
      </c>
      <c r="BX58" s="21">
        <f t="shared" si="14"/>
        <v>0</v>
      </c>
      <c r="BY58" s="21">
        <f t="shared" si="15"/>
        <v>0</v>
      </c>
      <c r="BZ58">
        <f t="shared" si="16"/>
        <v>1</v>
      </c>
      <c r="CA58">
        <f t="shared" si="17"/>
        <v>1</v>
      </c>
      <c r="CC58">
        <f t="shared" si="18"/>
        <v>2</v>
      </c>
    </row>
    <row r="59" spans="1:81">
      <c r="A59">
        <v>73</v>
      </c>
      <c r="B59">
        <v>215</v>
      </c>
      <c r="C59">
        <v>2</v>
      </c>
      <c r="D59">
        <v>6</v>
      </c>
      <c r="E59">
        <v>1</v>
      </c>
      <c r="F59">
        <v>8</v>
      </c>
      <c r="G59">
        <v>8</v>
      </c>
      <c r="H59">
        <v>2</v>
      </c>
      <c r="L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2</v>
      </c>
      <c r="U59">
        <v>1</v>
      </c>
      <c r="V59">
        <v>3</v>
      </c>
      <c r="W59">
        <v>2</v>
      </c>
      <c r="BF59">
        <v>2</v>
      </c>
      <c r="BI59">
        <f t="shared" si="20"/>
        <v>-1</v>
      </c>
      <c r="BJ59">
        <f t="shared" si="1"/>
        <v>28.42514086740929</v>
      </c>
      <c r="BK59">
        <f t="shared" si="2"/>
        <v>97.72727272727272</v>
      </c>
      <c r="BL59">
        <f t="shared" si="3"/>
        <v>1.8541999999999998</v>
      </c>
      <c r="BM59">
        <f t="shared" si="4"/>
        <v>0</v>
      </c>
      <c r="BN59">
        <f t="shared" si="5"/>
        <v>28.42514086740929</v>
      </c>
      <c r="BO59">
        <f t="shared" si="6"/>
        <v>0</v>
      </c>
      <c r="BP59">
        <f t="shared" si="7"/>
        <v>1</v>
      </c>
      <c r="BQ59" s="21">
        <f t="shared" si="19"/>
        <v>0</v>
      </c>
      <c r="BR59" s="21">
        <f t="shared" si="8"/>
        <v>0</v>
      </c>
      <c r="BS59" s="21">
        <f t="shared" si="9"/>
        <v>0</v>
      </c>
      <c r="BT59" s="21">
        <f t="shared" si="10"/>
        <v>0</v>
      </c>
      <c r="BU59" s="21">
        <f t="shared" si="11"/>
        <v>0</v>
      </c>
      <c r="BV59" s="21">
        <f t="shared" si="12"/>
        <v>0</v>
      </c>
      <c r="BW59" s="21">
        <f t="shared" si="13"/>
        <v>0</v>
      </c>
      <c r="BX59" s="21">
        <f t="shared" si="14"/>
        <v>0</v>
      </c>
      <c r="BY59" s="21">
        <f t="shared" si="15"/>
        <v>0</v>
      </c>
      <c r="BZ59">
        <f t="shared" si="16"/>
        <v>0</v>
      </c>
      <c r="CA59">
        <f t="shared" si="17"/>
        <v>3</v>
      </c>
      <c r="CC59">
        <f t="shared" si="18"/>
        <v>-1</v>
      </c>
    </row>
    <row r="60" spans="1:81">
      <c r="A60">
        <v>78</v>
      </c>
      <c r="B60">
        <v>295</v>
      </c>
      <c r="C60">
        <v>2</v>
      </c>
      <c r="D60">
        <v>8</v>
      </c>
      <c r="E60">
        <v>1</v>
      </c>
      <c r="F60">
        <v>2</v>
      </c>
      <c r="G60">
        <v>2</v>
      </c>
      <c r="H60">
        <v>1</v>
      </c>
      <c r="I60">
        <v>3</v>
      </c>
      <c r="J60">
        <v>1</v>
      </c>
      <c r="K60">
        <v>1</v>
      </c>
      <c r="L60">
        <v>1</v>
      </c>
      <c r="M60">
        <v>1</v>
      </c>
      <c r="N60">
        <v>2</v>
      </c>
      <c r="O60">
        <v>1</v>
      </c>
      <c r="P60" t="s">
        <v>164</v>
      </c>
      <c r="Q60">
        <v>2</v>
      </c>
      <c r="R60">
        <v>2</v>
      </c>
      <c r="S60">
        <v>2</v>
      </c>
      <c r="T60">
        <v>2</v>
      </c>
      <c r="U60">
        <v>2</v>
      </c>
      <c r="W60">
        <v>1</v>
      </c>
      <c r="X60">
        <v>2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6</v>
      </c>
      <c r="AF60">
        <v>1</v>
      </c>
      <c r="AG60">
        <v>1</v>
      </c>
      <c r="AH60">
        <v>1</v>
      </c>
      <c r="AI60">
        <v>9</v>
      </c>
      <c r="AJ60">
        <v>1</v>
      </c>
      <c r="AK60">
        <v>2</v>
      </c>
      <c r="AL60">
        <v>2</v>
      </c>
      <c r="AM60">
        <v>3</v>
      </c>
      <c r="AO60">
        <v>2</v>
      </c>
      <c r="AQ60">
        <v>3</v>
      </c>
      <c r="AS60">
        <v>1</v>
      </c>
      <c r="AT60">
        <v>5</v>
      </c>
      <c r="AU60">
        <v>2</v>
      </c>
      <c r="AV60">
        <v>1.2</v>
      </c>
      <c r="AW60">
        <v>2</v>
      </c>
      <c r="AY60">
        <v>2</v>
      </c>
      <c r="AZ60">
        <v>1</v>
      </c>
      <c r="BA60">
        <v>3</v>
      </c>
      <c r="BB60">
        <v>1</v>
      </c>
      <c r="BE60">
        <v>3</v>
      </c>
      <c r="BF60">
        <v>2</v>
      </c>
      <c r="BI60">
        <f t="shared" si="20"/>
        <v>2</v>
      </c>
      <c r="BJ60">
        <f t="shared" si="1"/>
        <v>34.161953447330482</v>
      </c>
      <c r="BK60">
        <f t="shared" si="2"/>
        <v>134.09090909090909</v>
      </c>
      <c r="BL60">
        <f t="shared" si="3"/>
        <v>1.9811999999999999</v>
      </c>
      <c r="BM60">
        <f t="shared" si="4"/>
        <v>34.161953447330482</v>
      </c>
      <c r="BN60">
        <f t="shared" si="5"/>
        <v>0</v>
      </c>
      <c r="BO60">
        <f t="shared" si="6"/>
        <v>1</v>
      </c>
      <c r="BP60">
        <f t="shared" si="7"/>
        <v>0</v>
      </c>
      <c r="BQ60" s="21">
        <f t="shared" si="19"/>
        <v>0</v>
      </c>
      <c r="BR60" s="21">
        <f t="shared" si="8"/>
        <v>3</v>
      </c>
      <c r="BS60" s="21">
        <f t="shared" si="9"/>
        <v>0</v>
      </c>
      <c r="BT60" s="21">
        <f t="shared" si="10"/>
        <v>0</v>
      </c>
      <c r="BU60" s="21">
        <f t="shared" si="11"/>
        <v>0</v>
      </c>
      <c r="BV60" s="21">
        <f t="shared" si="12"/>
        <v>0</v>
      </c>
      <c r="BW60" s="21">
        <f t="shared" si="13"/>
        <v>0</v>
      </c>
      <c r="BX60" s="21">
        <f t="shared" si="14"/>
        <v>0</v>
      </c>
      <c r="BY60" s="21">
        <f t="shared" si="15"/>
        <v>0</v>
      </c>
      <c r="BZ60">
        <f t="shared" si="16"/>
        <v>1</v>
      </c>
      <c r="CA60">
        <f t="shared" si="17"/>
        <v>1</v>
      </c>
      <c r="CC60">
        <f t="shared" si="18"/>
        <v>2</v>
      </c>
    </row>
    <row r="61" spans="1:81">
      <c r="A61">
        <v>73</v>
      </c>
      <c r="B61">
        <v>286</v>
      </c>
      <c r="C61">
        <v>2</v>
      </c>
      <c r="D61">
        <v>7</v>
      </c>
      <c r="E61">
        <v>1</v>
      </c>
      <c r="F61">
        <v>2</v>
      </c>
      <c r="G61">
        <v>2</v>
      </c>
      <c r="H61">
        <v>2</v>
      </c>
      <c r="L61">
        <v>1</v>
      </c>
      <c r="M61">
        <v>1</v>
      </c>
      <c r="N61">
        <v>2</v>
      </c>
      <c r="O61">
        <v>1</v>
      </c>
      <c r="P61" t="s">
        <v>165</v>
      </c>
      <c r="Q61">
        <v>2</v>
      </c>
      <c r="R61">
        <v>2</v>
      </c>
      <c r="S61">
        <v>2</v>
      </c>
      <c r="T61">
        <v>2</v>
      </c>
      <c r="W61">
        <v>1</v>
      </c>
      <c r="X61">
        <v>1</v>
      </c>
      <c r="Y61">
        <v>1</v>
      </c>
      <c r="Z61">
        <v>1</v>
      </c>
      <c r="AA61">
        <v>1</v>
      </c>
      <c r="AB61">
        <v>2</v>
      </c>
      <c r="AF61">
        <v>1</v>
      </c>
      <c r="AG61">
        <v>1</v>
      </c>
      <c r="AH61">
        <v>1</v>
      </c>
      <c r="AI61">
        <v>1</v>
      </c>
      <c r="AJ61">
        <v>2</v>
      </c>
      <c r="AK61">
        <v>1</v>
      </c>
      <c r="AL61">
        <v>2</v>
      </c>
      <c r="AM61">
        <v>1</v>
      </c>
      <c r="AO61">
        <v>2</v>
      </c>
      <c r="AQ61">
        <v>4</v>
      </c>
      <c r="AS61">
        <v>1</v>
      </c>
      <c r="AT61">
        <v>2</v>
      </c>
      <c r="AU61">
        <v>2</v>
      </c>
      <c r="AV61">
        <v>1</v>
      </c>
      <c r="AW61">
        <v>1</v>
      </c>
      <c r="AX61">
        <v>1</v>
      </c>
      <c r="AZ61">
        <v>2</v>
      </c>
      <c r="BB61">
        <v>2</v>
      </c>
      <c r="BE61">
        <v>1</v>
      </c>
      <c r="BF61">
        <v>1</v>
      </c>
      <c r="BG61">
        <v>2</v>
      </c>
      <c r="BI61">
        <f t="shared" si="20"/>
        <v>2</v>
      </c>
      <c r="BJ61">
        <f t="shared" si="1"/>
        <v>37.812047851530501</v>
      </c>
      <c r="BK61">
        <f t="shared" si="2"/>
        <v>130</v>
      </c>
      <c r="BL61">
        <f t="shared" si="3"/>
        <v>1.8541999999999998</v>
      </c>
      <c r="BM61">
        <f t="shared" si="4"/>
        <v>37.812047851530501</v>
      </c>
      <c r="BN61">
        <f t="shared" si="5"/>
        <v>0</v>
      </c>
      <c r="BO61">
        <f t="shared" si="6"/>
        <v>1</v>
      </c>
      <c r="BP61">
        <f t="shared" si="7"/>
        <v>0</v>
      </c>
      <c r="BQ61" s="21">
        <f t="shared" si="19"/>
        <v>0</v>
      </c>
      <c r="BR61" s="21">
        <f t="shared" si="8"/>
        <v>1</v>
      </c>
      <c r="BS61" s="21">
        <f t="shared" si="9"/>
        <v>0</v>
      </c>
      <c r="BT61" s="21">
        <f t="shared" si="10"/>
        <v>0</v>
      </c>
      <c r="BU61" s="21">
        <f t="shared" si="11"/>
        <v>0</v>
      </c>
      <c r="BV61" s="21">
        <f t="shared" si="12"/>
        <v>0</v>
      </c>
      <c r="BW61" s="21">
        <f t="shared" si="13"/>
        <v>0</v>
      </c>
      <c r="BX61" s="21">
        <f t="shared" si="14"/>
        <v>0</v>
      </c>
      <c r="BY61" s="21">
        <f t="shared" si="15"/>
        <v>0</v>
      </c>
      <c r="BZ61">
        <f t="shared" si="16"/>
        <v>0</v>
      </c>
      <c r="CA61">
        <f t="shared" si="17"/>
        <v>1</v>
      </c>
      <c r="CC61">
        <f t="shared" si="18"/>
        <v>2</v>
      </c>
    </row>
    <row r="62" spans="1:81">
      <c r="A62">
        <v>67</v>
      </c>
      <c r="B62">
        <v>175</v>
      </c>
      <c r="C62">
        <v>2</v>
      </c>
      <c r="D62">
        <v>10</v>
      </c>
      <c r="E62">
        <v>1</v>
      </c>
      <c r="F62">
        <v>5</v>
      </c>
      <c r="G62">
        <v>5</v>
      </c>
      <c r="H62">
        <v>2</v>
      </c>
      <c r="L62">
        <v>1</v>
      </c>
      <c r="M62">
        <v>1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1</v>
      </c>
      <c r="V62">
        <v>1</v>
      </c>
      <c r="W62">
        <v>1</v>
      </c>
      <c r="X62">
        <v>3</v>
      </c>
      <c r="Y62">
        <v>1</v>
      </c>
      <c r="Z62">
        <v>1</v>
      </c>
      <c r="AA62">
        <v>2</v>
      </c>
      <c r="AB62">
        <v>2</v>
      </c>
      <c r="AJ62">
        <v>1</v>
      </c>
      <c r="AK62">
        <v>2</v>
      </c>
      <c r="AL62">
        <v>5</v>
      </c>
      <c r="AO62">
        <v>2</v>
      </c>
      <c r="AQ62">
        <v>3</v>
      </c>
      <c r="AS62">
        <v>1</v>
      </c>
      <c r="AT62">
        <v>2</v>
      </c>
      <c r="AU62">
        <v>2</v>
      </c>
      <c r="AV62">
        <v>1</v>
      </c>
      <c r="AW62">
        <v>1</v>
      </c>
      <c r="AX62">
        <v>2</v>
      </c>
      <c r="AZ62">
        <v>1</v>
      </c>
      <c r="BA62">
        <v>1</v>
      </c>
      <c r="BB62">
        <v>1</v>
      </c>
      <c r="BC62">
        <v>3</v>
      </c>
      <c r="BE62">
        <v>6</v>
      </c>
      <c r="BF62">
        <v>2</v>
      </c>
      <c r="BI62">
        <f t="shared" si="20"/>
        <v>5</v>
      </c>
      <c r="BJ62">
        <f t="shared" si="1"/>
        <v>27.466184258600311</v>
      </c>
      <c r="BK62">
        <f t="shared" si="2"/>
        <v>79.545454545454533</v>
      </c>
      <c r="BL62">
        <f t="shared" si="3"/>
        <v>1.7018</v>
      </c>
      <c r="BM62">
        <f t="shared" si="4"/>
        <v>27.466184258600311</v>
      </c>
      <c r="BN62">
        <f t="shared" si="5"/>
        <v>0</v>
      </c>
      <c r="BO62">
        <f t="shared" si="6"/>
        <v>1</v>
      </c>
      <c r="BP62">
        <f t="shared" si="7"/>
        <v>0</v>
      </c>
      <c r="BQ62" s="21">
        <f t="shared" si="19"/>
        <v>0</v>
      </c>
      <c r="BR62" s="21">
        <f t="shared" si="8"/>
        <v>0</v>
      </c>
      <c r="BS62" s="21">
        <f t="shared" si="9"/>
        <v>0</v>
      </c>
      <c r="BT62" s="21">
        <f t="shared" si="10"/>
        <v>0</v>
      </c>
      <c r="BU62" s="21">
        <f t="shared" si="11"/>
        <v>6</v>
      </c>
      <c r="BV62" s="21">
        <f t="shared" si="12"/>
        <v>0</v>
      </c>
      <c r="BW62" s="21">
        <f t="shared" si="13"/>
        <v>0</v>
      </c>
      <c r="BX62" s="21">
        <f t="shared" si="14"/>
        <v>0</v>
      </c>
      <c r="BY62" s="21">
        <f t="shared" si="15"/>
        <v>0</v>
      </c>
      <c r="BZ62">
        <f t="shared" si="16"/>
        <v>1</v>
      </c>
      <c r="CA62">
        <f t="shared" si="17"/>
        <v>1</v>
      </c>
      <c r="CC62">
        <f t="shared" si="18"/>
        <v>5</v>
      </c>
    </row>
    <row r="63" spans="1:81">
      <c r="A63">
        <v>73</v>
      </c>
      <c r="B63">
        <v>212</v>
      </c>
      <c r="C63">
        <v>2</v>
      </c>
      <c r="D63">
        <v>8</v>
      </c>
      <c r="E63">
        <v>1</v>
      </c>
      <c r="F63">
        <v>3</v>
      </c>
      <c r="G63">
        <v>3</v>
      </c>
      <c r="H63">
        <v>2</v>
      </c>
      <c r="L63">
        <v>1</v>
      </c>
      <c r="N63">
        <v>2</v>
      </c>
      <c r="O63">
        <v>1</v>
      </c>
      <c r="P63" t="s">
        <v>166</v>
      </c>
      <c r="Q63">
        <v>2</v>
      </c>
      <c r="R63">
        <v>2</v>
      </c>
      <c r="S63">
        <v>2</v>
      </c>
      <c r="T63">
        <v>2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6</v>
      </c>
      <c r="AF63">
        <v>1</v>
      </c>
      <c r="AG63">
        <v>1</v>
      </c>
      <c r="AH63">
        <v>1</v>
      </c>
      <c r="AI63">
        <v>2</v>
      </c>
      <c r="AJ63">
        <v>1</v>
      </c>
      <c r="AK63">
        <v>1</v>
      </c>
      <c r="AL63">
        <v>3</v>
      </c>
      <c r="AM63">
        <v>1</v>
      </c>
      <c r="AO63">
        <v>2</v>
      </c>
      <c r="AQ63">
        <v>3</v>
      </c>
      <c r="AS63">
        <v>1</v>
      </c>
      <c r="AT63">
        <v>2</v>
      </c>
      <c r="AU63">
        <v>1.3</v>
      </c>
      <c r="AV63">
        <v>1</v>
      </c>
      <c r="AW63">
        <v>1</v>
      </c>
      <c r="AX63">
        <v>2</v>
      </c>
      <c r="AZ63">
        <v>1</v>
      </c>
      <c r="BA63">
        <v>3</v>
      </c>
      <c r="BB63">
        <v>1</v>
      </c>
      <c r="BC63">
        <v>2</v>
      </c>
      <c r="BE63">
        <v>2</v>
      </c>
      <c r="BI63">
        <f t="shared" si="20"/>
        <v>3</v>
      </c>
      <c r="BJ63">
        <f t="shared" si="1"/>
        <v>28.02851099484079</v>
      </c>
      <c r="BK63">
        <f t="shared" si="2"/>
        <v>96.36363636363636</v>
      </c>
      <c r="BL63">
        <f t="shared" si="3"/>
        <v>1.8541999999999998</v>
      </c>
      <c r="BM63">
        <f t="shared" si="4"/>
        <v>28.02851099484079</v>
      </c>
      <c r="BN63">
        <f t="shared" si="5"/>
        <v>0</v>
      </c>
      <c r="BO63">
        <f t="shared" si="6"/>
        <v>1</v>
      </c>
      <c r="BP63">
        <f t="shared" si="7"/>
        <v>0</v>
      </c>
      <c r="BQ63" s="21">
        <f t="shared" si="19"/>
        <v>0</v>
      </c>
      <c r="BR63" s="21">
        <f t="shared" si="8"/>
        <v>0</v>
      </c>
      <c r="BS63" s="21">
        <f t="shared" si="9"/>
        <v>2</v>
      </c>
      <c r="BT63" s="21">
        <f t="shared" si="10"/>
        <v>0</v>
      </c>
      <c r="BU63" s="21">
        <f t="shared" si="11"/>
        <v>0</v>
      </c>
      <c r="BV63" s="21">
        <f t="shared" si="12"/>
        <v>0</v>
      </c>
      <c r="BW63" s="21">
        <f t="shared" si="13"/>
        <v>0</v>
      </c>
      <c r="BX63" s="21">
        <f t="shared" si="14"/>
        <v>0</v>
      </c>
      <c r="BY63" s="21">
        <f t="shared" si="15"/>
        <v>0</v>
      </c>
      <c r="BZ63">
        <f t="shared" si="16"/>
        <v>1</v>
      </c>
      <c r="CA63">
        <f t="shared" si="17"/>
        <v>1</v>
      </c>
      <c r="CC63">
        <f t="shared" si="18"/>
        <v>3</v>
      </c>
    </row>
    <row r="64" spans="1:81">
      <c r="A64">
        <v>78</v>
      </c>
      <c r="B64">
        <v>307</v>
      </c>
      <c r="C64">
        <v>2</v>
      </c>
      <c r="D64">
        <v>10</v>
      </c>
      <c r="E64">
        <v>2</v>
      </c>
      <c r="F64">
        <v>1</v>
      </c>
      <c r="G64">
        <v>1</v>
      </c>
      <c r="H64">
        <v>2</v>
      </c>
      <c r="L64">
        <v>1</v>
      </c>
      <c r="N64">
        <v>2</v>
      </c>
      <c r="O64">
        <v>1</v>
      </c>
      <c r="P64" t="s">
        <v>167</v>
      </c>
      <c r="Q64">
        <v>2</v>
      </c>
      <c r="R64">
        <v>2</v>
      </c>
      <c r="S64">
        <v>2</v>
      </c>
      <c r="T64">
        <v>2</v>
      </c>
      <c r="U64">
        <v>2</v>
      </c>
      <c r="W64">
        <v>2</v>
      </c>
      <c r="BI64">
        <f t="shared" si="20"/>
        <v>-1</v>
      </c>
      <c r="BJ64">
        <f t="shared" si="1"/>
        <v>35.551592231628668</v>
      </c>
      <c r="BK64">
        <f t="shared" si="2"/>
        <v>139.54545454545453</v>
      </c>
      <c r="BL64">
        <f t="shared" si="3"/>
        <v>1.9811999999999999</v>
      </c>
      <c r="BM64">
        <f t="shared" si="4"/>
        <v>0</v>
      </c>
      <c r="BN64">
        <f t="shared" si="5"/>
        <v>35.551592231628668</v>
      </c>
      <c r="BO64">
        <f t="shared" si="6"/>
        <v>0</v>
      </c>
      <c r="BP64">
        <f t="shared" si="7"/>
        <v>1</v>
      </c>
      <c r="BQ64" s="21">
        <f t="shared" si="19"/>
        <v>0</v>
      </c>
      <c r="BR64" s="21">
        <f t="shared" si="8"/>
        <v>0</v>
      </c>
      <c r="BS64" s="21">
        <f t="shared" si="9"/>
        <v>0</v>
      </c>
      <c r="BT64" s="21">
        <f t="shared" si="10"/>
        <v>0</v>
      </c>
      <c r="BU64" s="21">
        <f t="shared" si="11"/>
        <v>0</v>
      </c>
      <c r="BV64" s="21">
        <f t="shared" si="12"/>
        <v>0</v>
      </c>
      <c r="BW64" s="21">
        <f t="shared" si="13"/>
        <v>0</v>
      </c>
      <c r="BX64" s="21">
        <f t="shared" si="14"/>
        <v>0</v>
      </c>
      <c r="BY64" s="21">
        <f t="shared" si="15"/>
        <v>0</v>
      </c>
      <c r="BZ64">
        <f t="shared" si="16"/>
        <v>0</v>
      </c>
      <c r="CA64">
        <f t="shared" si="17"/>
        <v>2</v>
      </c>
      <c r="CC64">
        <f t="shared" si="18"/>
        <v>-1</v>
      </c>
    </row>
    <row r="65" spans="1:81">
      <c r="A65">
        <v>77</v>
      </c>
      <c r="B65">
        <v>217</v>
      </c>
      <c r="C65">
        <v>2</v>
      </c>
      <c r="D65">
        <v>7</v>
      </c>
      <c r="E65">
        <v>1</v>
      </c>
      <c r="F65">
        <v>3</v>
      </c>
      <c r="G65">
        <v>3</v>
      </c>
      <c r="H65">
        <v>2</v>
      </c>
      <c r="L65">
        <v>1</v>
      </c>
      <c r="M65">
        <v>1</v>
      </c>
      <c r="O65">
        <v>2</v>
      </c>
      <c r="Q65">
        <v>2</v>
      </c>
      <c r="R65">
        <v>2</v>
      </c>
      <c r="S65">
        <v>2</v>
      </c>
      <c r="T65">
        <v>2</v>
      </c>
      <c r="U65">
        <v>2</v>
      </c>
      <c r="W65">
        <v>2</v>
      </c>
      <c r="BF65">
        <v>2</v>
      </c>
      <c r="BI65">
        <f t="shared" si="20"/>
        <v>-1</v>
      </c>
      <c r="BJ65">
        <f t="shared" si="1"/>
        <v>25.786248846298271</v>
      </c>
      <c r="BK65">
        <f t="shared" si="2"/>
        <v>98.636363636363626</v>
      </c>
      <c r="BL65">
        <f t="shared" si="3"/>
        <v>1.9558</v>
      </c>
      <c r="BM65">
        <f t="shared" si="4"/>
        <v>0</v>
      </c>
      <c r="BN65">
        <f t="shared" si="5"/>
        <v>25.786248846298271</v>
      </c>
      <c r="BO65">
        <f t="shared" si="6"/>
        <v>0</v>
      </c>
      <c r="BP65">
        <f t="shared" si="7"/>
        <v>1</v>
      </c>
      <c r="BQ65" s="21">
        <f t="shared" si="19"/>
        <v>0</v>
      </c>
      <c r="BR65" s="21">
        <f t="shared" si="8"/>
        <v>0</v>
      </c>
      <c r="BS65" s="21">
        <f t="shared" si="9"/>
        <v>0</v>
      </c>
      <c r="BT65" s="21">
        <f t="shared" si="10"/>
        <v>0</v>
      </c>
      <c r="BU65" s="21">
        <f t="shared" si="11"/>
        <v>0</v>
      </c>
      <c r="BV65" s="21">
        <f t="shared" si="12"/>
        <v>0</v>
      </c>
      <c r="BW65" s="21">
        <f t="shared" si="13"/>
        <v>0</v>
      </c>
      <c r="BX65" s="21">
        <f t="shared" si="14"/>
        <v>0</v>
      </c>
      <c r="BY65" s="21">
        <f t="shared" si="15"/>
        <v>0</v>
      </c>
      <c r="BZ65">
        <f t="shared" si="16"/>
        <v>0</v>
      </c>
      <c r="CA65">
        <f t="shared" si="17"/>
        <v>2</v>
      </c>
      <c r="CC65">
        <f t="shared" si="18"/>
        <v>-1</v>
      </c>
    </row>
    <row r="66" spans="1:81">
      <c r="A66">
        <v>76</v>
      </c>
      <c r="B66">
        <v>325</v>
      </c>
      <c r="C66">
        <v>2</v>
      </c>
      <c r="D66">
        <v>10</v>
      </c>
      <c r="E66">
        <v>1</v>
      </c>
      <c r="F66">
        <v>1</v>
      </c>
      <c r="G66">
        <v>1</v>
      </c>
      <c r="H66">
        <v>2</v>
      </c>
      <c r="L66">
        <v>2</v>
      </c>
      <c r="N66">
        <v>2</v>
      </c>
      <c r="O66">
        <v>1</v>
      </c>
      <c r="P66" t="s">
        <v>168</v>
      </c>
      <c r="Q66">
        <v>2</v>
      </c>
      <c r="R66">
        <v>2</v>
      </c>
      <c r="S66">
        <v>2</v>
      </c>
      <c r="T66">
        <v>2</v>
      </c>
      <c r="U66">
        <v>1</v>
      </c>
      <c r="V66">
        <v>1</v>
      </c>
      <c r="W66">
        <v>1</v>
      </c>
      <c r="X66">
        <v>2</v>
      </c>
      <c r="Y66">
        <v>1</v>
      </c>
      <c r="Z66">
        <v>2</v>
      </c>
      <c r="AA66">
        <v>5</v>
      </c>
      <c r="AB66">
        <v>1</v>
      </c>
      <c r="AC66">
        <v>1</v>
      </c>
      <c r="AD66">
        <v>2</v>
      </c>
      <c r="AE66">
        <v>6</v>
      </c>
      <c r="AF66">
        <v>2</v>
      </c>
      <c r="AJ66">
        <v>1</v>
      </c>
      <c r="AK66">
        <v>1</v>
      </c>
      <c r="AL66">
        <v>1</v>
      </c>
      <c r="AM66">
        <v>2</v>
      </c>
      <c r="AO66">
        <v>2</v>
      </c>
      <c r="AQ66">
        <v>5</v>
      </c>
      <c r="AR66" t="s">
        <v>169</v>
      </c>
      <c r="AS66">
        <v>1</v>
      </c>
      <c r="AT66">
        <v>2</v>
      </c>
      <c r="AU66">
        <v>2</v>
      </c>
      <c r="AV66" t="s">
        <v>104</v>
      </c>
      <c r="AW66">
        <v>1</v>
      </c>
      <c r="AX66">
        <v>2</v>
      </c>
      <c r="AZ66">
        <v>1</v>
      </c>
      <c r="BA66">
        <v>3</v>
      </c>
      <c r="BB66">
        <v>2</v>
      </c>
      <c r="BE66">
        <v>1</v>
      </c>
      <c r="BF66">
        <v>2</v>
      </c>
      <c r="BI66">
        <f t="shared" si="20"/>
        <v>1</v>
      </c>
      <c r="BJ66">
        <f t="shared" si="1"/>
        <v>39.642958913215736</v>
      </c>
      <c r="BK66">
        <f t="shared" si="2"/>
        <v>147.72727272727272</v>
      </c>
      <c r="BL66">
        <f t="shared" si="3"/>
        <v>1.9303999999999999</v>
      </c>
      <c r="BM66">
        <f t="shared" si="4"/>
        <v>39.642958913215736</v>
      </c>
      <c r="BN66">
        <f t="shared" si="5"/>
        <v>0</v>
      </c>
      <c r="BO66">
        <f t="shared" si="6"/>
        <v>1</v>
      </c>
      <c r="BP66">
        <f t="shared" si="7"/>
        <v>0</v>
      </c>
      <c r="BQ66" s="21">
        <f t="shared" si="19"/>
        <v>1</v>
      </c>
      <c r="BR66" s="21">
        <f t="shared" si="8"/>
        <v>0</v>
      </c>
      <c r="BS66" s="21">
        <f t="shared" si="9"/>
        <v>0</v>
      </c>
      <c r="BT66" s="21">
        <f t="shared" si="10"/>
        <v>0</v>
      </c>
      <c r="BU66" s="21">
        <f t="shared" si="11"/>
        <v>0</v>
      </c>
      <c r="BV66" s="21">
        <f t="shared" si="12"/>
        <v>0</v>
      </c>
      <c r="BW66" s="21">
        <f t="shared" si="13"/>
        <v>0</v>
      </c>
      <c r="BX66" s="21">
        <f t="shared" si="14"/>
        <v>0</v>
      </c>
      <c r="BY66" s="21">
        <f t="shared" si="15"/>
        <v>0</v>
      </c>
      <c r="BZ66">
        <f t="shared" si="16"/>
        <v>1</v>
      </c>
      <c r="CA66">
        <f t="shared" si="17"/>
        <v>4</v>
      </c>
      <c r="CC66">
        <f t="shared" si="18"/>
        <v>1</v>
      </c>
    </row>
    <row r="67" spans="1:81">
      <c r="A67">
        <v>70</v>
      </c>
      <c r="B67">
        <v>171</v>
      </c>
      <c r="C67">
        <v>2</v>
      </c>
      <c r="D67">
        <v>10</v>
      </c>
      <c r="E67">
        <v>1</v>
      </c>
      <c r="F67">
        <v>4</v>
      </c>
      <c r="G67">
        <v>4</v>
      </c>
      <c r="H67">
        <v>2</v>
      </c>
      <c r="L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W67">
        <v>2</v>
      </c>
      <c r="BF67">
        <v>2</v>
      </c>
      <c r="BI67">
        <f t="shared" si="20"/>
        <v>-1</v>
      </c>
      <c r="BJ67">
        <f t="shared" ref="BJ67:BJ130" si="21">BK67/POWER(BL67,2)</f>
        <v>24.587247690265322</v>
      </c>
      <c r="BK67">
        <f t="shared" ref="BK67:BK130" si="22">B67/2.2</f>
        <v>77.72727272727272</v>
      </c>
      <c r="BL67">
        <f t="shared" ref="BL67:BL130" si="23">A67*0.0254</f>
        <v>1.778</v>
      </c>
      <c r="BM67">
        <f t="shared" ref="BM67:BM130" si="24">IF(W67=1,BJ67,0)</f>
        <v>0</v>
      </c>
      <c r="BN67">
        <f t="shared" ref="BN67:BN130" si="25">IF(W67=2,BJ67,0)</f>
        <v>24.587247690265322</v>
      </c>
      <c r="BO67">
        <f t="shared" ref="BO67:BO130" si="26">IF(W67=1,1,0)</f>
        <v>0</v>
      </c>
      <c r="BP67">
        <f t="shared" ref="BP67:BP130" si="27">IF(W67=2,1,0)</f>
        <v>1</v>
      </c>
      <c r="BQ67" s="21">
        <f t="shared" si="19"/>
        <v>0</v>
      </c>
      <c r="BR67" s="21">
        <f t="shared" ref="BR67:BR130" si="28">IF($AL67=2,$BE67,0)</f>
        <v>0</v>
      </c>
      <c r="BS67" s="21">
        <f t="shared" ref="BS67:BS130" si="29">IF($AL67=3,$BE67,0)</f>
        <v>0</v>
      </c>
      <c r="BT67" s="21">
        <f t="shared" ref="BT67:BT130" si="30">IF($AL67=4,$BE67,0)</f>
        <v>0</v>
      </c>
      <c r="BU67" s="21">
        <f t="shared" ref="BU67:BU130" si="31">IF($AL67=5,$BE67,0)</f>
        <v>0</v>
      </c>
      <c r="BV67" s="21">
        <f t="shared" ref="BV67:BV130" si="32">IF($AL67=6,$BE67,0)</f>
        <v>0</v>
      </c>
      <c r="BW67" s="21">
        <f t="shared" ref="BW67:BW130" si="33">IF($AL67=7,$BE67,0)</f>
        <v>0</v>
      </c>
      <c r="BX67" s="21">
        <f t="shared" ref="BX67:BX130" si="34">IF($AL67=8,$BE67,0)</f>
        <v>0</v>
      </c>
      <c r="BY67" s="21">
        <f t="shared" ref="BY67:BY130" si="35">IF($AL67=9,$BE67,0)</f>
        <v>0</v>
      </c>
      <c r="BZ67">
        <f t="shared" ref="BZ67:BZ130" si="36">IF(AJ67=1,1,0)</f>
        <v>0</v>
      </c>
      <c r="CA67">
        <f t="shared" ref="CA67:CA130" si="37">IF(L67=1,IF(W67=1,1,2),IF(W67=2,3,4))</f>
        <v>3</v>
      </c>
      <c r="CC67">
        <f t="shared" ref="CC67:CC130" si="38">IF(W67=1,G67,-1)</f>
        <v>-1</v>
      </c>
    </row>
    <row r="68" spans="1:81">
      <c r="A68">
        <v>83</v>
      </c>
      <c r="B68">
        <v>233</v>
      </c>
      <c r="C68">
        <v>2</v>
      </c>
      <c r="D68">
        <v>8</v>
      </c>
      <c r="E68">
        <v>1</v>
      </c>
      <c r="F68">
        <v>3</v>
      </c>
      <c r="G68">
        <v>3</v>
      </c>
      <c r="H68">
        <v>2</v>
      </c>
      <c r="L68">
        <v>1</v>
      </c>
      <c r="M68">
        <v>1</v>
      </c>
      <c r="N68">
        <v>2</v>
      </c>
      <c r="O68">
        <v>1</v>
      </c>
      <c r="P68" t="s">
        <v>170</v>
      </c>
      <c r="Q68">
        <v>2</v>
      </c>
      <c r="R68">
        <v>2</v>
      </c>
      <c r="S68">
        <v>2</v>
      </c>
      <c r="T68">
        <v>2</v>
      </c>
      <c r="U68">
        <v>1</v>
      </c>
      <c r="V68">
        <v>2</v>
      </c>
      <c r="W68">
        <v>2</v>
      </c>
      <c r="BF68">
        <v>2</v>
      </c>
      <c r="BI68">
        <f t="shared" si="20"/>
        <v>-1</v>
      </c>
      <c r="BJ68">
        <f t="shared" si="21"/>
        <v>23.82920877165472</v>
      </c>
      <c r="BK68">
        <f t="shared" si="22"/>
        <v>105.90909090909091</v>
      </c>
      <c r="BL68">
        <f t="shared" si="23"/>
        <v>2.1082000000000001</v>
      </c>
      <c r="BM68">
        <f t="shared" si="24"/>
        <v>0</v>
      </c>
      <c r="BN68">
        <f t="shared" si="25"/>
        <v>23.82920877165472</v>
      </c>
      <c r="BO68">
        <f t="shared" si="26"/>
        <v>0</v>
      </c>
      <c r="BP68">
        <f t="shared" si="27"/>
        <v>1</v>
      </c>
      <c r="BQ68" s="21">
        <f t="shared" ref="BQ68:BQ131" si="39">IF($AL68=1,$BE68,0)</f>
        <v>0</v>
      </c>
      <c r="BR68" s="21">
        <f t="shared" si="28"/>
        <v>0</v>
      </c>
      <c r="BS68" s="21">
        <f t="shared" si="29"/>
        <v>0</v>
      </c>
      <c r="BT68" s="21">
        <f t="shared" si="30"/>
        <v>0</v>
      </c>
      <c r="BU68" s="21">
        <f t="shared" si="31"/>
        <v>0</v>
      </c>
      <c r="BV68" s="21">
        <f t="shared" si="32"/>
        <v>0</v>
      </c>
      <c r="BW68" s="21">
        <f t="shared" si="33"/>
        <v>0</v>
      </c>
      <c r="BX68" s="21">
        <f t="shared" si="34"/>
        <v>0</v>
      </c>
      <c r="BY68" s="21">
        <f t="shared" si="35"/>
        <v>0</v>
      </c>
      <c r="BZ68">
        <f t="shared" si="36"/>
        <v>0</v>
      </c>
      <c r="CA68">
        <f t="shared" si="37"/>
        <v>2</v>
      </c>
      <c r="CC68">
        <f t="shared" si="38"/>
        <v>-1</v>
      </c>
    </row>
    <row r="69" spans="1:81">
      <c r="A69">
        <v>74</v>
      </c>
      <c r="B69">
        <v>188</v>
      </c>
      <c r="C69">
        <v>2</v>
      </c>
      <c r="D69">
        <v>4</v>
      </c>
      <c r="E69">
        <v>1</v>
      </c>
      <c r="F69">
        <v>8</v>
      </c>
      <c r="G69">
        <v>8</v>
      </c>
      <c r="H69">
        <v>2</v>
      </c>
      <c r="L69">
        <v>1</v>
      </c>
      <c r="M69">
        <v>1</v>
      </c>
      <c r="N69">
        <v>2</v>
      </c>
      <c r="O69">
        <v>1</v>
      </c>
      <c r="P69" t="s">
        <v>171</v>
      </c>
      <c r="Q69">
        <v>2</v>
      </c>
      <c r="R69">
        <v>2</v>
      </c>
      <c r="S69">
        <v>2</v>
      </c>
      <c r="T69">
        <v>2</v>
      </c>
      <c r="U69">
        <v>2</v>
      </c>
      <c r="W69">
        <v>2</v>
      </c>
      <c r="BF69">
        <v>2</v>
      </c>
      <c r="BI69">
        <f t="shared" si="20"/>
        <v>-1</v>
      </c>
      <c r="BJ69">
        <f t="shared" si="21"/>
        <v>24.188241483594993</v>
      </c>
      <c r="BK69">
        <f t="shared" si="22"/>
        <v>85.454545454545453</v>
      </c>
      <c r="BL69">
        <f t="shared" si="23"/>
        <v>1.8795999999999999</v>
      </c>
      <c r="BM69">
        <f t="shared" si="24"/>
        <v>0</v>
      </c>
      <c r="BN69">
        <f t="shared" si="25"/>
        <v>24.188241483594993</v>
      </c>
      <c r="BO69">
        <f t="shared" si="26"/>
        <v>0</v>
      </c>
      <c r="BP69">
        <f t="shared" si="27"/>
        <v>1</v>
      </c>
      <c r="BQ69" s="21">
        <f t="shared" si="39"/>
        <v>0</v>
      </c>
      <c r="BR69" s="21">
        <f t="shared" si="28"/>
        <v>0</v>
      </c>
      <c r="BS69" s="21">
        <f t="shared" si="29"/>
        <v>0</v>
      </c>
      <c r="BT69" s="21">
        <f t="shared" si="30"/>
        <v>0</v>
      </c>
      <c r="BU69" s="21">
        <f t="shared" si="31"/>
        <v>0</v>
      </c>
      <c r="BV69" s="21">
        <f t="shared" si="32"/>
        <v>0</v>
      </c>
      <c r="BW69" s="21">
        <f t="shared" si="33"/>
        <v>0</v>
      </c>
      <c r="BX69" s="21">
        <f t="shared" si="34"/>
        <v>0</v>
      </c>
      <c r="BY69" s="21">
        <f t="shared" si="35"/>
        <v>0</v>
      </c>
      <c r="BZ69">
        <f t="shared" si="36"/>
        <v>0</v>
      </c>
      <c r="CA69">
        <f t="shared" si="37"/>
        <v>2</v>
      </c>
      <c r="CC69">
        <f t="shared" si="38"/>
        <v>-1</v>
      </c>
    </row>
    <row r="70" spans="1:81">
      <c r="A70">
        <v>73</v>
      </c>
      <c r="B70">
        <v>190</v>
      </c>
      <c r="C70">
        <v>2</v>
      </c>
      <c r="D70">
        <v>9</v>
      </c>
      <c r="E70">
        <v>1</v>
      </c>
      <c r="F70">
        <v>5</v>
      </c>
      <c r="G70">
        <v>5</v>
      </c>
      <c r="H70">
        <v>2</v>
      </c>
      <c r="L70">
        <v>2</v>
      </c>
      <c r="O70">
        <v>2</v>
      </c>
      <c r="Q70">
        <v>2</v>
      </c>
      <c r="R70">
        <v>2</v>
      </c>
      <c r="S70">
        <v>2</v>
      </c>
      <c r="T70">
        <v>2</v>
      </c>
      <c r="U70">
        <v>1</v>
      </c>
      <c r="V70">
        <v>2</v>
      </c>
      <c r="W70">
        <v>2</v>
      </c>
      <c r="BF70">
        <v>2</v>
      </c>
      <c r="BI70">
        <f t="shared" si="20"/>
        <v>-1</v>
      </c>
      <c r="BJ70">
        <f t="shared" si="21"/>
        <v>25.119891929338444</v>
      </c>
      <c r="BK70">
        <f t="shared" si="22"/>
        <v>86.36363636363636</v>
      </c>
      <c r="BL70">
        <f t="shared" si="23"/>
        <v>1.8541999999999998</v>
      </c>
      <c r="BM70">
        <f t="shared" si="24"/>
        <v>0</v>
      </c>
      <c r="BN70">
        <f t="shared" si="25"/>
        <v>25.119891929338444</v>
      </c>
      <c r="BO70">
        <f t="shared" si="26"/>
        <v>0</v>
      </c>
      <c r="BP70">
        <f t="shared" si="27"/>
        <v>1</v>
      </c>
      <c r="BQ70" s="21">
        <f t="shared" si="39"/>
        <v>0</v>
      </c>
      <c r="BR70" s="21">
        <f t="shared" si="28"/>
        <v>0</v>
      </c>
      <c r="BS70" s="21">
        <f t="shared" si="29"/>
        <v>0</v>
      </c>
      <c r="BT70" s="21">
        <f t="shared" si="30"/>
        <v>0</v>
      </c>
      <c r="BU70" s="21">
        <f t="shared" si="31"/>
        <v>0</v>
      </c>
      <c r="BV70" s="21">
        <f t="shared" si="32"/>
        <v>0</v>
      </c>
      <c r="BW70" s="21">
        <f t="shared" si="33"/>
        <v>0</v>
      </c>
      <c r="BX70" s="21">
        <f t="shared" si="34"/>
        <v>0</v>
      </c>
      <c r="BY70" s="21">
        <f t="shared" si="35"/>
        <v>0</v>
      </c>
      <c r="BZ70">
        <f t="shared" si="36"/>
        <v>0</v>
      </c>
      <c r="CA70">
        <f t="shared" si="37"/>
        <v>3</v>
      </c>
      <c r="CC70">
        <f t="shared" si="38"/>
        <v>-1</v>
      </c>
    </row>
    <row r="71" spans="1:81">
      <c r="A71">
        <v>71</v>
      </c>
      <c r="B71">
        <v>215</v>
      </c>
      <c r="C71">
        <v>2</v>
      </c>
      <c r="D71">
        <v>10</v>
      </c>
      <c r="E71">
        <v>1</v>
      </c>
      <c r="F71">
        <v>5</v>
      </c>
      <c r="G71">
        <v>5</v>
      </c>
      <c r="H71">
        <v>2</v>
      </c>
      <c r="L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1</v>
      </c>
      <c r="V71">
        <v>2</v>
      </c>
      <c r="W71">
        <v>2</v>
      </c>
      <c r="BF71">
        <v>2</v>
      </c>
      <c r="BI71">
        <f t="shared" si="20"/>
        <v>-1</v>
      </c>
      <c r="BJ71">
        <f t="shared" si="21"/>
        <v>30.049112414684409</v>
      </c>
      <c r="BK71">
        <f t="shared" si="22"/>
        <v>97.72727272727272</v>
      </c>
      <c r="BL71">
        <f t="shared" si="23"/>
        <v>1.8033999999999999</v>
      </c>
      <c r="BM71">
        <f t="shared" si="24"/>
        <v>0</v>
      </c>
      <c r="BN71">
        <f t="shared" si="25"/>
        <v>30.049112414684409</v>
      </c>
      <c r="BO71">
        <f t="shared" si="26"/>
        <v>0</v>
      </c>
      <c r="BP71">
        <f t="shared" si="27"/>
        <v>1</v>
      </c>
      <c r="BQ71" s="21">
        <f t="shared" si="39"/>
        <v>0</v>
      </c>
      <c r="BR71" s="21">
        <f t="shared" si="28"/>
        <v>0</v>
      </c>
      <c r="BS71" s="21">
        <f t="shared" si="29"/>
        <v>0</v>
      </c>
      <c r="BT71" s="21">
        <f t="shared" si="30"/>
        <v>0</v>
      </c>
      <c r="BU71" s="21">
        <f t="shared" si="31"/>
        <v>0</v>
      </c>
      <c r="BV71" s="21">
        <f t="shared" si="32"/>
        <v>0</v>
      </c>
      <c r="BW71" s="21">
        <f t="shared" si="33"/>
        <v>0</v>
      </c>
      <c r="BX71" s="21">
        <f t="shared" si="34"/>
        <v>0</v>
      </c>
      <c r="BY71" s="21">
        <f t="shared" si="35"/>
        <v>0</v>
      </c>
      <c r="BZ71">
        <f t="shared" si="36"/>
        <v>0</v>
      </c>
      <c r="CA71">
        <f t="shared" si="37"/>
        <v>3</v>
      </c>
      <c r="CC71">
        <f t="shared" si="38"/>
        <v>-1</v>
      </c>
    </row>
    <row r="72" spans="1:81" ht="16.5" customHeight="1">
      <c r="A72">
        <v>74</v>
      </c>
      <c r="B72">
        <v>280</v>
      </c>
      <c r="C72">
        <v>2</v>
      </c>
      <c r="D72">
        <v>9</v>
      </c>
      <c r="E72">
        <v>1</v>
      </c>
      <c r="F72">
        <v>2</v>
      </c>
      <c r="G72">
        <v>2</v>
      </c>
      <c r="H72">
        <v>2</v>
      </c>
      <c r="L72">
        <v>1</v>
      </c>
      <c r="M72">
        <v>2</v>
      </c>
      <c r="N72">
        <v>2</v>
      </c>
      <c r="O72">
        <v>2</v>
      </c>
      <c r="Q72">
        <v>2</v>
      </c>
      <c r="R72">
        <v>2</v>
      </c>
      <c r="S72">
        <v>2</v>
      </c>
      <c r="T72">
        <v>2</v>
      </c>
      <c r="U72">
        <v>2</v>
      </c>
      <c r="W72">
        <v>1</v>
      </c>
      <c r="Y72">
        <v>1</v>
      </c>
      <c r="Z72">
        <v>3</v>
      </c>
      <c r="AA72">
        <v>6</v>
      </c>
      <c r="AB72">
        <v>1</v>
      </c>
      <c r="AC72">
        <v>1</v>
      </c>
      <c r="AD72">
        <v>3</v>
      </c>
      <c r="AE72">
        <v>6</v>
      </c>
      <c r="AF72">
        <v>1</v>
      </c>
      <c r="AG72">
        <v>3</v>
      </c>
      <c r="AH72">
        <v>1</v>
      </c>
      <c r="AI72">
        <v>1</v>
      </c>
      <c r="AJ72">
        <v>2</v>
      </c>
      <c r="AK72">
        <v>2</v>
      </c>
      <c r="AL72">
        <v>1</v>
      </c>
      <c r="AM72">
        <v>3</v>
      </c>
      <c r="AO72">
        <v>2</v>
      </c>
      <c r="AS72">
        <v>1</v>
      </c>
      <c r="AU72">
        <v>3</v>
      </c>
      <c r="AV72">
        <v>1</v>
      </c>
      <c r="AW72">
        <v>1</v>
      </c>
      <c r="AX72">
        <v>1</v>
      </c>
      <c r="AZ72">
        <v>1</v>
      </c>
      <c r="BA72">
        <v>1</v>
      </c>
      <c r="BB72">
        <v>2</v>
      </c>
      <c r="BF72">
        <v>1</v>
      </c>
      <c r="BG72" t="s">
        <v>161</v>
      </c>
      <c r="BH72" t="s">
        <v>172</v>
      </c>
      <c r="BI72">
        <f t="shared" si="20"/>
        <v>2</v>
      </c>
      <c r="BJ72">
        <f t="shared" si="21"/>
        <v>36.025040507481904</v>
      </c>
      <c r="BK72">
        <f t="shared" si="22"/>
        <v>127.27272727272727</v>
      </c>
      <c r="BL72">
        <f t="shared" si="23"/>
        <v>1.8795999999999999</v>
      </c>
      <c r="BM72">
        <f t="shared" si="24"/>
        <v>36.025040507481904</v>
      </c>
      <c r="BN72">
        <f t="shared" si="25"/>
        <v>0</v>
      </c>
      <c r="BO72">
        <f t="shared" si="26"/>
        <v>1</v>
      </c>
      <c r="BP72">
        <f t="shared" si="27"/>
        <v>0</v>
      </c>
      <c r="BQ72" s="21">
        <f t="shared" si="39"/>
        <v>0</v>
      </c>
      <c r="BR72" s="21">
        <f t="shared" si="28"/>
        <v>0</v>
      </c>
      <c r="BS72" s="21">
        <f t="shared" si="29"/>
        <v>0</v>
      </c>
      <c r="BT72" s="21">
        <f t="shared" si="30"/>
        <v>0</v>
      </c>
      <c r="BU72" s="21">
        <f t="shared" si="31"/>
        <v>0</v>
      </c>
      <c r="BV72" s="21">
        <f t="shared" si="32"/>
        <v>0</v>
      </c>
      <c r="BW72" s="21">
        <f t="shared" si="33"/>
        <v>0</v>
      </c>
      <c r="BX72" s="21">
        <f t="shared" si="34"/>
        <v>0</v>
      </c>
      <c r="BY72" s="21">
        <f t="shared" si="35"/>
        <v>0</v>
      </c>
      <c r="BZ72">
        <f t="shared" si="36"/>
        <v>0</v>
      </c>
      <c r="CA72">
        <f t="shared" si="37"/>
        <v>1</v>
      </c>
      <c r="CC72">
        <f t="shared" si="38"/>
        <v>2</v>
      </c>
    </row>
    <row r="73" spans="1:81">
      <c r="A73">
        <v>75</v>
      </c>
      <c r="B73">
        <v>300</v>
      </c>
      <c r="C73">
        <v>2</v>
      </c>
      <c r="D73">
        <v>8</v>
      </c>
      <c r="E73">
        <v>1</v>
      </c>
      <c r="F73">
        <v>1</v>
      </c>
      <c r="G73">
        <v>1</v>
      </c>
      <c r="H73">
        <v>2</v>
      </c>
      <c r="L73">
        <v>1</v>
      </c>
      <c r="M73">
        <v>1</v>
      </c>
      <c r="O73">
        <v>2</v>
      </c>
      <c r="Q73">
        <v>2</v>
      </c>
      <c r="R73">
        <v>2</v>
      </c>
      <c r="S73">
        <v>2</v>
      </c>
      <c r="T73">
        <v>2</v>
      </c>
      <c r="U73">
        <v>1</v>
      </c>
      <c r="V73">
        <v>1</v>
      </c>
      <c r="W73">
        <v>2</v>
      </c>
      <c r="BF73">
        <v>2</v>
      </c>
      <c r="BI73">
        <f t="shared" ref="BI73:BI133" si="40">IF(W73=1,G73,-1)</f>
        <v>-1</v>
      </c>
      <c r="BJ73">
        <f t="shared" si="21"/>
        <v>37.575832727423027</v>
      </c>
      <c r="BK73">
        <f t="shared" si="22"/>
        <v>136.36363636363635</v>
      </c>
      <c r="BL73">
        <f t="shared" si="23"/>
        <v>1.905</v>
      </c>
      <c r="BM73">
        <f t="shared" si="24"/>
        <v>0</v>
      </c>
      <c r="BN73">
        <f t="shared" si="25"/>
        <v>37.575832727423027</v>
      </c>
      <c r="BO73">
        <f t="shared" si="26"/>
        <v>0</v>
      </c>
      <c r="BP73">
        <f t="shared" si="27"/>
        <v>1</v>
      </c>
      <c r="BQ73" s="21">
        <f t="shared" si="39"/>
        <v>0</v>
      </c>
      <c r="BR73" s="21">
        <f t="shared" si="28"/>
        <v>0</v>
      </c>
      <c r="BS73" s="21">
        <f t="shared" si="29"/>
        <v>0</v>
      </c>
      <c r="BT73" s="21">
        <f t="shared" si="30"/>
        <v>0</v>
      </c>
      <c r="BU73" s="21">
        <f t="shared" si="31"/>
        <v>0</v>
      </c>
      <c r="BV73" s="21">
        <f t="shared" si="32"/>
        <v>0</v>
      </c>
      <c r="BW73" s="21">
        <f t="shared" si="33"/>
        <v>0</v>
      </c>
      <c r="BX73" s="21">
        <f t="shared" si="34"/>
        <v>0</v>
      </c>
      <c r="BY73" s="21">
        <f t="shared" si="35"/>
        <v>0</v>
      </c>
      <c r="BZ73">
        <f t="shared" si="36"/>
        <v>0</v>
      </c>
      <c r="CA73">
        <f t="shared" si="37"/>
        <v>2</v>
      </c>
      <c r="CC73">
        <f t="shared" si="38"/>
        <v>-1</v>
      </c>
    </row>
    <row r="74" spans="1:81">
      <c r="A74">
        <v>76</v>
      </c>
      <c r="B74">
        <v>297</v>
      </c>
      <c r="C74">
        <v>2</v>
      </c>
      <c r="D74">
        <v>5</v>
      </c>
      <c r="E74">
        <v>1</v>
      </c>
      <c r="F74">
        <v>2</v>
      </c>
      <c r="G74">
        <v>2</v>
      </c>
      <c r="L74">
        <v>1</v>
      </c>
      <c r="M74">
        <v>1</v>
      </c>
      <c r="N74">
        <v>2</v>
      </c>
      <c r="O74">
        <v>1</v>
      </c>
      <c r="P74" t="s">
        <v>98</v>
      </c>
      <c r="Q74">
        <v>2</v>
      </c>
      <c r="R74">
        <v>2</v>
      </c>
      <c r="S74">
        <v>2</v>
      </c>
      <c r="T74">
        <v>2</v>
      </c>
      <c r="U74">
        <v>2</v>
      </c>
      <c r="W74">
        <v>1</v>
      </c>
      <c r="X74">
        <v>2</v>
      </c>
      <c r="Y74" t="s">
        <v>99</v>
      </c>
      <c r="Z74">
        <v>1</v>
      </c>
      <c r="AA74">
        <v>7</v>
      </c>
      <c r="AB74">
        <v>2</v>
      </c>
      <c r="AF74">
        <v>2</v>
      </c>
      <c r="AK74">
        <v>2</v>
      </c>
      <c r="AL74">
        <v>2</v>
      </c>
      <c r="AM74">
        <v>3</v>
      </c>
      <c r="AO74">
        <v>2</v>
      </c>
      <c r="AS74">
        <v>1</v>
      </c>
      <c r="AT74">
        <v>2</v>
      </c>
      <c r="AU74">
        <v>2</v>
      </c>
      <c r="AV74">
        <v>4</v>
      </c>
      <c r="AW74">
        <v>1</v>
      </c>
      <c r="AX74">
        <v>4</v>
      </c>
      <c r="AZ74">
        <v>1</v>
      </c>
      <c r="BA74">
        <v>3</v>
      </c>
      <c r="BB74">
        <v>2</v>
      </c>
      <c r="BE74">
        <v>3</v>
      </c>
      <c r="BF74">
        <v>2</v>
      </c>
      <c r="BI74">
        <f t="shared" si="40"/>
        <v>2</v>
      </c>
      <c r="BJ74">
        <f t="shared" si="21"/>
        <v>36.227565529923304</v>
      </c>
      <c r="BK74">
        <f t="shared" si="22"/>
        <v>135</v>
      </c>
      <c r="BL74">
        <f t="shared" si="23"/>
        <v>1.9303999999999999</v>
      </c>
      <c r="BM74">
        <f t="shared" si="24"/>
        <v>36.227565529923304</v>
      </c>
      <c r="BN74">
        <f t="shared" si="25"/>
        <v>0</v>
      </c>
      <c r="BO74">
        <f t="shared" si="26"/>
        <v>1</v>
      </c>
      <c r="BP74">
        <f t="shared" si="27"/>
        <v>0</v>
      </c>
      <c r="BQ74" s="21">
        <f t="shared" si="39"/>
        <v>0</v>
      </c>
      <c r="BR74" s="21">
        <f t="shared" si="28"/>
        <v>3</v>
      </c>
      <c r="BS74" s="21">
        <f t="shared" si="29"/>
        <v>0</v>
      </c>
      <c r="BT74" s="21">
        <f t="shared" si="30"/>
        <v>0</v>
      </c>
      <c r="BU74" s="21">
        <f t="shared" si="31"/>
        <v>0</v>
      </c>
      <c r="BV74" s="21">
        <f t="shared" si="32"/>
        <v>0</v>
      </c>
      <c r="BW74" s="21">
        <f t="shared" si="33"/>
        <v>0</v>
      </c>
      <c r="BX74" s="21">
        <f t="shared" si="34"/>
        <v>0</v>
      </c>
      <c r="BY74" s="21">
        <f t="shared" si="35"/>
        <v>0</v>
      </c>
      <c r="BZ74">
        <f t="shared" si="36"/>
        <v>0</v>
      </c>
      <c r="CA74">
        <f t="shared" si="37"/>
        <v>1</v>
      </c>
      <c r="CC74">
        <f t="shared" si="38"/>
        <v>2</v>
      </c>
    </row>
    <row r="75" spans="1:81">
      <c r="A75">
        <v>72</v>
      </c>
      <c r="B75">
        <v>230</v>
      </c>
      <c r="C75">
        <v>2</v>
      </c>
      <c r="D75">
        <v>7</v>
      </c>
      <c r="E75">
        <v>1</v>
      </c>
      <c r="F75">
        <v>10</v>
      </c>
      <c r="G75">
        <v>10</v>
      </c>
      <c r="H75">
        <v>2</v>
      </c>
      <c r="L75">
        <v>1</v>
      </c>
      <c r="M75">
        <v>1</v>
      </c>
      <c r="N75">
        <v>2</v>
      </c>
      <c r="O75">
        <v>1</v>
      </c>
      <c r="P75" t="s">
        <v>100</v>
      </c>
      <c r="Q75">
        <v>2</v>
      </c>
      <c r="R75">
        <v>2</v>
      </c>
      <c r="S75">
        <v>2</v>
      </c>
      <c r="T75">
        <v>2</v>
      </c>
      <c r="W75">
        <v>1</v>
      </c>
      <c r="X75">
        <v>2</v>
      </c>
      <c r="Y75">
        <v>1</v>
      </c>
      <c r="Z75">
        <v>2</v>
      </c>
      <c r="AA75">
        <v>5</v>
      </c>
      <c r="AB75">
        <v>1</v>
      </c>
      <c r="AC75">
        <v>1</v>
      </c>
      <c r="AD75">
        <v>2</v>
      </c>
      <c r="AE75">
        <v>6</v>
      </c>
      <c r="AF75">
        <v>1</v>
      </c>
      <c r="AG75">
        <v>2</v>
      </c>
      <c r="AH75">
        <v>2</v>
      </c>
      <c r="AI75">
        <v>2</v>
      </c>
      <c r="AJ75">
        <v>1</v>
      </c>
      <c r="AK75">
        <v>1</v>
      </c>
      <c r="AL75">
        <v>1</v>
      </c>
      <c r="AM75">
        <v>2</v>
      </c>
      <c r="AO75">
        <v>2</v>
      </c>
      <c r="AQ75">
        <v>3</v>
      </c>
      <c r="AS75">
        <v>1</v>
      </c>
      <c r="AT75">
        <v>1</v>
      </c>
      <c r="AU75">
        <v>1</v>
      </c>
      <c r="AV75">
        <v>1</v>
      </c>
      <c r="AX75">
        <v>2</v>
      </c>
      <c r="AY75">
        <v>5</v>
      </c>
      <c r="AZ75">
        <v>1</v>
      </c>
      <c r="BA75">
        <v>3</v>
      </c>
      <c r="BB75">
        <v>1</v>
      </c>
      <c r="BC75">
        <v>2</v>
      </c>
      <c r="BE75">
        <v>1</v>
      </c>
      <c r="BF75">
        <v>1</v>
      </c>
      <c r="BG75">
        <v>2</v>
      </c>
      <c r="BI75">
        <f t="shared" si="40"/>
        <v>10</v>
      </c>
      <c r="BJ75">
        <f t="shared" si="21"/>
        <v>31.258830755596414</v>
      </c>
      <c r="BK75">
        <f t="shared" si="22"/>
        <v>104.54545454545453</v>
      </c>
      <c r="BL75">
        <f t="shared" si="23"/>
        <v>1.8288</v>
      </c>
      <c r="BM75">
        <f t="shared" si="24"/>
        <v>31.258830755596414</v>
      </c>
      <c r="BN75">
        <f t="shared" si="25"/>
        <v>0</v>
      </c>
      <c r="BO75">
        <f t="shared" si="26"/>
        <v>1</v>
      </c>
      <c r="BP75">
        <f t="shared" si="27"/>
        <v>0</v>
      </c>
      <c r="BQ75" s="21">
        <f t="shared" si="39"/>
        <v>1</v>
      </c>
      <c r="BR75" s="21">
        <f t="shared" si="28"/>
        <v>0</v>
      </c>
      <c r="BS75" s="21">
        <f t="shared" si="29"/>
        <v>0</v>
      </c>
      <c r="BT75" s="21">
        <f t="shared" si="30"/>
        <v>0</v>
      </c>
      <c r="BU75" s="21">
        <f t="shared" si="31"/>
        <v>0</v>
      </c>
      <c r="BV75" s="21">
        <f t="shared" si="32"/>
        <v>0</v>
      </c>
      <c r="BW75" s="21">
        <f t="shared" si="33"/>
        <v>0</v>
      </c>
      <c r="BX75" s="21">
        <f t="shared" si="34"/>
        <v>0</v>
      </c>
      <c r="BY75" s="21">
        <f t="shared" si="35"/>
        <v>0</v>
      </c>
      <c r="BZ75">
        <f t="shared" si="36"/>
        <v>1</v>
      </c>
      <c r="CA75">
        <f t="shared" si="37"/>
        <v>1</v>
      </c>
      <c r="CC75">
        <f t="shared" si="38"/>
        <v>10</v>
      </c>
    </row>
    <row r="76" spans="1:81">
      <c r="A76">
        <v>76</v>
      </c>
      <c r="B76">
        <v>292</v>
      </c>
      <c r="C76">
        <v>2</v>
      </c>
      <c r="D76">
        <v>10</v>
      </c>
      <c r="E76">
        <v>1</v>
      </c>
      <c r="F76">
        <v>1</v>
      </c>
      <c r="G76">
        <v>1</v>
      </c>
      <c r="H76">
        <v>2</v>
      </c>
      <c r="L76">
        <v>1</v>
      </c>
      <c r="N76">
        <v>2</v>
      </c>
      <c r="O76">
        <v>1</v>
      </c>
      <c r="P76" t="s">
        <v>101</v>
      </c>
      <c r="Q76">
        <v>2</v>
      </c>
      <c r="R76">
        <v>2</v>
      </c>
      <c r="S76">
        <v>2</v>
      </c>
      <c r="T76">
        <v>2</v>
      </c>
      <c r="U76">
        <v>1</v>
      </c>
      <c r="V76">
        <v>1</v>
      </c>
      <c r="W76">
        <v>1</v>
      </c>
      <c r="X76">
        <v>2</v>
      </c>
      <c r="Y76">
        <v>1</v>
      </c>
      <c r="Z76">
        <v>1</v>
      </c>
      <c r="AA76">
        <v>2</v>
      </c>
      <c r="AB76">
        <v>1</v>
      </c>
      <c r="AC76">
        <v>1</v>
      </c>
      <c r="AD76">
        <v>1</v>
      </c>
      <c r="AE76">
        <v>2</v>
      </c>
      <c r="AF76">
        <v>1</v>
      </c>
      <c r="AG76">
        <v>1</v>
      </c>
      <c r="AH76">
        <v>2</v>
      </c>
      <c r="AI76">
        <v>1</v>
      </c>
      <c r="AJ76">
        <v>1</v>
      </c>
      <c r="AK76">
        <v>1</v>
      </c>
      <c r="AL76">
        <v>2</v>
      </c>
      <c r="AM76">
        <v>1</v>
      </c>
      <c r="AO76">
        <v>2</v>
      </c>
      <c r="AQ76">
        <v>3</v>
      </c>
      <c r="AS76">
        <v>1</v>
      </c>
      <c r="AT76">
        <v>2</v>
      </c>
      <c r="AU76">
        <v>2</v>
      </c>
      <c r="AV76">
        <v>1</v>
      </c>
      <c r="AW76">
        <v>1</v>
      </c>
      <c r="AX76">
        <v>2</v>
      </c>
      <c r="AZ76">
        <v>1</v>
      </c>
      <c r="BA76">
        <v>2</v>
      </c>
      <c r="BB76">
        <v>2</v>
      </c>
      <c r="BE76">
        <v>3</v>
      </c>
      <c r="BF76">
        <v>2</v>
      </c>
      <c r="BI76">
        <f t="shared" si="40"/>
        <v>1</v>
      </c>
      <c r="BJ76">
        <f t="shared" si="21"/>
        <v>35.617673854335372</v>
      </c>
      <c r="BK76">
        <f t="shared" si="22"/>
        <v>132.72727272727272</v>
      </c>
      <c r="BL76">
        <f t="shared" si="23"/>
        <v>1.9303999999999999</v>
      </c>
      <c r="BM76">
        <f t="shared" si="24"/>
        <v>35.617673854335372</v>
      </c>
      <c r="BN76">
        <f t="shared" si="25"/>
        <v>0</v>
      </c>
      <c r="BO76">
        <f t="shared" si="26"/>
        <v>1</v>
      </c>
      <c r="BP76">
        <f t="shared" si="27"/>
        <v>0</v>
      </c>
      <c r="BQ76" s="21">
        <f t="shared" si="39"/>
        <v>0</v>
      </c>
      <c r="BR76" s="21">
        <f t="shared" si="28"/>
        <v>3</v>
      </c>
      <c r="BS76" s="21">
        <f t="shared" si="29"/>
        <v>0</v>
      </c>
      <c r="BT76" s="21">
        <f t="shared" si="30"/>
        <v>0</v>
      </c>
      <c r="BU76" s="21">
        <f t="shared" si="31"/>
        <v>0</v>
      </c>
      <c r="BV76" s="21">
        <f t="shared" si="32"/>
        <v>0</v>
      </c>
      <c r="BW76" s="21">
        <f t="shared" si="33"/>
        <v>0</v>
      </c>
      <c r="BX76" s="21">
        <f t="shared" si="34"/>
        <v>0</v>
      </c>
      <c r="BY76" s="21">
        <f t="shared" si="35"/>
        <v>0</v>
      </c>
      <c r="BZ76">
        <f t="shared" si="36"/>
        <v>1</v>
      </c>
      <c r="CA76">
        <f t="shared" si="37"/>
        <v>1</v>
      </c>
      <c r="CC76">
        <f t="shared" si="38"/>
        <v>1</v>
      </c>
    </row>
    <row r="77" spans="1:81">
      <c r="A77">
        <v>75</v>
      </c>
      <c r="B77">
        <v>260</v>
      </c>
      <c r="C77">
        <v>2</v>
      </c>
      <c r="D77">
        <v>10</v>
      </c>
      <c r="E77">
        <v>1</v>
      </c>
      <c r="F77">
        <v>3</v>
      </c>
      <c r="G77">
        <v>3</v>
      </c>
      <c r="H77">
        <v>2</v>
      </c>
      <c r="L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U77">
        <v>2</v>
      </c>
      <c r="W77">
        <v>2</v>
      </c>
      <c r="BF77">
        <v>2</v>
      </c>
      <c r="BI77">
        <f t="shared" si="40"/>
        <v>-1</v>
      </c>
      <c r="BJ77">
        <f t="shared" si="21"/>
        <v>32.56572169709996</v>
      </c>
      <c r="BK77">
        <f t="shared" si="22"/>
        <v>118.18181818181817</v>
      </c>
      <c r="BL77">
        <f t="shared" si="23"/>
        <v>1.905</v>
      </c>
      <c r="BM77">
        <f t="shared" si="24"/>
        <v>0</v>
      </c>
      <c r="BN77">
        <f t="shared" si="25"/>
        <v>32.56572169709996</v>
      </c>
      <c r="BO77">
        <f t="shared" si="26"/>
        <v>0</v>
      </c>
      <c r="BP77">
        <f t="shared" si="27"/>
        <v>1</v>
      </c>
      <c r="BQ77" s="21">
        <f t="shared" si="39"/>
        <v>0</v>
      </c>
      <c r="BR77" s="21">
        <f t="shared" si="28"/>
        <v>0</v>
      </c>
      <c r="BS77" s="21">
        <f t="shared" si="29"/>
        <v>0</v>
      </c>
      <c r="BT77" s="21">
        <f t="shared" si="30"/>
        <v>0</v>
      </c>
      <c r="BU77" s="21">
        <f t="shared" si="31"/>
        <v>0</v>
      </c>
      <c r="BV77" s="21">
        <f t="shared" si="32"/>
        <v>0</v>
      </c>
      <c r="BW77" s="21">
        <f t="shared" si="33"/>
        <v>0</v>
      </c>
      <c r="BX77" s="21">
        <f t="shared" si="34"/>
        <v>0</v>
      </c>
      <c r="BY77" s="21">
        <f t="shared" si="35"/>
        <v>0</v>
      </c>
      <c r="BZ77">
        <f t="shared" si="36"/>
        <v>0</v>
      </c>
      <c r="CA77">
        <f t="shared" si="37"/>
        <v>3</v>
      </c>
      <c r="CC77">
        <f t="shared" si="38"/>
        <v>-1</v>
      </c>
    </row>
    <row r="78" spans="1:81">
      <c r="A78">
        <v>70</v>
      </c>
      <c r="B78">
        <v>190</v>
      </c>
      <c r="C78">
        <v>2</v>
      </c>
      <c r="D78">
        <v>8</v>
      </c>
      <c r="E78">
        <v>1</v>
      </c>
      <c r="F78">
        <v>4</v>
      </c>
      <c r="G78">
        <v>4</v>
      </c>
      <c r="H78">
        <v>2</v>
      </c>
      <c r="L78">
        <v>1</v>
      </c>
      <c r="M78">
        <v>1</v>
      </c>
      <c r="N78">
        <v>2</v>
      </c>
      <c r="O78">
        <v>1</v>
      </c>
      <c r="P78" t="s">
        <v>102</v>
      </c>
      <c r="Q78">
        <v>2</v>
      </c>
      <c r="R78">
        <v>2</v>
      </c>
      <c r="S78">
        <v>2</v>
      </c>
      <c r="T78">
        <v>2</v>
      </c>
      <c r="U78">
        <v>2</v>
      </c>
      <c r="W78">
        <v>1</v>
      </c>
      <c r="X78">
        <v>1</v>
      </c>
      <c r="Y78">
        <v>2.5</v>
      </c>
      <c r="Z78">
        <v>1</v>
      </c>
      <c r="AA78">
        <v>4</v>
      </c>
      <c r="AB78">
        <v>2</v>
      </c>
      <c r="AF78">
        <v>1</v>
      </c>
      <c r="AG78">
        <v>1</v>
      </c>
      <c r="AH78">
        <v>4</v>
      </c>
      <c r="AI78" t="s">
        <v>103</v>
      </c>
      <c r="AJ78">
        <v>1</v>
      </c>
      <c r="AK78">
        <v>2</v>
      </c>
      <c r="AL78">
        <v>4</v>
      </c>
      <c r="AM78">
        <v>1</v>
      </c>
      <c r="AO78">
        <v>2</v>
      </c>
      <c r="AQ78">
        <v>1</v>
      </c>
      <c r="AS78">
        <v>1</v>
      </c>
      <c r="AT78">
        <v>5</v>
      </c>
      <c r="AU78">
        <v>1.3</v>
      </c>
      <c r="AV78" t="s">
        <v>104</v>
      </c>
      <c r="AW78">
        <v>1</v>
      </c>
      <c r="AX78">
        <v>1</v>
      </c>
      <c r="AZ78">
        <v>1</v>
      </c>
      <c r="BA78">
        <v>3</v>
      </c>
      <c r="BB78">
        <v>2</v>
      </c>
      <c r="BE78">
        <v>2</v>
      </c>
      <c r="BF78">
        <v>2</v>
      </c>
      <c r="BI78">
        <f t="shared" si="40"/>
        <v>4</v>
      </c>
      <c r="BJ78">
        <f t="shared" si="21"/>
        <v>27.319164100294802</v>
      </c>
      <c r="BK78">
        <f t="shared" si="22"/>
        <v>86.36363636363636</v>
      </c>
      <c r="BL78">
        <f t="shared" si="23"/>
        <v>1.778</v>
      </c>
      <c r="BM78">
        <f t="shared" si="24"/>
        <v>27.319164100294802</v>
      </c>
      <c r="BN78">
        <f t="shared" si="25"/>
        <v>0</v>
      </c>
      <c r="BO78">
        <f t="shared" si="26"/>
        <v>1</v>
      </c>
      <c r="BP78">
        <f t="shared" si="27"/>
        <v>0</v>
      </c>
      <c r="BQ78" s="21">
        <f t="shared" si="39"/>
        <v>0</v>
      </c>
      <c r="BR78" s="21">
        <f t="shared" si="28"/>
        <v>0</v>
      </c>
      <c r="BS78" s="21">
        <f t="shared" si="29"/>
        <v>0</v>
      </c>
      <c r="BT78" s="21">
        <f t="shared" si="30"/>
        <v>2</v>
      </c>
      <c r="BU78" s="21">
        <f t="shared" si="31"/>
        <v>0</v>
      </c>
      <c r="BV78" s="21">
        <f t="shared" si="32"/>
        <v>0</v>
      </c>
      <c r="BW78" s="21">
        <f t="shared" si="33"/>
        <v>0</v>
      </c>
      <c r="BX78" s="21">
        <f t="shared" si="34"/>
        <v>0</v>
      </c>
      <c r="BY78" s="21">
        <f t="shared" si="35"/>
        <v>0</v>
      </c>
      <c r="BZ78">
        <f t="shared" si="36"/>
        <v>1</v>
      </c>
      <c r="CA78">
        <f t="shared" si="37"/>
        <v>1</v>
      </c>
      <c r="CC78">
        <f t="shared" si="38"/>
        <v>4</v>
      </c>
    </row>
    <row r="79" spans="1:81">
      <c r="A79">
        <v>73</v>
      </c>
      <c r="B79">
        <v>230</v>
      </c>
      <c r="C79">
        <v>2</v>
      </c>
      <c r="D79">
        <v>10</v>
      </c>
      <c r="E79">
        <v>1</v>
      </c>
      <c r="F79">
        <v>3</v>
      </c>
      <c r="G79">
        <v>3</v>
      </c>
      <c r="H79">
        <v>2</v>
      </c>
      <c r="L79">
        <v>2</v>
      </c>
      <c r="N79">
        <v>2</v>
      </c>
      <c r="O79">
        <v>1</v>
      </c>
      <c r="P79" t="s">
        <v>105</v>
      </c>
      <c r="Q79">
        <v>2</v>
      </c>
      <c r="R79">
        <v>2</v>
      </c>
      <c r="S79">
        <v>2</v>
      </c>
      <c r="T79">
        <v>2</v>
      </c>
      <c r="U79">
        <v>2</v>
      </c>
      <c r="W79">
        <v>1</v>
      </c>
      <c r="X79">
        <v>2</v>
      </c>
      <c r="Y79">
        <v>1</v>
      </c>
      <c r="Z79">
        <v>2</v>
      </c>
      <c r="AA79">
        <v>2</v>
      </c>
      <c r="AB79">
        <v>2</v>
      </c>
      <c r="AF79">
        <v>1</v>
      </c>
      <c r="AG79">
        <v>1</v>
      </c>
      <c r="AH79">
        <v>2</v>
      </c>
      <c r="AI79">
        <v>2</v>
      </c>
      <c r="AJ79">
        <v>1</v>
      </c>
      <c r="AK79">
        <v>2</v>
      </c>
      <c r="AL79">
        <v>3</v>
      </c>
      <c r="AM79">
        <v>1</v>
      </c>
      <c r="AO79">
        <v>2</v>
      </c>
      <c r="AQ79">
        <v>3</v>
      </c>
      <c r="AS79">
        <v>1</v>
      </c>
      <c r="AT79">
        <v>2</v>
      </c>
      <c r="AU79">
        <v>2</v>
      </c>
      <c r="AV79">
        <v>1</v>
      </c>
      <c r="AW79">
        <v>1</v>
      </c>
      <c r="AX79">
        <v>2</v>
      </c>
      <c r="AZ79">
        <v>2</v>
      </c>
      <c r="BB79">
        <v>2</v>
      </c>
      <c r="BE79">
        <v>5</v>
      </c>
      <c r="BF79">
        <v>2</v>
      </c>
      <c r="BI79">
        <f t="shared" si="40"/>
        <v>3</v>
      </c>
      <c r="BJ79">
        <f t="shared" si="21"/>
        <v>30.408290230251797</v>
      </c>
      <c r="BK79">
        <f t="shared" si="22"/>
        <v>104.54545454545453</v>
      </c>
      <c r="BL79">
        <f t="shared" si="23"/>
        <v>1.8541999999999998</v>
      </c>
      <c r="BM79">
        <f t="shared" si="24"/>
        <v>30.408290230251797</v>
      </c>
      <c r="BN79">
        <f t="shared" si="25"/>
        <v>0</v>
      </c>
      <c r="BO79">
        <f t="shared" si="26"/>
        <v>1</v>
      </c>
      <c r="BP79">
        <f t="shared" si="27"/>
        <v>0</v>
      </c>
      <c r="BQ79" s="21">
        <f t="shared" si="39"/>
        <v>0</v>
      </c>
      <c r="BR79" s="21">
        <f t="shared" si="28"/>
        <v>0</v>
      </c>
      <c r="BS79" s="21">
        <f t="shared" si="29"/>
        <v>5</v>
      </c>
      <c r="BT79" s="21">
        <f t="shared" si="30"/>
        <v>0</v>
      </c>
      <c r="BU79" s="21">
        <f t="shared" si="31"/>
        <v>0</v>
      </c>
      <c r="BV79" s="21">
        <f t="shared" si="32"/>
        <v>0</v>
      </c>
      <c r="BW79" s="21">
        <f t="shared" si="33"/>
        <v>0</v>
      </c>
      <c r="BX79" s="21">
        <f t="shared" si="34"/>
        <v>0</v>
      </c>
      <c r="BY79" s="21">
        <f t="shared" si="35"/>
        <v>0</v>
      </c>
      <c r="BZ79">
        <f t="shared" si="36"/>
        <v>1</v>
      </c>
      <c r="CA79">
        <f t="shared" si="37"/>
        <v>4</v>
      </c>
      <c r="CC79">
        <f t="shared" si="38"/>
        <v>3</v>
      </c>
    </row>
    <row r="80" spans="1:81">
      <c r="A80">
        <v>66</v>
      </c>
      <c r="B80">
        <v>166</v>
      </c>
      <c r="C80">
        <v>2</v>
      </c>
      <c r="D80">
        <v>10</v>
      </c>
      <c r="E80">
        <v>1</v>
      </c>
      <c r="F80">
        <v>8</v>
      </c>
      <c r="G80">
        <v>8</v>
      </c>
      <c r="H80">
        <v>2</v>
      </c>
      <c r="L80">
        <v>1</v>
      </c>
      <c r="M80">
        <v>1</v>
      </c>
      <c r="N80">
        <v>2</v>
      </c>
      <c r="O80">
        <v>1</v>
      </c>
      <c r="P80" t="s">
        <v>106</v>
      </c>
      <c r="Q80">
        <v>2</v>
      </c>
      <c r="R80">
        <v>2</v>
      </c>
      <c r="S80">
        <v>2</v>
      </c>
      <c r="T80">
        <v>2</v>
      </c>
      <c r="U80">
        <v>2</v>
      </c>
      <c r="W80">
        <v>1</v>
      </c>
      <c r="X80">
        <v>2</v>
      </c>
      <c r="Z80">
        <v>1</v>
      </c>
      <c r="AA80">
        <v>2</v>
      </c>
      <c r="AB80">
        <v>2</v>
      </c>
      <c r="AF80">
        <v>1</v>
      </c>
      <c r="AG80">
        <v>1</v>
      </c>
      <c r="AH80">
        <v>2</v>
      </c>
      <c r="AI80">
        <v>1</v>
      </c>
      <c r="AJ80">
        <v>1</v>
      </c>
      <c r="AK80">
        <v>1</v>
      </c>
      <c r="AL80">
        <v>4</v>
      </c>
      <c r="AM80">
        <v>1</v>
      </c>
      <c r="AO80">
        <v>2</v>
      </c>
      <c r="AQ80">
        <v>3</v>
      </c>
      <c r="AS80">
        <v>1</v>
      </c>
      <c r="AT80">
        <v>2</v>
      </c>
      <c r="AU80">
        <v>2</v>
      </c>
      <c r="AV80">
        <v>1</v>
      </c>
      <c r="AW80">
        <v>1</v>
      </c>
      <c r="AX80">
        <v>2</v>
      </c>
      <c r="AZ80">
        <v>2</v>
      </c>
      <c r="BB80">
        <v>2</v>
      </c>
      <c r="BE80">
        <v>1</v>
      </c>
      <c r="BF80">
        <v>2</v>
      </c>
      <c r="BI80">
        <f t="shared" si="40"/>
        <v>8</v>
      </c>
      <c r="BJ80">
        <f t="shared" si="21"/>
        <v>26.849122902686911</v>
      </c>
      <c r="BK80">
        <f t="shared" si="22"/>
        <v>75.454545454545453</v>
      </c>
      <c r="BL80">
        <f t="shared" si="23"/>
        <v>1.6763999999999999</v>
      </c>
      <c r="BM80">
        <f t="shared" si="24"/>
        <v>26.849122902686911</v>
      </c>
      <c r="BN80">
        <f t="shared" si="25"/>
        <v>0</v>
      </c>
      <c r="BO80">
        <f t="shared" si="26"/>
        <v>1</v>
      </c>
      <c r="BP80">
        <f t="shared" si="27"/>
        <v>0</v>
      </c>
      <c r="BQ80" s="21">
        <f t="shared" si="39"/>
        <v>0</v>
      </c>
      <c r="BR80" s="21">
        <f t="shared" si="28"/>
        <v>0</v>
      </c>
      <c r="BS80" s="21">
        <f t="shared" si="29"/>
        <v>0</v>
      </c>
      <c r="BT80" s="21">
        <f t="shared" si="30"/>
        <v>1</v>
      </c>
      <c r="BU80" s="21">
        <f t="shared" si="31"/>
        <v>0</v>
      </c>
      <c r="BV80" s="21">
        <f t="shared" si="32"/>
        <v>0</v>
      </c>
      <c r="BW80" s="21">
        <f t="shared" si="33"/>
        <v>0</v>
      </c>
      <c r="BX80" s="21">
        <f t="shared" si="34"/>
        <v>0</v>
      </c>
      <c r="BY80" s="21">
        <f t="shared" si="35"/>
        <v>0</v>
      </c>
      <c r="BZ80">
        <f t="shared" si="36"/>
        <v>1</v>
      </c>
      <c r="CA80">
        <f t="shared" si="37"/>
        <v>1</v>
      </c>
      <c r="CC80">
        <f t="shared" si="38"/>
        <v>8</v>
      </c>
    </row>
    <row r="81" spans="1:81">
      <c r="A81">
        <v>77</v>
      </c>
      <c r="B81">
        <v>323</v>
      </c>
      <c r="C81">
        <v>2</v>
      </c>
      <c r="D81">
        <v>3</v>
      </c>
      <c r="E81">
        <v>1</v>
      </c>
      <c r="F81">
        <v>1</v>
      </c>
      <c r="G81">
        <v>1</v>
      </c>
      <c r="H81">
        <v>1</v>
      </c>
      <c r="I81">
        <v>3</v>
      </c>
      <c r="J81">
        <v>2</v>
      </c>
      <c r="K81">
        <v>2</v>
      </c>
      <c r="L81">
        <v>2</v>
      </c>
      <c r="O81">
        <v>2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W81">
        <v>1</v>
      </c>
      <c r="X81">
        <v>2</v>
      </c>
      <c r="Y81">
        <v>1</v>
      </c>
      <c r="Z81">
        <v>1</v>
      </c>
      <c r="AA81">
        <v>6</v>
      </c>
      <c r="AB81">
        <v>1</v>
      </c>
      <c r="AC81">
        <v>1</v>
      </c>
      <c r="AD81">
        <v>1</v>
      </c>
      <c r="AE81">
        <v>3</v>
      </c>
      <c r="AF81">
        <v>1</v>
      </c>
      <c r="AG81">
        <v>1</v>
      </c>
      <c r="AH81">
        <v>2</v>
      </c>
      <c r="AI81">
        <v>1</v>
      </c>
      <c r="AJ81">
        <v>1</v>
      </c>
      <c r="AK81">
        <v>2</v>
      </c>
      <c r="AL81">
        <v>1</v>
      </c>
      <c r="AM81">
        <v>2</v>
      </c>
      <c r="AO81">
        <v>2</v>
      </c>
      <c r="BB81">
        <v>2</v>
      </c>
      <c r="BE81">
        <v>2</v>
      </c>
      <c r="BF81">
        <v>2</v>
      </c>
      <c r="BI81">
        <f t="shared" si="40"/>
        <v>1</v>
      </c>
      <c r="BJ81">
        <f t="shared" si="21"/>
        <v>38.382296669835675</v>
      </c>
      <c r="BK81">
        <f t="shared" si="22"/>
        <v>146.81818181818181</v>
      </c>
      <c r="BL81">
        <f t="shared" si="23"/>
        <v>1.9558</v>
      </c>
      <c r="BM81">
        <f t="shared" si="24"/>
        <v>38.382296669835675</v>
      </c>
      <c r="BN81">
        <f t="shared" si="25"/>
        <v>0</v>
      </c>
      <c r="BO81">
        <f t="shared" si="26"/>
        <v>1</v>
      </c>
      <c r="BP81">
        <f t="shared" si="27"/>
        <v>0</v>
      </c>
      <c r="BQ81" s="21">
        <f t="shared" si="39"/>
        <v>2</v>
      </c>
      <c r="BR81" s="21">
        <f t="shared" si="28"/>
        <v>0</v>
      </c>
      <c r="BS81" s="21">
        <f t="shared" si="29"/>
        <v>0</v>
      </c>
      <c r="BT81" s="21">
        <f t="shared" si="30"/>
        <v>0</v>
      </c>
      <c r="BU81" s="21">
        <f t="shared" si="31"/>
        <v>0</v>
      </c>
      <c r="BV81" s="21">
        <f t="shared" si="32"/>
        <v>0</v>
      </c>
      <c r="BW81" s="21">
        <f t="shared" si="33"/>
        <v>0</v>
      </c>
      <c r="BX81" s="21">
        <f t="shared" si="34"/>
        <v>0</v>
      </c>
      <c r="BY81" s="21">
        <f t="shared" si="35"/>
        <v>0</v>
      </c>
      <c r="BZ81">
        <f t="shared" si="36"/>
        <v>1</v>
      </c>
      <c r="CA81">
        <f t="shared" si="37"/>
        <v>4</v>
      </c>
      <c r="CC81">
        <f t="shared" si="38"/>
        <v>1</v>
      </c>
    </row>
    <row r="82" spans="1:81">
      <c r="A82">
        <v>74</v>
      </c>
      <c r="B82">
        <v>230</v>
      </c>
      <c r="C82">
        <v>2</v>
      </c>
      <c r="D82">
        <v>6</v>
      </c>
      <c r="E82">
        <v>1</v>
      </c>
      <c r="F82">
        <v>5</v>
      </c>
      <c r="G82">
        <v>5</v>
      </c>
      <c r="H82">
        <v>2</v>
      </c>
      <c r="L82">
        <v>2</v>
      </c>
      <c r="N82">
        <v>2</v>
      </c>
      <c r="O82">
        <v>1</v>
      </c>
      <c r="P82" t="s">
        <v>107</v>
      </c>
      <c r="Q82">
        <v>2</v>
      </c>
      <c r="R82">
        <v>2</v>
      </c>
      <c r="S82">
        <v>2</v>
      </c>
      <c r="T82">
        <v>2</v>
      </c>
      <c r="U82">
        <v>2</v>
      </c>
      <c r="W82">
        <v>1</v>
      </c>
      <c r="X82">
        <v>2</v>
      </c>
      <c r="Y82">
        <v>3</v>
      </c>
      <c r="Z82">
        <v>1</v>
      </c>
      <c r="AA82">
        <v>2</v>
      </c>
      <c r="AB82">
        <v>1</v>
      </c>
      <c r="AC82">
        <v>3</v>
      </c>
      <c r="AD82">
        <v>1</v>
      </c>
      <c r="AE82">
        <v>2</v>
      </c>
      <c r="AF82">
        <v>1</v>
      </c>
      <c r="AG82">
        <v>1</v>
      </c>
      <c r="AH82">
        <v>2</v>
      </c>
      <c r="AI82">
        <v>3</v>
      </c>
      <c r="AJ82">
        <v>2</v>
      </c>
      <c r="AK82">
        <v>1</v>
      </c>
      <c r="AL82">
        <v>1</v>
      </c>
      <c r="AM82">
        <v>2</v>
      </c>
      <c r="AO82">
        <v>2</v>
      </c>
      <c r="AQ82">
        <v>4</v>
      </c>
      <c r="AS82">
        <v>2</v>
      </c>
      <c r="AZ82">
        <v>2</v>
      </c>
      <c r="BB82">
        <v>2</v>
      </c>
      <c r="BE82">
        <v>1</v>
      </c>
      <c r="BF82">
        <v>2</v>
      </c>
      <c r="BI82">
        <f t="shared" si="40"/>
        <v>5</v>
      </c>
      <c r="BJ82">
        <f t="shared" si="21"/>
        <v>29.591997559717274</v>
      </c>
      <c r="BK82">
        <f t="shared" si="22"/>
        <v>104.54545454545453</v>
      </c>
      <c r="BL82">
        <f t="shared" si="23"/>
        <v>1.8795999999999999</v>
      </c>
      <c r="BM82">
        <f t="shared" si="24"/>
        <v>29.591997559717274</v>
      </c>
      <c r="BN82">
        <f t="shared" si="25"/>
        <v>0</v>
      </c>
      <c r="BO82">
        <f t="shared" si="26"/>
        <v>1</v>
      </c>
      <c r="BP82">
        <f t="shared" si="27"/>
        <v>0</v>
      </c>
      <c r="BQ82" s="21">
        <f t="shared" si="39"/>
        <v>1</v>
      </c>
      <c r="BR82" s="21">
        <f t="shared" si="28"/>
        <v>0</v>
      </c>
      <c r="BS82" s="21">
        <f t="shared" si="29"/>
        <v>0</v>
      </c>
      <c r="BT82" s="21">
        <f t="shared" si="30"/>
        <v>0</v>
      </c>
      <c r="BU82" s="21">
        <f t="shared" si="31"/>
        <v>0</v>
      </c>
      <c r="BV82" s="21">
        <f t="shared" si="32"/>
        <v>0</v>
      </c>
      <c r="BW82" s="21">
        <f t="shared" si="33"/>
        <v>0</v>
      </c>
      <c r="BX82" s="21">
        <f t="shared" si="34"/>
        <v>0</v>
      </c>
      <c r="BY82" s="21">
        <f t="shared" si="35"/>
        <v>0</v>
      </c>
      <c r="BZ82">
        <f t="shared" si="36"/>
        <v>0</v>
      </c>
      <c r="CA82">
        <f t="shared" si="37"/>
        <v>4</v>
      </c>
      <c r="CC82">
        <f t="shared" si="38"/>
        <v>5</v>
      </c>
    </row>
    <row r="83" spans="1:81">
      <c r="A83">
        <v>74</v>
      </c>
      <c r="B83">
        <v>200</v>
      </c>
      <c r="C83">
        <v>2</v>
      </c>
      <c r="D83">
        <v>10</v>
      </c>
      <c r="E83">
        <v>1</v>
      </c>
      <c r="F83">
        <v>8</v>
      </c>
      <c r="G83">
        <v>8</v>
      </c>
      <c r="H83">
        <v>2</v>
      </c>
      <c r="L83">
        <v>2</v>
      </c>
      <c r="N83">
        <v>2</v>
      </c>
      <c r="O83">
        <v>2</v>
      </c>
      <c r="Q83">
        <v>2</v>
      </c>
      <c r="R83">
        <v>2</v>
      </c>
      <c r="S83">
        <v>2</v>
      </c>
      <c r="T83">
        <v>2</v>
      </c>
      <c r="U83">
        <v>2</v>
      </c>
      <c r="W83">
        <v>2</v>
      </c>
      <c r="BF83">
        <v>2</v>
      </c>
      <c r="BI83">
        <f t="shared" si="40"/>
        <v>-1</v>
      </c>
      <c r="BJ83">
        <f t="shared" si="21"/>
        <v>25.732171791058501</v>
      </c>
      <c r="BK83">
        <f t="shared" si="22"/>
        <v>90.909090909090907</v>
      </c>
      <c r="BL83">
        <f t="shared" si="23"/>
        <v>1.8795999999999999</v>
      </c>
      <c r="BM83">
        <f t="shared" si="24"/>
        <v>0</v>
      </c>
      <c r="BN83">
        <f t="shared" si="25"/>
        <v>25.732171791058501</v>
      </c>
      <c r="BO83">
        <f t="shared" si="26"/>
        <v>0</v>
      </c>
      <c r="BP83">
        <f t="shared" si="27"/>
        <v>1</v>
      </c>
      <c r="BQ83" s="21">
        <f t="shared" si="39"/>
        <v>0</v>
      </c>
      <c r="BR83" s="21">
        <f t="shared" si="28"/>
        <v>0</v>
      </c>
      <c r="BS83" s="21">
        <f t="shared" si="29"/>
        <v>0</v>
      </c>
      <c r="BT83" s="21">
        <f t="shared" si="30"/>
        <v>0</v>
      </c>
      <c r="BU83" s="21">
        <f t="shared" si="31"/>
        <v>0</v>
      </c>
      <c r="BV83" s="21">
        <f t="shared" si="32"/>
        <v>0</v>
      </c>
      <c r="BW83" s="21">
        <f t="shared" si="33"/>
        <v>0</v>
      </c>
      <c r="BX83" s="21">
        <f t="shared" si="34"/>
        <v>0</v>
      </c>
      <c r="BY83" s="21">
        <f t="shared" si="35"/>
        <v>0</v>
      </c>
      <c r="BZ83">
        <f t="shared" si="36"/>
        <v>0</v>
      </c>
      <c r="CA83">
        <f t="shared" si="37"/>
        <v>3</v>
      </c>
      <c r="CC83">
        <f t="shared" si="38"/>
        <v>-1</v>
      </c>
    </row>
    <row r="84" spans="1:81">
      <c r="A84">
        <v>76</v>
      </c>
      <c r="B84">
        <v>210</v>
      </c>
      <c r="C84">
        <v>2</v>
      </c>
      <c r="D84">
        <v>8</v>
      </c>
      <c r="E84">
        <v>1</v>
      </c>
      <c r="F84">
        <v>8</v>
      </c>
      <c r="G84">
        <v>8</v>
      </c>
      <c r="H84">
        <v>2</v>
      </c>
      <c r="L84">
        <v>2</v>
      </c>
      <c r="O84">
        <v>2</v>
      </c>
      <c r="Q84">
        <v>2</v>
      </c>
      <c r="R84">
        <v>2</v>
      </c>
      <c r="S84">
        <v>2</v>
      </c>
      <c r="T84">
        <v>2</v>
      </c>
      <c r="U84">
        <v>2</v>
      </c>
      <c r="W84">
        <v>2</v>
      </c>
      <c r="BF84">
        <v>2</v>
      </c>
      <c r="BI84">
        <f t="shared" si="40"/>
        <v>-1</v>
      </c>
      <c r="BJ84">
        <f t="shared" si="21"/>
        <v>25.615450374693246</v>
      </c>
      <c r="BK84">
        <f t="shared" si="22"/>
        <v>95.454545454545453</v>
      </c>
      <c r="BL84">
        <f t="shared" si="23"/>
        <v>1.9303999999999999</v>
      </c>
      <c r="BM84">
        <f t="shared" si="24"/>
        <v>0</v>
      </c>
      <c r="BN84">
        <f t="shared" si="25"/>
        <v>25.615450374693246</v>
      </c>
      <c r="BO84">
        <f t="shared" si="26"/>
        <v>0</v>
      </c>
      <c r="BP84">
        <f t="shared" si="27"/>
        <v>1</v>
      </c>
      <c r="BQ84" s="21">
        <f t="shared" si="39"/>
        <v>0</v>
      </c>
      <c r="BR84" s="21">
        <f t="shared" si="28"/>
        <v>0</v>
      </c>
      <c r="BS84" s="21">
        <f t="shared" si="29"/>
        <v>0</v>
      </c>
      <c r="BT84" s="21">
        <f t="shared" si="30"/>
        <v>0</v>
      </c>
      <c r="BU84" s="21">
        <f t="shared" si="31"/>
        <v>0</v>
      </c>
      <c r="BV84" s="21">
        <f t="shared" si="32"/>
        <v>0</v>
      </c>
      <c r="BW84" s="21">
        <f t="shared" si="33"/>
        <v>0</v>
      </c>
      <c r="BX84" s="21">
        <f t="shared" si="34"/>
        <v>0</v>
      </c>
      <c r="BY84" s="21">
        <f t="shared" si="35"/>
        <v>0</v>
      </c>
      <c r="BZ84">
        <f t="shared" si="36"/>
        <v>0</v>
      </c>
      <c r="CA84">
        <f t="shared" si="37"/>
        <v>3</v>
      </c>
      <c r="CC84">
        <f t="shared" si="38"/>
        <v>-1</v>
      </c>
    </row>
    <row r="85" spans="1:81">
      <c r="A85">
        <v>70</v>
      </c>
      <c r="B85">
        <v>200</v>
      </c>
      <c r="C85">
        <v>2</v>
      </c>
      <c r="D85">
        <v>10</v>
      </c>
      <c r="E85">
        <v>1</v>
      </c>
      <c r="F85">
        <v>4</v>
      </c>
      <c r="G85">
        <v>4</v>
      </c>
      <c r="H85">
        <v>2</v>
      </c>
      <c r="L85">
        <v>1</v>
      </c>
      <c r="N85">
        <v>2</v>
      </c>
      <c r="O85">
        <v>2</v>
      </c>
      <c r="Q85">
        <v>2</v>
      </c>
      <c r="R85">
        <v>2</v>
      </c>
      <c r="S85">
        <v>2</v>
      </c>
      <c r="T85">
        <v>2</v>
      </c>
      <c r="U85">
        <v>1</v>
      </c>
      <c r="V85">
        <v>1</v>
      </c>
      <c r="W85">
        <v>1</v>
      </c>
      <c r="X85">
        <v>2</v>
      </c>
      <c r="Y85">
        <v>1</v>
      </c>
      <c r="Z85">
        <v>1</v>
      </c>
      <c r="AA85">
        <v>1</v>
      </c>
      <c r="AB85">
        <v>2</v>
      </c>
      <c r="AF85">
        <v>2</v>
      </c>
      <c r="AJ85">
        <v>1</v>
      </c>
      <c r="AK85">
        <v>1</v>
      </c>
      <c r="AL85">
        <v>4</v>
      </c>
      <c r="AM85">
        <v>1</v>
      </c>
      <c r="AO85">
        <v>2</v>
      </c>
      <c r="AR85">
        <v>4</v>
      </c>
      <c r="AS85">
        <v>1</v>
      </c>
      <c r="AT85">
        <v>2</v>
      </c>
      <c r="AU85">
        <v>2</v>
      </c>
      <c r="AV85">
        <v>1</v>
      </c>
      <c r="AW85">
        <v>1</v>
      </c>
      <c r="AX85">
        <v>1</v>
      </c>
      <c r="AZ85">
        <v>2</v>
      </c>
      <c r="BB85">
        <v>2</v>
      </c>
      <c r="BE85">
        <v>2</v>
      </c>
      <c r="BF85">
        <v>2</v>
      </c>
      <c r="BI85">
        <f t="shared" si="40"/>
        <v>4</v>
      </c>
      <c r="BJ85">
        <f t="shared" si="21"/>
        <v>28.757014842415582</v>
      </c>
      <c r="BK85">
        <f t="shared" si="22"/>
        <v>90.909090909090907</v>
      </c>
      <c r="BL85">
        <f t="shared" si="23"/>
        <v>1.778</v>
      </c>
      <c r="BM85">
        <f t="shared" si="24"/>
        <v>28.757014842415582</v>
      </c>
      <c r="BN85">
        <f t="shared" si="25"/>
        <v>0</v>
      </c>
      <c r="BO85">
        <f t="shared" si="26"/>
        <v>1</v>
      </c>
      <c r="BP85">
        <f t="shared" si="27"/>
        <v>0</v>
      </c>
      <c r="BQ85" s="21">
        <f t="shared" si="39"/>
        <v>0</v>
      </c>
      <c r="BR85" s="21">
        <f t="shared" si="28"/>
        <v>0</v>
      </c>
      <c r="BS85" s="21">
        <f t="shared" si="29"/>
        <v>0</v>
      </c>
      <c r="BT85" s="21">
        <f t="shared" si="30"/>
        <v>2</v>
      </c>
      <c r="BU85" s="21">
        <f t="shared" si="31"/>
        <v>0</v>
      </c>
      <c r="BV85" s="21">
        <f t="shared" si="32"/>
        <v>0</v>
      </c>
      <c r="BW85" s="21">
        <f t="shared" si="33"/>
        <v>0</v>
      </c>
      <c r="BX85" s="21">
        <f t="shared" si="34"/>
        <v>0</v>
      </c>
      <c r="BY85" s="21">
        <f t="shared" si="35"/>
        <v>0</v>
      </c>
      <c r="BZ85">
        <f t="shared" si="36"/>
        <v>1</v>
      </c>
      <c r="CA85">
        <f t="shared" si="37"/>
        <v>1</v>
      </c>
      <c r="CC85">
        <f t="shared" si="38"/>
        <v>4</v>
      </c>
    </row>
    <row r="86" spans="1:81">
      <c r="A86">
        <v>68</v>
      </c>
      <c r="B86">
        <v>217</v>
      </c>
      <c r="C86">
        <v>2</v>
      </c>
      <c r="D86">
        <v>10</v>
      </c>
      <c r="E86">
        <v>1</v>
      </c>
      <c r="F86">
        <v>5</v>
      </c>
      <c r="G86">
        <v>5</v>
      </c>
      <c r="H86">
        <v>2</v>
      </c>
      <c r="L86">
        <v>2</v>
      </c>
      <c r="N86">
        <v>2</v>
      </c>
      <c r="O86">
        <v>1</v>
      </c>
      <c r="P86" t="s">
        <v>108</v>
      </c>
      <c r="Q86">
        <v>2</v>
      </c>
      <c r="R86">
        <v>2</v>
      </c>
      <c r="S86">
        <v>2</v>
      </c>
      <c r="T86">
        <v>2</v>
      </c>
      <c r="U86">
        <v>1</v>
      </c>
      <c r="V86">
        <v>1</v>
      </c>
      <c r="W86">
        <v>1</v>
      </c>
      <c r="X86">
        <v>1</v>
      </c>
      <c r="Y86">
        <v>2</v>
      </c>
      <c r="Z86">
        <v>1</v>
      </c>
      <c r="AA86">
        <v>1</v>
      </c>
      <c r="AB86">
        <v>2</v>
      </c>
      <c r="AF86">
        <v>2</v>
      </c>
      <c r="AJ86">
        <v>1</v>
      </c>
      <c r="AK86">
        <v>1</v>
      </c>
      <c r="AL86">
        <v>3</v>
      </c>
      <c r="AM86">
        <v>1</v>
      </c>
      <c r="AO86">
        <v>1</v>
      </c>
      <c r="AP86">
        <v>1</v>
      </c>
      <c r="AQ86">
        <v>1</v>
      </c>
      <c r="AS86">
        <v>1</v>
      </c>
      <c r="AT86">
        <v>2</v>
      </c>
      <c r="AU86">
        <v>2</v>
      </c>
      <c r="AV86">
        <v>1</v>
      </c>
      <c r="AW86">
        <v>1</v>
      </c>
      <c r="AX86">
        <v>1</v>
      </c>
      <c r="AZ86">
        <v>2</v>
      </c>
      <c r="BB86">
        <v>1</v>
      </c>
      <c r="BC86">
        <v>1</v>
      </c>
      <c r="BE86">
        <v>1</v>
      </c>
      <c r="BF86">
        <v>2</v>
      </c>
      <c r="BI86">
        <f t="shared" si="40"/>
        <v>5</v>
      </c>
      <c r="BJ86">
        <f t="shared" si="21"/>
        <v>33.063726083413165</v>
      </c>
      <c r="BK86">
        <f t="shared" si="22"/>
        <v>98.636363636363626</v>
      </c>
      <c r="BL86">
        <f t="shared" si="23"/>
        <v>1.7271999999999998</v>
      </c>
      <c r="BM86">
        <f t="shared" si="24"/>
        <v>33.063726083413165</v>
      </c>
      <c r="BN86">
        <f t="shared" si="25"/>
        <v>0</v>
      </c>
      <c r="BO86">
        <f t="shared" si="26"/>
        <v>1</v>
      </c>
      <c r="BP86">
        <f t="shared" si="27"/>
        <v>0</v>
      </c>
      <c r="BQ86" s="21">
        <f t="shared" si="39"/>
        <v>0</v>
      </c>
      <c r="BR86" s="21">
        <f t="shared" si="28"/>
        <v>0</v>
      </c>
      <c r="BS86" s="21">
        <f t="shared" si="29"/>
        <v>1</v>
      </c>
      <c r="BT86" s="21">
        <f t="shared" si="30"/>
        <v>0</v>
      </c>
      <c r="BU86" s="21">
        <f t="shared" si="31"/>
        <v>0</v>
      </c>
      <c r="BV86" s="21">
        <f t="shared" si="32"/>
        <v>0</v>
      </c>
      <c r="BW86" s="21">
        <f t="shared" si="33"/>
        <v>0</v>
      </c>
      <c r="BX86" s="21">
        <f t="shared" si="34"/>
        <v>0</v>
      </c>
      <c r="BY86" s="21">
        <f t="shared" si="35"/>
        <v>0</v>
      </c>
      <c r="BZ86">
        <f t="shared" si="36"/>
        <v>1</v>
      </c>
      <c r="CA86">
        <f t="shared" si="37"/>
        <v>4</v>
      </c>
      <c r="CC86">
        <f t="shared" si="38"/>
        <v>5</v>
      </c>
    </row>
    <row r="87" spans="1:81">
      <c r="A87">
        <v>74</v>
      </c>
      <c r="B87">
        <v>205</v>
      </c>
      <c r="C87">
        <v>2</v>
      </c>
      <c r="D87">
        <v>2</v>
      </c>
      <c r="E87">
        <v>1</v>
      </c>
      <c r="F87">
        <v>4</v>
      </c>
      <c r="G87">
        <v>4</v>
      </c>
      <c r="H87">
        <v>2</v>
      </c>
      <c r="L87">
        <v>1</v>
      </c>
      <c r="M87">
        <v>1</v>
      </c>
      <c r="N87">
        <v>2</v>
      </c>
      <c r="O87">
        <v>1</v>
      </c>
      <c r="P87" t="s">
        <v>109</v>
      </c>
      <c r="Q87">
        <v>2</v>
      </c>
      <c r="R87">
        <v>2</v>
      </c>
      <c r="S87">
        <v>2</v>
      </c>
      <c r="T87">
        <v>2</v>
      </c>
      <c r="U87">
        <v>2</v>
      </c>
      <c r="W87">
        <v>1</v>
      </c>
      <c r="X87">
        <v>2</v>
      </c>
      <c r="Y87">
        <v>2.5</v>
      </c>
      <c r="Z87">
        <v>1</v>
      </c>
      <c r="AA87">
        <v>6</v>
      </c>
      <c r="AB87">
        <v>1</v>
      </c>
      <c r="AC87">
        <v>2</v>
      </c>
      <c r="AD87">
        <v>1</v>
      </c>
      <c r="AE87">
        <v>6</v>
      </c>
      <c r="AF87">
        <v>1</v>
      </c>
      <c r="AG87">
        <v>1</v>
      </c>
      <c r="AH87">
        <v>6</v>
      </c>
      <c r="AI87">
        <v>2</v>
      </c>
      <c r="AJ87">
        <v>1</v>
      </c>
      <c r="AK87">
        <v>2</v>
      </c>
      <c r="AL87">
        <v>4</v>
      </c>
      <c r="AM87">
        <v>1</v>
      </c>
      <c r="AO87">
        <v>2</v>
      </c>
      <c r="AQ87">
        <v>4</v>
      </c>
      <c r="AS87">
        <v>1</v>
      </c>
      <c r="AT87">
        <v>5</v>
      </c>
      <c r="AU87">
        <v>5</v>
      </c>
      <c r="AV87">
        <v>2</v>
      </c>
      <c r="AW87">
        <v>2</v>
      </c>
      <c r="AY87">
        <v>4</v>
      </c>
      <c r="AZ87">
        <v>1</v>
      </c>
      <c r="BA87">
        <v>3</v>
      </c>
      <c r="BB87">
        <v>2</v>
      </c>
      <c r="BE87">
        <v>1</v>
      </c>
      <c r="BF87">
        <v>2</v>
      </c>
      <c r="BI87">
        <f t="shared" si="40"/>
        <v>4</v>
      </c>
      <c r="BJ87">
        <f t="shared" si="21"/>
        <v>26.375476085834965</v>
      </c>
      <c r="BK87">
        <f t="shared" si="22"/>
        <v>93.181818181818173</v>
      </c>
      <c r="BL87">
        <f t="shared" si="23"/>
        <v>1.8795999999999999</v>
      </c>
      <c r="BM87">
        <f t="shared" si="24"/>
        <v>26.375476085834965</v>
      </c>
      <c r="BN87">
        <f t="shared" si="25"/>
        <v>0</v>
      </c>
      <c r="BO87">
        <f t="shared" si="26"/>
        <v>1</v>
      </c>
      <c r="BP87">
        <f t="shared" si="27"/>
        <v>0</v>
      </c>
      <c r="BQ87" s="21">
        <f t="shared" si="39"/>
        <v>0</v>
      </c>
      <c r="BR87" s="21">
        <f t="shared" si="28"/>
        <v>0</v>
      </c>
      <c r="BS87" s="21">
        <f t="shared" si="29"/>
        <v>0</v>
      </c>
      <c r="BT87" s="21">
        <f t="shared" si="30"/>
        <v>1</v>
      </c>
      <c r="BU87" s="21">
        <f t="shared" si="31"/>
        <v>0</v>
      </c>
      <c r="BV87" s="21">
        <f t="shared" si="32"/>
        <v>0</v>
      </c>
      <c r="BW87" s="21">
        <f t="shared" si="33"/>
        <v>0</v>
      </c>
      <c r="BX87" s="21">
        <f t="shared" si="34"/>
        <v>0</v>
      </c>
      <c r="BY87" s="21">
        <f t="shared" si="35"/>
        <v>0</v>
      </c>
      <c r="BZ87">
        <f t="shared" si="36"/>
        <v>1</v>
      </c>
      <c r="CA87">
        <f t="shared" si="37"/>
        <v>1</v>
      </c>
      <c r="CC87">
        <f t="shared" si="38"/>
        <v>4</v>
      </c>
    </row>
    <row r="88" spans="1:81">
      <c r="A88">
        <v>73</v>
      </c>
      <c r="B88">
        <v>210</v>
      </c>
      <c r="C88">
        <v>2</v>
      </c>
      <c r="D88">
        <v>10</v>
      </c>
      <c r="E88">
        <v>1</v>
      </c>
      <c r="F88">
        <v>6</v>
      </c>
      <c r="G88">
        <v>6</v>
      </c>
      <c r="H88">
        <v>2</v>
      </c>
      <c r="L88">
        <v>1</v>
      </c>
      <c r="M88">
        <v>1</v>
      </c>
      <c r="N88">
        <v>2</v>
      </c>
      <c r="O88">
        <v>1</v>
      </c>
      <c r="P88" t="s">
        <v>110</v>
      </c>
      <c r="Q88">
        <v>2</v>
      </c>
      <c r="R88">
        <v>2</v>
      </c>
      <c r="S88">
        <v>2</v>
      </c>
      <c r="T88">
        <v>2</v>
      </c>
      <c r="U88">
        <v>2</v>
      </c>
      <c r="W88">
        <v>2</v>
      </c>
      <c r="BF88">
        <v>2</v>
      </c>
      <c r="BI88">
        <f t="shared" si="40"/>
        <v>-1</v>
      </c>
      <c r="BJ88">
        <f t="shared" si="21"/>
        <v>27.764091079795122</v>
      </c>
      <c r="BK88">
        <f t="shared" si="22"/>
        <v>95.454545454545453</v>
      </c>
      <c r="BL88">
        <f t="shared" si="23"/>
        <v>1.8541999999999998</v>
      </c>
      <c r="BM88">
        <f t="shared" si="24"/>
        <v>0</v>
      </c>
      <c r="BN88">
        <f t="shared" si="25"/>
        <v>27.764091079795122</v>
      </c>
      <c r="BO88">
        <f t="shared" si="26"/>
        <v>0</v>
      </c>
      <c r="BP88">
        <f t="shared" si="27"/>
        <v>1</v>
      </c>
      <c r="BQ88" s="21">
        <f t="shared" si="39"/>
        <v>0</v>
      </c>
      <c r="BR88" s="21">
        <f t="shared" si="28"/>
        <v>0</v>
      </c>
      <c r="BS88" s="21">
        <f t="shared" si="29"/>
        <v>0</v>
      </c>
      <c r="BT88" s="21">
        <f t="shared" si="30"/>
        <v>0</v>
      </c>
      <c r="BU88" s="21">
        <f t="shared" si="31"/>
        <v>0</v>
      </c>
      <c r="BV88" s="21">
        <f t="shared" si="32"/>
        <v>0</v>
      </c>
      <c r="BW88" s="21">
        <f t="shared" si="33"/>
        <v>0</v>
      </c>
      <c r="BX88" s="21">
        <f t="shared" si="34"/>
        <v>0</v>
      </c>
      <c r="BY88" s="21">
        <f t="shared" si="35"/>
        <v>0</v>
      </c>
      <c r="BZ88">
        <f t="shared" si="36"/>
        <v>0</v>
      </c>
      <c r="CA88">
        <f t="shared" si="37"/>
        <v>2</v>
      </c>
      <c r="CC88">
        <f t="shared" si="38"/>
        <v>-1</v>
      </c>
    </row>
    <row r="89" spans="1:81">
      <c r="A89">
        <v>73</v>
      </c>
      <c r="B89">
        <v>240</v>
      </c>
      <c r="C89">
        <v>2</v>
      </c>
      <c r="D89">
        <v>10</v>
      </c>
      <c r="E89">
        <v>1</v>
      </c>
      <c r="F89">
        <v>5</v>
      </c>
      <c r="G89">
        <v>5</v>
      </c>
      <c r="H89">
        <v>2</v>
      </c>
      <c r="L89">
        <v>1</v>
      </c>
      <c r="M89">
        <v>1</v>
      </c>
      <c r="N89" t="s">
        <v>111</v>
      </c>
      <c r="O89">
        <v>1</v>
      </c>
      <c r="P89" t="s">
        <v>112</v>
      </c>
      <c r="Q89" t="s">
        <v>113</v>
      </c>
      <c r="R89" t="s">
        <v>114</v>
      </c>
      <c r="S89">
        <v>2</v>
      </c>
      <c r="T89">
        <v>2</v>
      </c>
      <c r="U89">
        <v>2</v>
      </c>
      <c r="W89">
        <v>1</v>
      </c>
      <c r="X89">
        <v>2</v>
      </c>
      <c r="Y89">
        <v>5</v>
      </c>
      <c r="Z89">
        <v>1</v>
      </c>
      <c r="AA89">
        <v>2</v>
      </c>
      <c r="AB89">
        <v>2</v>
      </c>
      <c r="AF89">
        <v>1</v>
      </c>
      <c r="AG89">
        <v>1</v>
      </c>
      <c r="AH89">
        <v>2</v>
      </c>
      <c r="AI89" t="s">
        <v>115</v>
      </c>
      <c r="AJ89">
        <v>1</v>
      </c>
      <c r="AK89">
        <v>2</v>
      </c>
      <c r="AL89">
        <v>5</v>
      </c>
      <c r="AM89">
        <v>2</v>
      </c>
      <c r="AO89">
        <v>2</v>
      </c>
      <c r="AQ89">
        <v>3</v>
      </c>
      <c r="AR89" t="s">
        <v>116</v>
      </c>
      <c r="AS89">
        <v>2</v>
      </c>
      <c r="AW89">
        <v>1</v>
      </c>
      <c r="AX89">
        <v>1</v>
      </c>
      <c r="AZ89">
        <v>1</v>
      </c>
      <c r="BA89">
        <v>2</v>
      </c>
      <c r="BB89">
        <v>2</v>
      </c>
      <c r="BE89">
        <v>2</v>
      </c>
      <c r="BF89">
        <v>2</v>
      </c>
      <c r="BI89">
        <f t="shared" si="40"/>
        <v>5</v>
      </c>
      <c r="BJ89">
        <f t="shared" si="21"/>
        <v>31.730389805480137</v>
      </c>
      <c r="BK89">
        <f t="shared" si="22"/>
        <v>109.09090909090908</v>
      </c>
      <c r="BL89">
        <f t="shared" si="23"/>
        <v>1.8541999999999998</v>
      </c>
      <c r="BM89">
        <f t="shared" si="24"/>
        <v>31.730389805480137</v>
      </c>
      <c r="BN89">
        <f t="shared" si="25"/>
        <v>0</v>
      </c>
      <c r="BO89">
        <f t="shared" si="26"/>
        <v>1</v>
      </c>
      <c r="BP89">
        <f t="shared" si="27"/>
        <v>0</v>
      </c>
      <c r="BQ89" s="21">
        <f t="shared" si="39"/>
        <v>0</v>
      </c>
      <c r="BR89" s="21">
        <f t="shared" si="28"/>
        <v>0</v>
      </c>
      <c r="BS89" s="21">
        <f t="shared" si="29"/>
        <v>0</v>
      </c>
      <c r="BT89" s="21">
        <f t="shared" si="30"/>
        <v>0</v>
      </c>
      <c r="BU89" s="21">
        <f t="shared" si="31"/>
        <v>2</v>
      </c>
      <c r="BV89" s="21">
        <f t="shared" si="32"/>
        <v>0</v>
      </c>
      <c r="BW89" s="21">
        <f t="shared" si="33"/>
        <v>0</v>
      </c>
      <c r="BX89" s="21">
        <f t="shared" si="34"/>
        <v>0</v>
      </c>
      <c r="BY89" s="21">
        <f t="shared" si="35"/>
        <v>0</v>
      </c>
      <c r="BZ89">
        <f t="shared" si="36"/>
        <v>1</v>
      </c>
      <c r="CA89">
        <f t="shared" si="37"/>
        <v>1</v>
      </c>
      <c r="CC89">
        <f t="shared" si="38"/>
        <v>5</v>
      </c>
    </row>
    <row r="90" spans="1:81">
      <c r="A90">
        <v>72</v>
      </c>
      <c r="B90">
        <v>185</v>
      </c>
      <c r="C90">
        <v>2</v>
      </c>
      <c r="D90">
        <v>10</v>
      </c>
      <c r="E90">
        <v>1</v>
      </c>
      <c r="F90">
        <v>8</v>
      </c>
      <c r="G90">
        <v>8</v>
      </c>
      <c r="H90">
        <v>2</v>
      </c>
      <c r="L90">
        <v>2</v>
      </c>
      <c r="N90">
        <v>2</v>
      </c>
      <c r="O90">
        <v>1</v>
      </c>
      <c r="P90" t="s">
        <v>117</v>
      </c>
      <c r="Q90">
        <v>2</v>
      </c>
      <c r="R90">
        <v>2</v>
      </c>
      <c r="S90">
        <v>2</v>
      </c>
      <c r="T90">
        <v>2</v>
      </c>
      <c r="U90">
        <v>2</v>
      </c>
      <c r="W90">
        <v>2</v>
      </c>
      <c r="BF90">
        <v>1</v>
      </c>
      <c r="BG90">
        <v>2</v>
      </c>
      <c r="BI90">
        <f t="shared" si="40"/>
        <v>-1</v>
      </c>
      <c r="BJ90">
        <f t="shared" si="21"/>
        <v>25.142972564284072</v>
      </c>
      <c r="BK90">
        <f t="shared" si="22"/>
        <v>84.090909090909079</v>
      </c>
      <c r="BL90">
        <f t="shared" si="23"/>
        <v>1.8288</v>
      </c>
      <c r="BM90">
        <f t="shared" si="24"/>
        <v>0</v>
      </c>
      <c r="BN90">
        <f t="shared" si="25"/>
        <v>25.142972564284072</v>
      </c>
      <c r="BO90">
        <f t="shared" si="26"/>
        <v>0</v>
      </c>
      <c r="BP90">
        <f t="shared" si="27"/>
        <v>1</v>
      </c>
      <c r="BQ90" s="21">
        <f t="shared" si="39"/>
        <v>0</v>
      </c>
      <c r="BR90" s="21">
        <f t="shared" si="28"/>
        <v>0</v>
      </c>
      <c r="BS90" s="21">
        <f t="shared" si="29"/>
        <v>0</v>
      </c>
      <c r="BT90" s="21">
        <f t="shared" si="30"/>
        <v>0</v>
      </c>
      <c r="BU90" s="21">
        <f t="shared" si="31"/>
        <v>0</v>
      </c>
      <c r="BV90" s="21">
        <f t="shared" si="32"/>
        <v>0</v>
      </c>
      <c r="BW90" s="21">
        <f t="shared" si="33"/>
        <v>0</v>
      </c>
      <c r="BX90" s="21">
        <f t="shared" si="34"/>
        <v>0</v>
      </c>
      <c r="BY90" s="21">
        <f t="shared" si="35"/>
        <v>0</v>
      </c>
      <c r="BZ90">
        <f t="shared" si="36"/>
        <v>0</v>
      </c>
      <c r="CA90">
        <f t="shared" si="37"/>
        <v>3</v>
      </c>
      <c r="CC90">
        <f t="shared" si="38"/>
        <v>-1</v>
      </c>
    </row>
    <row r="91" spans="1:81">
      <c r="A91">
        <v>72</v>
      </c>
      <c r="B91">
        <v>217</v>
      </c>
      <c r="C91">
        <v>2</v>
      </c>
      <c r="D91">
        <v>10</v>
      </c>
      <c r="E91">
        <v>1</v>
      </c>
      <c r="F91">
        <v>5</v>
      </c>
      <c r="G91">
        <v>5</v>
      </c>
      <c r="H91">
        <v>2</v>
      </c>
      <c r="L91">
        <v>2</v>
      </c>
      <c r="W91">
        <v>1</v>
      </c>
      <c r="X91">
        <v>1</v>
      </c>
      <c r="Y91">
        <v>1</v>
      </c>
      <c r="Z91">
        <v>1</v>
      </c>
      <c r="AA91">
        <v>7</v>
      </c>
      <c r="AB91">
        <v>1</v>
      </c>
      <c r="AC91">
        <v>1</v>
      </c>
      <c r="AD91">
        <v>1</v>
      </c>
      <c r="AE91">
        <v>7</v>
      </c>
      <c r="AF91">
        <v>1</v>
      </c>
      <c r="AG91">
        <v>1</v>
      </c>
      <c r="AH91">
        <v>6</v>
      </c>
      <c r="AI91">
        <v>1</v>
      </c>
      <c r="AJ91">
        <v>1</v>
      </c>
      <c r="AK91">
        <v>1</v>
      </c>
      <c r="AL91">
        <v>5</v>
      </c>
      <c r="AM91">
        <v>3</v>
      </c>
      <c r="AO91">
        <v>2</v>
      </c>
      <c r="AQ91">
        <v>4</v>
      </c>
      <c r="AS91">
        <v>1</v>
      </c>
      <c r="AT91">
        <v>2</v>
      </c>
      <c r="AU91">
        <v>1</v>
      </c>
      <c r="AV91">
        <v>5</v>
      </c>
      <c r="AW91">
        <v>2</v>
      </c>
      <c r="AY91">
        <v>5</v>
      </c>
      <c r="AZ91">
        <v>1</v>
      </c>
      <c r="BA91">
        <v>3</v>
      </c>
      <c r="BB91">
        <v>2</v>
      </c>
      <c r="BE91">
        <v>1</v>
      </c>
      <c r="BF91">
        <v>1</v>
      </c>
      <c r="BG91">
        <v>2</v>
      </c>
      <c r="BI91">
        <f t="shared" si="40"/>
        <v>5</v>
      </c>
      <c r="BJ91">
        <f t="shared" si="21"/>
        <v>29.492027278106182</v>
      </c>
      <c r="BK91">
        <f t="shared" si="22"/>
        <v>98.636363636363626</v>
      </c>
      <c r="BL91">
        <f t="shared" si="23"/>
        <v>1.8288</v>
      </c>
      <c r="BM91">
        <f t="shared" si="24"/>
        <v>29.492027278106182</v>
      </c>
      <c r="BN91">
        <f t="shared" si="25"/>
        <v>0</v>
      </c>
      <c r="BO91">
        <f t="shared" si="26"/>
        <v>1</v>
      </c>
      <c r="BP91">
        <f t="shared" si="27"/>
        <v>0</v>
      </c>
      <c r="BQ91" s="21">
        <f t="shared" si="39"/>
        <v>0</v>
      </c>
      <c r="BR91" s="21">
        <f t="shared" si="28"/>
        <v>0</v>
      </c>
      <c r="BS91" s="21">
        <f t="shared" si="29"/>
        <v>0</v>
      </c>
      <c r="BT91" s="21">
        <f t="shared" si="30"/>
        <v>0</v>
      </c>
      <c r="BU91" s="21">
        <f t="shared" si="31"/>
        <v>1</v>
      </c>
      <c r="BV91" s="21">
        <f t="shared" si="32"/>
        <v>0</v>
      </c>
      <c r="BW91" s="21">
        <f t="shared" si="33"/>
        <v>0</v>
      </c>
      <c r="BX91" s="21">
        <f t="shared" si="34"/>
        <v>0</v>
      </c>
      <c r="BY91" s="21">
        <f t="shared" si="35"/>
        <v>0</v>
      </c>
      <c r="BZ91">
        <f t="shared" si="36"/>
        <v>1</v>
      </c>
      <c r="CA91">
        <f t="shared" si="37"/>
        <v>4</v>
      </c>
      <c r="CC91">
        <f t="shared" si="38"/>
        <v>5</v>
      </c>
    </row>
    <row r="92" spans="1:81">
      <c r="A92">
        <v>77</v>
      </c>
      <c r="B92">
        <v>255</v>
      </c>
      <c r="C92">
        <v>2</v>
      </c>
      <c r="D92">
        <v>5</v>
      </c>
      <c r="E92">
        <v>1</v>
      </c>
      <c r="F92">
        <v>9</v>
      </c>
      <c r="G92">
        <v>9</v>
      </c>
      <c r="H92">
        <v>2</v>
      </c>
      <c r="L92">
        <v>1</v>
      </c>
      <c r="M92">
        <v>1</v>
      </c>
      <c r="N92">
        <v>2</v>
      </c>
      <c r="O92">
        <v>1</v>
      </c>
      <c r="P92" t="s">
        <v>118</v>
      </c>
      <c r="Q92">
        <v>2</v>
      </c>
      <c r="R92">
        <v>2</v>
      </c>
      <c r="S92">
        <v>2</v>
      </c>
      <c r="T92">
        <v>2</v>
      </c>
      <c r="U92">
        <v>1</v>
      </c>
      <c r="V92">
        <v>2</v>
      </c>
      <c r="W92">
        <v>1</v>
      </c>
      <c r="X92">
        <v>2</v>
      </c>
      <c r="Y92">
        <v>2.5</v>
      </c>
      <c r="Z92">
        <v>1</v>
      </c>
      <c r="AA92">
        <v>2</v>
      </c>
      <c r="AB92">
        <v>2</v>
      </c>
      <c r="AF92">
        <v>1</v>
      </c>
      <c r="AG92">
        <v>1</v>
      </c>
      <c r="AH92">
        <v>2</v>
      </c>
      <c r="AI92">
        <v>2.2999999999999998</v>
      </c>
      <c r="AJ92">
        <v>1</v>
      </c>
      <c r="AK92">
        <v>2</v>
      </c>
      <c r="AL92">
        <v>9</v>
      </c>
      <c r="AM92">
        <v>3</v>
      </c>
      <c r="AN92" t="s">
        <v>119</v>
      </c>
      <c r="AO92">
        <v>2</v>
      </c>
      <c r="AQ92">
        <v>1</v>
      </c>
      <c r="AS92">
        <v>1</v>
      </c>
      <c r="AT92">
        <v>1</v>
      </c>
      <c r="AU92">
        <v>1</v>
      </c>
      <c r="AV92" t="s">
        <v>120</v>
      </c>
      <c r="AW92">
        <v>2</v>
      </c>
      <c r="AY92">
        <v>1</v>
      </c>
      <c r="AZ92">
        <v>1</v>
      </c>
      <c r="BA92">
        <v>3</v>
      </c>
      <c r="BB92">
        <v>1</v>
      </c>
      <c r="BC92">
        <v>2</v>
      </c>
      <c r="BE92">
        <v>2</v>
      </c>
      <c r="BF92">
        <v>1</v>
      </c>
      <c r="BG92">
        <v>2</v>
      </c>
      <c r="BI92">
        <f t="shared" si="40"/>
        <v>9</v>
      </c>
      <c r="BJ92">
        <f t="shared" si="21"/>
        <v>30.301813160396588</v>
      </c>
      <c r="BK92">
        <f t="shared" si="22"/>
        <v>115.90909090909091</v>
      </c>
      <c r="BL92">
        <f t="shared" si="23"/>
        <v>1.9558</v>
      </c>
      <c r="BM92">
        <f t="shared" si="24"/>
        <v>30.301813160396588</v>
      </c>
      <c r="BN92">
        <f t="shared" si="25"/>
        <v>0</v>
      </c>
      <c r="BO92">
        <f t="shared" si="26"/>
        <v>1</v>
      </c>
      <c r="BP92">
        <f t="shared" si="27"/>
        <v>0</v>
      </c>
      <c r="BQ92" s="21">
        <f t="shared" si="39"/>
        <v>0</v>
      </c>
      <c r="BR92" s="21">
        <f t="shared" si="28"/>
        <v>0</v>
      </c>
      <c r="BS92" s="21">
        <f t="shared" si="29"/>
        <v>0</v>
      </c>
      <c r="BT92" s="21">
        <f t="shared" si="30"/>
        <v>0</v>
      </c>
      <c r="BU92" s="21">
        <f t="shared" si="31"/>
        <v>0</v>
      </c>
      <c r="BV92" s="21">
        <f t="shared" si="32"/>
        <v>0</v>
      </c>
      <c r="BW92" s="21">
        <f t="shared" si="33"/>
        <v>0</v>
      </c>
      <c r="BX92" s="21">
        <f t="shared" si="34"/>
        <v>0</v>
      </c>
      <c r="BY92" s="21">
        <f t="shared" si="35"/>
        <v>2</v>
      </c>
      <c r="BZ92">
        <f t="shared" si="36"/>
        <v>1</v>
      </c>
      <c r="CA92">
        <f t="shared" si="37"/>
        <v>1</v>
      </c>
      <c r="CC92">
        <f t="shared" si="38"/>
        <v>9</v>
      </c>
    </row>
    <row r="93" spans="1:81">
      <c r="A93">
        <v>71</v>
      </c>
      <c r="B93">
        <v>190</v>
      </c>
      <c r="C93">
        <v>2</v>
      </c>
      <c r="D93">
        <v>10</v>
      </c>
      <c r="E93">
        <v>1</v>
      </c>
      <c r="F93">
        <v>4</v>
      </c>
      <c r="G93">
        <v>4</v>
      </c>
      <c r="H93">
        <v>2</v>
      </c>
      <c r="L93">
        <v>2</v>
      </c>
      <c r="N93">
        <v>2</v>
      </c>
      <c r="O93">
        <v>1</v>
      </c>
      <c r="P93" t="s">
        <v>121</v>
      </c>
      <c r="Q93">
        <v>2</v>
      </c>
      <c r="R93">
        <v>2</v>
      </c>
      <c r="S93">
        <v>2</v>
      </c>
      <c r="T93">
        <v>2</v>
      </c>
      <c r="U93">
        <v>2</v>
      </c>
      <c r="W93">
        <v>2</v>
      </c>
      <c r="BF93">
        <v>2</v>
      </c>
      <c r="BI93">
        <f t="shared" si="40"/>
        <v>-1</v>
      </c>
      <c r="BJ93">
        <f t="shared" si="21"/>
        <v>26.55502957576762</v>
      </c>
      <c r="BK93">
        <f t="shared" si="22"/>
        <v>86.36363636363636</v>
      </c>
      <c r="BL93">
        <f t="shared" si="23"/>
        <v>1.8033999999999999</v>
      </c>
      <c r="BM93">
        <f t="shared" si="24"/>
        <v>0</v>
      </c>
      <c r="BN93">
        <f t="shared" si="25"/>
        <v>26.55502957576762</v>
      </c>
      <c r="BO93">
        <f t="shared" si="26"/>
        <v>0</v>
      </c>
      <c r="BP93">
        <f t="shared" si="27"/>
        <v>1</v>
      </c>
      <c r="BQ93" s="21">
        <f t="shared" si="39"/>
        <v>0</v>
      </c>
      <c r="BR93" s="21">
        <f t="shared" si="28"/>
        <v>0</v>
      </c>
      <c r="BS93" s="21">
        <f t="shared" si="29"/>
        <v>0</v>
      </c>
      <c r="BT93" s="21">
        <f t="shared" si="30"/>
        <v>0</v>
      </c>
      <c r="BU93" s="21">
        <f t="shared" si="31"/>
        <v>0</v>
      </c>
      <c r="BV93" s="21">
        <f t="shared" si="32"/>
        <v>0</v>
      </c>
      <c r="BW93" s="21">
        <f t="shared" si="33"/>
        <v>0</v>
      </c>
      <c r="BX93" s="21">
        <f t="shared" si="34"/>
        <v>0</v>
      </c>
      <c r="BY93" s="21">
        <f t="shared" si="35"/>
        <v>0</v>
      </c>
      <c r="BZ93">
        <f t="shared" si="36"/>
        <v>0</v>
      </c>
      <c r="CA93">
        <f t="shared" si="37"/>
        <v>3</v>
      </c>
      <c r="CC93">
        <f t="shared" si="38"/>
        <v>-1</v>
      </c>
    </row>
    <row r="94" spans="1:81">
      <c r="A94">
        <v>76</v>
      </c>
      <c r="B94">
        <v>297</v>
      </c>
      <c r="C94">
        <v>2</v>
      </c>
      <c r="D94">
        <v>7</v>
      </c>
      <c r="E94">
        <v>1</v>
      </c>
      <c r="F94">
        <v>2</v>
      </c>
      <c r="G94">
        <v>2</v>
      </c>
      <c r="H94">
        <v>2</v>
      </c>
      <c r="L94">
        <v>2</v>
      </c>
      <c r="O94">
        <v>2</v>
      </c>
      <c r="Q94">
        <v>2</v>
      </c>
      <c r="R94">
        <v>2</v>
      </c>
      <c r="S94">
        <v>2</v>
      </c>
      <c r="T94">
        <v>2</v>
      </c>
      <c r="U94">
        <v>2</v>
      </c>
      <c r="W94">
        <v>1</v>
      </c>
      <c r="Y94">
        <v>5</v>
      </c>
      <c r="Z94">
        <v>1</v>
      </c>
      <c r="AA94">
        <v>2</v>
      </c>
      <c r="AB94">
        <v>2</v>
      </c>
      <c r="AD94">
        <v>1</v>
      </c>
      <c r="AE94">
        <v>2</v>
      </c>
      <c r="AF94">
        <v>2</v>
      </c>
      <c r="AJ94">
        <v>1</v>
      </c>
      <c r="AK94">
        <v>2</v>
      </c>
      <c r="AL94">
        <v>2</v>
      </c>
      <c r="AM94">
        <v>1</v>
      </c>
      <c r="AO94">
        <v>2</v>
      </c>
      <c r="AQ94">
        <v>4</v>
      </c>
      <c r="AS94">
        <v>2</v>
      </c>
      <c r="AW94">
        <v>1</v>
      </c>
      <c r="AX94">
        <v>1</v>
      </c>
      <c r="AZ94">
        <v>2</v>
      </c>
      <c r="BE94">
        <v>5</v>
      </c>
      <c r="BF94">
        <v>1</v>
      </c>
      <c r="BH94" t="s">
        <v>122</v>
      </c>
      <c r="BI94">
        <f t="shared" si="40"/>
        <v>2</v>
      </c>
      <c r="BJ94">
        <f t="shared" si="21"/>
        <v>36.227565529923304</v>
      </c>
      <c r="BK94">
        <f t="shared" si="22"/>
        <v>135</v>
      </c>
      <c r="BL94">
        <f t="shared" si="23"/>
        <v>1.9303999999999999</v>
      </c>
      <c r="BM94">
        <f t="shared" si="24"/>
        <v>36.227565529923304</v>
      </c>
      <c r="BN94">
        <f t="shared" si="25"/>
        <v>0</v>
      </c>
      <c r="BO94">
        <f t="shared" si="26"/>
        <v>1</v>
      </c>
      <c r="BP94">
        <f t="shared" si="27"/>
        <v>0</v>
      </c>
      <c r="BQ94" s="21">
        <f t="shared" si="39"/>
        <v>0</v>
      </c>
      <c r="BR94" s="21">
        <f t="shared" si="28"/>
        <v>5</v>
      </c>
      <c r="BS94" s="21">
        <f t="shared" si="29"/>
        <v>0</v>
      </c>
      <c r="BT94" s="21">
        <f t="shared" si="30"/>
        <v>0</v>
      </c>
      <c r="BU94" s="21">
        <f t="shared" si="31"/>
        <v>0</v>
      </c>
      <c r="BV94" s="21">
        <f t="shared" si="32"/>
        <v>0</v>
      </c>
      <c r="BW94" s="21">
        <f t="shared" si="33"/>
        <v>0</v>
      </c>
      <c r="BX94" s="21">
        <f t="shared" si="34"/>
        <v>0</v>
      </c>
      <c r="BY94" s="21">
        <f t="shared" si="35"/>
        <v>0</v>
      </c>
      <c r="BZ94">
        <f t="shared" si="36"/>
        <v>1</v>
      </c>
      <c r="CA94">
        <f t="shared" si="37"/>
        <v>4</v>
      </c>
      <c r="CC94">
        <f t="shared" si="38"/>
        <v>2</v>
      </c>
    </row>
    <row r="95" spans="1:81">
      <c r="A95">
        <v>76</v>
      </c>
      <c r="B95">
        <v>255</v>
      </c>
      <c r="C95">
        <v>2</v>
      </c>
      <c r="D95">
        <v>10</v>
      </c>
      <c r="E95">
        <v>1</v>
      </c>
      <c r="F95">
        <v>2</v>
      </c>
      <c r="G95">
        <v>2</v>
      </c>
      <c r="H95">
        <v>1</v>
      </c>
      <c r="I95">
        <v>2</v>
      </c>
      <c r="J95">
        <v>1</v>
      </c>
      <c r="K95">
        <v>1</v>
      </c>
      <c r="L95">
        <v>1</v>
      </c>
      <c r="M95">
        <v>1</v>
      </c>
      <c r="N95">
        <v>2</v>
      </c>
      <c r="O95">
        <v>2</v>
      </c>
      <c r="Q95">
        <v>2</v>
      </c>
      <c r="R95">
        <v>2</v>
      </c>
      <c r="S95">
        <v>2</v>
      </c>
      <c r="T95">
        <v>2</v>
      </c>
      <c r="U95">
        <v>1</v>
      </c>
      <c r="V95">
        <v>3</v>
      </c>
      <c r="W95">
        <v>1</v>
      </c>
      <c r="X95">
        <v>2</v>
      </c>
      <c r="Y95">
        <v>5</v>
      </c>
      <c r="Z95">
        <v>1</v>
      </c>
      <c r="AA95">
        <v>5</v>
      </c>
      <c r="AB95">
        <v>1</v>
      </c>
      <c r="AC95">
        <v>1</v>
      </c>
      <c r="AD95">
        <v>1</v>
      </c>
      <c r="AE95">
        <v>6</v>
      </c>
      <c r="AF95">
        <v>1</v>
      </c>
      <c r="AG95">
        <v>1</v>
      </c>
      <c r="AH95">
        <v>4</v>
      </c>
      <c r="AI95" t="s">
        <v>123</v>
      </c>
      <c r="AJ95">
        <v>1</v>
      </c>
      <c r="AK95">
        <v>2</v>
      </c>
      <c r="AL95">
        <v>2</v>
      </c>
      <c r="AM95">
        <v>1</v>
      </c>
      <c r="AO95">
        <v>2</v>
      </c>
      <c r="AQ95">
        <v>1</v>
      </c>
      <c r="AS95">
        <v>1</v>
      </c>
      <c r="AT95">
        <v>5</v>
      </c>
      <c r="AU95">
        <v>2</v>
      </c>
      <c r="AV95" t="s">
        <v>104</v>
      </c>
      <c r="AW95">
        <v>2</v>
      </c>
      <c r="AY95">
        <v>5</v>
      </c>
      <c r="AZ95">
        <v>1</v>
      </c>
      <c r="BA95">
        <v>3</v>
      </c>
      <c r="BB95">
        <v>1</v>
      </c>
      <c r="BC95">
        <v>2</v>
      </c>
      <c r="BE95">
        <v>3</v>
      </c>
      <c r="BF95">
        <v>2</v>
      </c>
      <c r="BI95">
        <f t="shared" si="40"/>
        <v>2</v>
      </c>
      <c r="BJ95">
        <f t="shared" si="21"/>
        <v>31.104475454984655</v>
      </c>
      <c r="BK95">
        <f t="shared" si="22"/>
        <v>115.90909090909091</v>
      </c>
      <c r="BL95">
        <f t="shared" si="23"/>
        <v>1.9303999999999999</v>
      </c>
      <c r="BM95">
        <f t="shared" si="24"/>
        <v>31.104475454984655</v>
      </c>
      <c r="BN95">
        <f t="shared" si="25"/>
        <v>0</v>
      </c>
      <c r="BO95">
        <f t="shared" si="26"/>
        <v>1</v>
      </c>
      <c r="BP95">
        <f t="shared" si="27"/>
        <v>0</v>
      </c>
      <c r="BQ95" s="21">
        <f t="shared" si="39"/>
        <v>0</v>
      </c>
      <c r="BR95" s="21">
        <f t="shared" si="28"/>
        <v>3</v>
      </c>
      <c r="BS95" s="21">
        <f t="shared" si="29"/>
        <v>0</v>
      </c>
      <c r="BT95" s="21">
        <f t="shared" si="30"/>
        <v>0</v>
      </c>
      <c r="BU95" s="21">
        <f t="shared" si="31"/>
        <v>0</v>
      </c>
      <c r="BV95" s="21">
        <f t="shared" si="32"/>
        <v>0</v>
      </c>
      <c r="BW95" s="21">
        <f t="shared" si="33"/>
        <v>0</v>
      </c>
      <c r="BX95" s="21">
        <f t="shared" si="34"/>
        <v>0</v>
      </c>
      <c r="BY95" s="21">
        <f t="shared" si="35"/>
        <v>0</v>
      </c>
      <c r="BZ95">
        <f t="shared" si="36"/>
        <v>1</v>
      </c>
      <c r="CA95">
        <f t="shared" si="37"/>
        <v>1</v>
      </c>
      <c r="CC95">
        <f t="shared" si="38"/>
        <v>2</v>
      </c>
    </row>
    <row r="96" spans="1:81">
      <c r="A96">
        <v>79</v>
      </c>
      <c r="B96">
        <v>308</v>
      </c>
      <c r="C96">
        <v>2</v>
      </c>
      <c r="D96">
        <v>10</v>
      </c>
      <c r="E96">
        <v>1</v>
      </c>
      <c r="F96">
        <v>1</v>
      </c>
      <c r="G96">
        <v>1</v>
      </c>
      <c r="H96">
        <v>2</v>
      </c>
      <c r="L96">
        <v>1</v>
      </c>
      <c r="M96">
        <v>1</v>
      </c>
      <c r="N96" t="s">
        <v>124</v>
      </c>
      <c r="O96">
        <v>2</v>
      </c>
      <c r="Q96">
        <v>2</v>
      </c>
      <c r="R96">
        <v>2</v>
      </c>
      <c r="S96">
        <v>2</v>
      </c>
      <c r="T96">
        <v>2</v>
      </c>
      <c r="U96">
        <v>2</v>
      </c>
      <c r="W96">
        <v>1</v>
      </c>
      <c r="X96">
        <v>1</v>
      </c>
      <c r="Y96">
        <v>2</v>
      </c>
      <c r="Z96">
        <v>1</v>
      </c>
      <c r="AA96">
        <v>1</v>
      </c>
      <c r="AB96">
        <v>1</v>
      </c>
      <c r="AC96">
        <v>2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2</v>
      </c>
      <c r="AJ96">
        <v>2</v>
      </c>
      <c r="AK96">
        <v>1</v>
      </c>
      <c r="AL96">
        <v>1</v>
      </c>
      <c r="AM96">
        <v>2</v>
      </c>
      <c r="AO96">
        <v>2</v>
      </c>
      <c r="AQ96">
        <v>3</v>
      </c>
      <c r="AS96">
        <v>1</v>
      </c>
      <c r="AT96">
        <v>2</v>
      </c>
      <c r="AU96">
        <v>2</v>
      </c>
      <c r="AV96">
        <v>2</v>
      </c>
      <c r="AW96">
        <v>1</v>
      </c>
      <c r="AX96">
        <v>1</v>
      </c>
      <c r="AZ96">
        <v>1</v>
      </c>
      <c r="BA96">
        <v>3</v>
      </c>
      <c r="BB96">
        <v>2</v>
      </c>
      <c r="BE96">
        <v>1</v>
      </c>
      <c r="BF96">
        <v>1</v>
      </c>
      <c r="BH96" t="s">
        <v>125</v>
      </c>
      <c r="BI96">
        <f t="shared" si="40"/>
        <v>1</v>
      </c>
      <c r="BJ96">
        <f t="shared" si="21"/>
        <v>34.77013843949176</v>
      </c>
      <c r="BK96">
        <f t="shared" si="22"/>
        <v>140</v>
      </c>
      <c r="BL96">
        <f t="shared" si="23"/>
        <v>2.0065999999999997</v>
      </c>
      <c r="BM96">
        <f t="shared" si="24"/>
        <v>34.77013843949176</v>
      </c>
      <c r="BN96">
        <f t="shared" si="25"/>
        <v>0</v>
      </c>
      <c r="BO96">
        <f t="shared" si="26"/>
        <v>1</v>
      </c>
      <c r="BP96">
        <f t="shared" si="27"/>
        <v>0</v>
      </c>
      <c r="BQ96" s="21">
        <f t="shared" si="39"/>
        <v>1</v>
      </c>
      <c r="BR96" s="21">
        <f t="shared" si="28"/>
        <v>0</v>
      </c>
      <c r="BS96" s="21">
        <f t="shared" si="29"/>
        <v>0</v>
      </c>
      <c r="BT96" s="21">
        <f t="shared" si="30"/>
        <v>0</v>
      </c>
      <c r="BU96" s="21">
        <f t="shared" si="31"/>
        <v>0</v>
      </c>
      <c r="BV96" s="21">
        <f t="shared" si="32"/>
        <v>0</v>
      </c>
      <c r="BW96" s="21">
        <f t="shared" si="33"/>
        <v>0</v>
      </c>
      <c r="BX96" s="21">
        <f t="shared" si="34"/>
        <v>0</v>
      </c>
      <c r="BY96" s="21">
        <f t="shared" si="35"/>
        <v>0</v>
      </c>
      <c r="BZ96">
        <f t="shared" si="36"/>
        <v>0</v>
      </c>
      <c r="CA96">
        <f t="shared" si="37"/>
        <v>1</v>
      </c>
      <c r="CC96">
        <f t="shared" si="38"/>
        <v>1</v>
      </c>
    </row>
    <row r="97" spans="1:81">
      <c r="A97">
        <v>71</v>
      </c>
      <c r="B97">
        <v>170</v>
      </c>
      <c r="C97">
        <v>2</v>
      </c>
      <c r="D97">
        <v>9</v>
      </c>
      <c r="E97">
        <v>1</v>
      </c>
      <c r="F97">
        <v>7</v>
      </c>
      <c r="G97">
        <v>7</v>
      </c>
      <c r="H97">
        <v>2</v>
      </c>
      <c r="L97">
        <v>1</v>
      </c>
      <c r="M97">
        <v>1</v>
      </c>
      <c r="N97">
        <v>2</v>
      </c>
      <c r="O97">
        <v>2</v>
      </c>
      <c r="Q97">
        <v>2</v>
      </c>
      <c r="R97">
        <v>2</v>
      </c>
      <c r="S97">
        <v>2</v>
      </c>
      <c r="T97">
        <v>2</v>
      </c>
      <c r="U97">
        <v>1</v>
      </c>
      <c r="V97">
        <v>2</v>
      </c>
      <c r="W97">
        <v>1</v>
      </c>
      <c r="X97">
        <v>2</v>
      </c>
      <c r="Y97">
        <v>1</v>
      </c>
      <c r="Z97">
        <v>1</v>
      </c>
      <c r="AA97">
        <v>6</v>
      </c>
      <c r="AB97">
        <v>1</v>
      </c>
      <c r="AC97">
        <v>1</v>
      </c>
      <c r="AD97">
        <v>2</v>
      </c>
      <c r="AE97">
        <v>5</v>
      </c>
      <c r="AF97">
        <v>2</v>
      </c>
      <c r="AJ97">
        <v>1</v>
      </c>
      <c r="AK97">
        <v>1</v>
      </c>
      <c r="AL97">
        <v>4</v>
      </c>
      <c r="AM97">
        <v>1</v>
      </c>
      <c r="AO97">
        <v>2</v>
      </c>
      <c r="AQ97">
        <v>3</v>
      </c>
      <c r="AS97">
        <v>1</v>
      </c>
      <c r="AT97">
        <v>2</v>
      </c>
      <c r="AU97">
        <v>2</v>
      </c>
      <c r="AV97">
        <v>4</v>
      </c>
      <c r="AW97">
        <v>1</v>
      </c>
      <c r="AX97">
        <v>1</v>
      </c>
      <c r="AZ97">
        <v>1</v>
      </c>
      <c r="BA97">
        <v>3</v>
      </c>
      <c r="BB97">
        <v>2</v>
      </c>
      <c r="BE97">
        <v>1</v>
      </c>
      <c r="BF97">
        <v>1</v>
      </c>
      <c r="BG97">
        <v>2</v>
      </c>
      <c r="BI97">
        <f t="shared" si="40"/>
        <v>7</v>
      </c>
      <c r="BJ97">
        <f t="shared" si="21"/>
        <v>23.759763304634184</v>
      </c>
      <c r="BK97">
        <f t="shared" si="22"/>
        <v>77.272727272727266</v>
      </c>
      <c r="BL97">
        <f t="shared" si="23"/>
        <v>1.8033999999999999</v>
      </c>
      <c r="BM97">
        <f t="shared" si="24"/>
        <v>23.759763304634184</v>
      </c>
      <c r="BN97">
        <f t="shared" si="25"/>
        <v>0</v>
      </c>
      <c r="BO97">
        <f t="shared" si="26"/>
        <v>1</v>
      </c>
      <c r="BP97">
        <f t="shared" si="27"/>
        <v>0</v>
      </c>
      <c r="BQ97" s="21">
        <f t="shared" si="39"/>
        <v>0</v>
      </c>
      <c r="BR97" s="21">
        <f t="shared" si="28"/>
        <v>0</v>
      </c>
      <c r="BS97" s="21">
        <f t="shared" si="29"/>
        <v>0</v>
      </c>
      <c r="BT97" s="21">
        <f t="shared" si="30"/>
        <v>1</v>
      </c>
      <c r="BU97" s="21">
        <f t="shared" si="31"/>
        <v>0</v>
      </c>
      <c r="BV97" s="21">
        <f t="shared" si="32"/>
        <v>0</v>
      </c>
      <c r="BW97" s="21">
        <f t="shared" si="33"/>
        <v>0</v>
      </c>
      <c r="BX97" s="21">
        <f t="shared" si="34"/>
        <v>0</v>
      </c>
      <c r="BY97" s="21">
        <f t="shared" si="35"/>
        <v>0</v>
      </c>
      <c r="BZ97">
        <f t="shared" si="36"/>
        <v>1</v>
      </c>
      <c r="CA97">
        <f t="shared" si="37"/>
        <v>1</v>
      </c>
      <c r="CC97">
        <f t="shared" si="38"/>
        <v>7</v>
      </c>
    </row>
    <row r="98" spans="1:81">
      <c r="A98">
        <v>75</v>
      </c>
      <c r="B98">
        <v>300</v>
      </c>
      <c r="C98">
        <v>2</v>
      </c>
      <c r="D98">
        <v>10</v>
      </c>
      <c r="E98">
        <v>1</v>
      </c>
      <c r="F98">
        <v>1</v>
      </c>
      <c r="G98">
        <v>1</v>
      </c>
      <c r="H98">
        <v>2</v>
      </c>
      <c r="L98">
        <v>1</v>
      </c>
      <c r="M98">
        <v>1</v>
      </c>
      <c r="N98">
        <v>2</v>
      </c>
      <c r="O98">
        <v>1</v>
      </c>
      <c r="P98" t="s">
        <v>126</v>
      </c>
      <c r="Q98">
        <v>2</v>
      </c>
      <c r="R98">
        <v>2</v>
      </c>
      <c r="S98">
        <v>2</v>
      </c>
      <c r="T98">
        <v>2</v>
      </c>
      <c r="U98">
        <v>1</v>
      </c>
      <c r="V98">
        <v>1</v>
      </c>
      <c r="W98">
        <v>2</v>
      </c>
      <c r="BF98">
        <v>2</v>
      </c>
      <c r="BI98">
        <f t="shared" si="40"/>
        <v>-1</v>
      </c>
      <c r="BJ98">
        <f t="shared" si="21"/>
        <v>37.575832727423027</v>
      </c>
      <c r="BK98">
        <f t="shared" si="22"/>
        <v>136.36363636363635</v>
      </c>
      <c r="BL98">
        <f t="shared" si="23"/>
        <v>1.905</v>
      </c>
      <c r="BM98">
        <f t="shared" si="24"/>
        <v>0</v>
      </c>
      <c r="BN98">
        <f t="shared" si="25"/>
        <v>37.575832727423027</v>
      </c>
      <c r="BO98">
        <f t="shared" si="26"/>
        <v>0</v>
      </c>
      <c r="BP98">
        <f t="shared" si="27"/>
        <v>1</v>
      </c>
      <c r="BQ98" s="21">
        <f t="shared" si="39"/>
        <v>0</v>
      </c>
      <c r="BR98" s="21">
        <f t="shared" si="28"/>
        <v>0</v>
      </c>
      <c r="BS98" s="21">
        <f t="shared" si="29"/>
        <v>0</v>
      </c>
      <c r="BT98" s="21">
        <f t="shared" si="30"/>
        <v>0</v>
      </c>
      <c r="BU98" s="21">
        <f t="shared" si="31"/>
        <v>0</v>
      </c>
      <c r="BV98" s="21">
        <f t="shared" si="32"/>
        <v>0</v>
      </c>
      <c r="BW98" s="21">
        <f t="shared" si="33"/>
        <v>0</v>
      </c>
      <c r="BX98" s="21">
        <f t="shared" si="34"/>
        <v>0</v>
      </c>
      <c r="BY98" s="21">
        <f t="shared" si="35"/>
        <v>0</v>
      </c>
      <c r="BZ98">
        <f t="shared" si="36"/>
        <v>0</v>
      </c>
      <c r="CA98">
        <f t="shared" si="37"/>
        <v>2</v>
      </c>
      <c r="CC98">
        <f t="shared" si="38"/>
        <v>-1</v>
      </c>
    </row>
    <row r="99" spans="1:81">
      <c r="A99">
        <v>71</v>
      </c>
      <c r="B99">
        <v>215</v>
      </c>
      <c r="C99">
        <v>2</v>
      </c>
      <c r="D99">
        <v>10</v>
      </c>
      <c r="E99">
        <v>1</v>
      </c>
      <c r="F99">
        <v>5</v>
      </c>
      <c r="G99">
        <v>5</v>
      </c>
      <c r="H99">
        <v>2</v>
      </c>
      <c r="L99">
        <v>1</v>
      </c>
      <c r="M99">
        <v>1</v>
      </c>
      <c r="N99">
        <v>2</v>
      </c>
      <c r="O99">
        <v>2</v>
      </c>
      <c r="Q99">
        <v>2</v>
      </c>
      <c r="R99">
        <v>2</v>
      </c>
      <c r="S99">
        <v>2</v>
      </c>
      <c r="T99">
        <v>2</v>
      </c>
      <c r="U99">
        <v>1</v>
      </c>
      <c r="V99">
        <v>1</v>
      </c>
      <c r="W99">
        <v>1</v>
      </c>
      <c r="X99">
        <v>2</v>
      </c>
      <c r="Y99">
        <v>5</v>
      </c>
      <c r="Z99">
        <v>1</v>
      </c>
      <c r="AA99">
        <v>1</v>
      </c>
      <c r="AB99">
        <v>2</v>
      </c>
      <c r="AF99">
        <v>2</v>
      </c>
      <c r="AJ99">
        <v>1</v>
      </c>
      <c r="AK99">
        <v>1</v>
      </c>
      <c r="AL99">
        <v>5</v>
      </c>
      <c r="AM99">
        <v>2</v>
      </c>
      <c r="AO99">
        <v>2</v>
      </c>
      <c r="AQ99">
        <v>1</v>
      </c>
      <c r="AS99">
        <v>2</v>
      </c>
      <c r="AZ99">
        <v>2</v>
      </c>
      <c r="BB99">
        <v>2</v>
      </c>
      <c r="BE99">
        <v>10</v>
      </c>
      <c r="BF99">
        <v>2</v>
      </c>
      <c r="BI99">
        <f t="shared" si="40"/>
        <v>5</v>
      </c>
      <c r="BJ99">
        <f t="shared" si="21"/>
        <v>30.049112414684409</v>
      </c>
      <c r="BK99">
        <f t="shared" si="22"/>
        <v>97.72727272727272</v>
      </c>
      <c r="BL99">
        <f t="shared" si="23"/>
        <v>1.8033999999999999</v>
      </c>
      <c r="BM99">
        <f t="shared" si="24"/>
        <v>30.049112414684409</v>
      </c>
      <c r="BN99">
        <f t="shared" si="25"/>
        <v>0</v>
      </c>
      <c r="BO99">
        <f t="shared" si="26"/>
        <v>1</v>
      </c>
      <c r="BP99">
        <f t="shared" si="27"/>
        <v>0</v>
      </c>
      <c r="BQ99" s="21">
        <f t="shared" si="39"/>
        <v>0</v>
      </c>
      <c r="BR99" s="21">
        <f t="shared" si="28"/>
        <v>0</v>
      </c>
      <c r="BS99" s="21">
        <f t="shared" si="29"/>
        <v>0</v>
      </c>
      <c r="BT99" s="21">
        <f t="shared" si="30"/>
        <v>0</v>
      </c>
      <c r="BU99" s="21">
        <f t="shared" si="31"/>
        <v>10</v>
      </c>
      <c r="BV99" s="21">
        <f t="shared" si="32"/>
        <v>0</v>
      </c>
      <c r="BW99" s="21">
        <f t="shared" si="33"/>
        <v>0</v>
      </c>
      <c r="BX99" s="21">
        <f t="shared" si="34"/>
        <v>0</v>
      </c>
      <c r="BY99" s="21">
        <f t="shared" si="35"/>
        <v>0</v>
      </c>
      <c r="BZ99">
        <f t="shared" si="36"/>
        <v>1</v>
      </c>
      <c r="CA99">
        <f t="shared" si="37"/>
        <v>1</v>
      </c>
      <c r="CC99">
        <f t="shared" si="38"/>
        <v>5</v>
      </c>
    </row>
    <row r="100" spans="1:81">
      <c r="A100">
        <v>71</v>
      </c>
      <c r="B100">
        <v>227</v>
      </c>
      <c r="C100">
        <v>2</v>
      </c>
      <c r="D100">
        <v>8</v>
      </c>
      <c r="E100">
        <v>1</v>
      </c>
      <c r="F100">
        <v>5</v>
      </c>
      <c r="G100">
        <v>5</v>
      </c>
      <c r="H100">
        <v>2</v>
      </c>
      <c r="L100">
        <v>2</v>
      </c>
      <c r="N100">
        <v>2</v>
      </c>
      <c r="O100">
        <v>1</v>
      </c>
      <c r="P100" t="s">
        <v>127</v>
      </c>
      <c r="Q100">
        <v>2</v>
      </c>
      <c r="R100">
        <v>2</v>
      </c>
      <c r="S100">
        <v>2</v>
      </c>
      <c r="T100">
        <v>2</v>
      </c>
      <c r="U100">
        <v>1</v>
      </c>
      <c r="V100">
        <v>1</v>
      </c>
      <c r="W100">
        <v>1</v>
      </c>
      <c r="X100">
        <v>2</v>
      </c>
      <c r="Y100">
        <v>1.5</v>
      </c>
      <c r="Z100">
        <v>1</v>
      </c>
      <c r="AA100">
        <v>5</v>
      </c>
      <c r="AB100">
        <v>1</v>
      </c>
      <c r="AC100">
        <v>5</v>
      </c>
      <c r="AD100">
        <v>2</v>
      </c>
      <c r="AE100">
        <v>4</v>
      </c>
      <c r="AF100">
        <v>1</v>
      </c>
      <c r="AG100">
        <v>1</v>
      </c>
      <c r="AH100">
        <v>5</v>
      </c>
      <c r="AI100">
        <v>9</v>
      </c>
      <c r="AJ100">
        <v>1</v>
      </c>
      <c r="AK100">
        <v>2</v>
      </c>
      <c r="AL100">
        <v>5</v>
      </c>
      <c r="AM100">
        <v>2</v>
      </c>
      <c r="AO100">
        <v>2</v>
      </c>
      <c r="AQ100">
        <v>3</v>
      </c>
      <c r="AS100">
        <v>2</v>
      </c>
      <c r="BB100">
        <v>2</v>
      </c>
      <c r="BE100">
        <v>4</v>
      </c>
      <c r="BF100">
        <v>2</v>
      </c>
      <c r="BI100">
        <f t="shared" si="40"/>
        <v>5</v>
      </c>
      <c r="BJ100">
        <f t="shared" si="21"/>
        <v>31.726272177364468</v>
      </c>
      <c r="BK100">
        <f t="shared" si="22"/>
        <v>103.18181818181817</v>
      </c>
      <c r="BL100">
        <f t="shared" si="23"/>
        <v>1.8033999999999999</v>
      </c>
      <c r="BM100">
        <f t="shared" si="24"/>
        <v>31.726272177364468</v>
      </c>
      <c r="BN100">
        <f t="shared" si="25"/>
        <v>0</v>
      </c>
      <c r="BO100">
        <f t="shared" si="26"/>
        <v>1</v>
      </c>
      <c r="BP100">
        <f t="shared" si="27"/>
        <v>0</v>
      </c>
      <c r="BQ100" s="21">
        <f t="shared" si="39"/>
        <v>0</v>
      </c>
      <c r="BR100" s="21">
        <f t="shared" si="28"/>
        <v>0</v>
      </c>
      <c r="BS100" s="21">
        <f t="shared" si="29"/>
        <v>0</v>
      </c>
      <c r="BT100" s="21">
        <f t="shared" si="30"/>
        <v>0</v>
      </c>
      <c r="BU100" s="21">
        <f t="shared" si="31"/>
        <v>4</v>
      </c>
      <c r="BV100" s="21">
        <f t="shared" si="32"/>
        <v>0</v>
      </c>
      <c r="BW100" s="21">
        <f t="shared" si="33"/>
        <v>0</v>
      </c>
      <c r="BX100" s="21">
        <f t="shared" si="34"/>
        <v>0</v>
      </c>
      <c r="BY100" s="21">
        <f t="shared" si="35"/>
        <v>0</v>
      </c>
      <c r="BZ100">
        <f t="shared" si="36"/>
        <v>1</v>
      </c>
      <c r="CA100">
        <f t="shared" si="37"/>
        <v>4</v>
      </c>
      <c r="CC100">
        <f t="shared" si="38"/>
        <v>5</v>
      </c>
    </row>
    <row r="101" spans="1:81">
      <c r="A101">
        <v>71</v>
      </c>
      <c r="B101">
        <v>187</v>
      </c>
      <c r="C101">
        <v>2</v>
      </c>
      <c r="D101">
        <v>2</v>
      </c>
      <c r="E101">
        <v>1</v>
      </c>
      <c r="F101">
        <v>4</v>
      </c>
      <c r="G101">
        <v>4</v>
      </c>
      <c r="H101">
        <v>2</v>
      </c>
      <c r="L101">
        <v>1</v>
      </c>
      <c r="M101">
        <v>1</v>
      </c>
      <c r="N101" t="s">
        <v>128</v>
      </c>
      <c r="O101">
        <v>2</v>
      </c>
      <c r="Q101">
        <v>2</v>
      </c>
      <c r="R101">
        <v>2</v>
      </c>
      <c r="S101">
        <v>2</v>
      </c>
      <c r="T101">
        <v>2</v>
      </c>
      <c r="U101">
        <v>2</v>
      </c>
      <c r="W101">
        <v>2</v>
      </c>
      <c r="BF101">
        <v>2</v>
      </c>
      <c r="BI101">
        <f t="shared" si="40"/>
        <v>-1</v>
      </c>
      <c r="BJ101">
        <f t="shared" si="21"/>
        <v>26.135739635097604</v>
      </c>
      <c r="BK101">
        <f t="shared" si="22"/>
        <v>85</v>
      </c>
      <c r="BL101">
        <f t="shared" si="23"/>
        <v>1.8033999999999999</v>
      </c>
      <c r="BM101">
        <f t="shared" si="24"/>
        <v>0</v>
      </c>
      <c r="BN101">
        <f t="shared" si="25"/>
        <v>26.135739635097604</v>
      </c>
      <c r="BO101">
        <f t="shared" si="26"/>
        <v>0</v>
      </c>
      <c r="BP101">
        <f t="shared" si="27"/>
        <v>1</v>
      </c>
      <c r="BQ101" s="21">
        <f t="shared" si="39"/>
        <v>0</v>
      </c>
      <c r="BR101" s="21">
        <f t="shared" si="28"/>
        <v>0</v>
      </c>
      <c r="BS101" s="21">
        <f t="shared" si="29"/>
        <v>0</v>
      </c>
      <c r="BT101" s="21">
        <f t="shared" si="30"/>
        <v>0</v>
      </c>
      <c r="BU101" s="21">
        <f t="shared" si="31"/>
        <v>0</v>
      </c>
      <c r="BV101" s="21">
        <f t="shared" si="32"/>
        <v>0</v>
      </c>
      <c r="BW101" s="21">
        <f t="shared" si="33"/>
        <v>0</v>
      </c>
      <c r="BX101" s="21">
        <f t="shared" si="34"/>
        <v>0</v>
      </c>
      <c r="BY101" s="21">
        <f t="shared" si="35"/>
        <v>0</v>
      </c>
      <c r="BZ101">
        <f t="shared" si="36"/>
        <v>0</v>
      </c>
      <c r="CA101">
        <f t="shared" si="37"/>
        <v>2</v>
      </c>
      <c r="CC101">
        <f t="shared" si="38"/>
        <v>-1</v>
      </c>
    </row>
    <row r="102" spans="1:81">
      <c r="A102">
        <v>71</v>
      </c>
      <c r="B102">
        <v>230</v>
      </c>
      <c r="C102">
        <v>2</v>
      </c>
      <c r="D102">
        <v>10</v>
      </c>
      <c r="E102">
        <v>1</v>
      </c>
      <c r="F102">
        <v>5</v>
      </c>
      <c r="G102">
        <v>5</v>
      </c>
      <c r="H102">
        <v>2</v>
      </c>
      <c r="L102">
        <v>1</v>
      </c>
      <c r="N102">
        <v>2</v>
      </c>
      <c r="O102">
        <v>1</v>
      </c>
      <c r="P102" t="s">
        <v>129</v>
      </c>
      <c r="Q102">
        <v>2</v>
      </c>
      <c r="R102">
        <v>2</v>
      </c>
      <c r="S102">
        <v>2</v>
      </c>
      <c r="T102">
        <v>2</v>
      </c>
      <c r="U102">
        <v>2</v>
      </c>
      <c r="W102">
        <v>1</v>
      </c>
      <c r="X102">
        <v>1</v>
      </c>
      <c r="Y102">
        <v>1</v>
      </c>
      <c r="Z102">
        <v>1</v>
      </c>
      <c r="AA102">
        <v>2</v>
      </c>
      <c r="AB102">
        <v>1</v>
      </c>
      <c r="AC102">
        <v>1.2</v>
      </c>
      <c r="AD102">
        <v>1</v>
      </c>
      <c r="AE102">
        <v>2</v>
      </c>
      <c r="AF102">
        <v>1</v>
      </c>
      <c r="AG102">
        <v>1</v>
      </c>
      <c r="AH102">
        <v>2</v>
      </c>
      <c r="AI102">
        <v>1.2</v>
      </c>
      <c r="AJ102">
        <v>1</v>
      </c>
      <c r="AK102">
        <v>1</v>
      </c>
      <c r="AL102">
        <v>3</v>
      </c>
      <c r="AM102">
        <v>1</v>
      </c>
      <c r="AO102">
        <v>2</v>
      </c>
      <c r="AQ102">
        <v>2</v>
      </c>
      <c r="AS102">
        <v>1</v>
      </c>
      <c r="AT102">
        <v>2.2999999999999998</v>
      </c>
      <c r="AU102">
        <v>2.2999999999999998</v>
      </c>
      <c r="AV102" t="s">
        <v>130</v>
      </c>
      <c r="AW102">
        <v>1</v>
      </c>
      <c r="AX102">
        <v>1</v>
      </c>
      <c r="AZ102">
        <v>1</v>
      </c>
      <c r="BA102">
        <v>3</v>
      </c>
      <c r="BB102">
        <v>1</v>
      </c>
      <c r="BC102">
        <v>1</v>
      </c>
      <c r="BE102">
        <v>1</v>
      </c>
      <c r="BF102">
        <v>2</v>
      </c>
      <c r="BI102">
        <f t="shared" si="40"/>
        <v>5</v>
      </c>
      <c r="BJ102">
        <f t="shared" si="21"/>
        <v>32.145562118034483</v>
      </c>
      <c r="BK102">
        <f t="shared" si="22"/>
        <v>104.54545454545453</v>
      </c>
      <c r="BL102">
        <f t="shared" si="23"/>
        <v>1.8033999999999999</v>
      </c>
      <c r="BM102">
        <f t="shared" si="24"/>
        <v>32.145562118034483</v>
      </c>
      <c r="BN102">
        <f t="shared" si="25"/>
        <v>0</v>
      </c>
      <c r="BO102">
        <f t="shared" si="26"/>
        <v>1</v>
      </c>
      <c r="BP102">
        <f t="shared" si="27"/>
        <v>0</v>
      </c>
      <c r="BQ102" s="21">
        <f t="shared" si="39"/>
        <v>0</v>
      </c>
      <c r="BR102" s="21">
        <f t="shared" si="28"/>
        <v>0</v>
      </c>
      <c r="BS102" s="21">
        <f t="shared" si="29"/>
        <v>1</v>
      </c>
      <c r="BT102" s="21">
        <f t="shared" si="30"/>
        <v>0</v>
      </c>
      <c r="BU102" s="21">
        <f t="shared" si="31"/>
        <v>0</v>
      </c>
      <c r="BV102" s="21">
        <f t="shared" si="32"/>
        <v>0</v>
      </c>
      <c r="BW102" s="21">
        <f t="shared" si="33"/>
        <v>0</v>
      </c>
      <c r="BX102" s="21">
        <f t="shared" si="34"/>
        <v>0</v>
      </c>
      <c r="BY102" s="21">
        <f t="shared" si="35"/>
        <v>0</v>
      </c>
      <c r="BZ102">
        <f t="shared" si="36"/>
        <v>1</v>
      </c>
      <c r="CA102">
        <f t="shared" si="37"/>
        <v>1</v>
      </c>
      <c r="CC102">
        <f t="shared" si="38"/>
        <v>5</v>
      </c>
    </row>
    <row r="103" spans="1:81">
      <c r="A103">
        <v>74</v>
      </c>
      <c r="B103">
        <v>226</v>
      </c>
      <c r="C103">
        <v>2</v>
      </c>
      <c r="D103">
        <v>10</v>
      </c>
      <c r="E103">
        <v>1</v>
      </c>
      <c r="F103">
        <v>3</v>
      </c>
      <c r="G103">
        <v>3</v>
      </c>
      <c r="H103">
        <v>1</v>
      </c>
      <c r="I103">
        <v>2</v>
      </c>
      <c r="J103">
        <v>2</v>
      </c>
      <c r="K103">
        <v>1</v>
      </c>
      <c r="L103">
        <v>1</v>
      </c>
      <c r="M103">
        <v>1</v>
      </c>
      <c r="N103">
        <v>2</v>
      </c>
      <c r="O103">
        <v>2</v>
      </c>
      <c r="Q103">
        <v>1</v>
      </c>
      <c r="R103">
        <v>2</v>
      </c>
      <c r="S103">
        <v>2</v>
      </c>
      <c r="T103">
        <v>2</v>
      </c>
      <c r="U103">
        <v>2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2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2</v>
      </c>
      <c r="AJ103">
        <v>1</v>
      </c>
      <c r="AK103">
        <v>1</v>
      </c>
      <c r="AL103">
        <v>3</v>
      </c>
      <c r="AM103">
        <v>1</v>
      </c>
      <c r="AO103">
        <v>1</v>
      </c>
      <c r="AQ103">
        <v>3</v>
      </c>
      <c r="AS103">
        <v>1</v>
      </c>
      <c r="AT103">
        <v>1</v>
      </c>
      <c r="AU103">
        <v>1</v>
      </c>
      <c r="AW103">
        <v>1</v>
      </c>
      <c r="AZ103">
        <v>1</v>
      </c>
      <c r="BA103">
        <v>3</v>
      </c>
      <c r="BB103">
        <v>1</v>
      </c>
      <c r="BC103">
        <v>2</v>
      </c>
      <c r="BE103">
        <v>3</v>
      </c>
      <c r="BF103">
        <v>2</v>
      </c>
      <c r="BI103">
        <f t="shared" si="40"/>
        <v>3</v>
      </c>
      <c r="BJ103">
        <f t="shared" si="21"/>
        <v>29.077354123896107</v>
      </c>
      <c r="BK103">
        <f t="shared" si="22"/>
        <v>102.72727272727272</v>
      </c>
      <c r="BL103">
        <f t="shared" si="23"/>
        <v>1.8795999999999999</v>
      </c>
      <c r="BM103">
        <f t="shared" si="24"/>
        <v>29.077354123896107</v>
      </c>
      <c r="BN103">
        <f t="shared" si="25"/>
        <v>0</v>
      </c>
      <c r="BO103">
        <f t="shared" si="26"/>
        <v>1</v>
      </c>
      <c r="BP103">
        <f t="shared" si="27"/>
        <v>0</v>
      </c>
      <c r="BQ103" s="21">
        <f t="shared" si="39"/>
        <v>0</v>
      </c>
      <c r="BR103" s="21">
        <f t="shared" si="28"/>
        <v>0</v>
      </c>
      <c r="BS103" s="21">
        <f t="shared" si="29"/>
        <v>3</v>
      </c>
      <c r="BT103" s="21">
        <f t="shared" si="30"/>
        <v>0</v>
      </c>
      <c r="BU103" s="21">
        <f t="shared" si="31"/>
        <v>0</v>
      </c>
      <c r="BV103" s="21">
        <f t="shared" si="32"/>
        <v>0</v>
      </c>
      <c r="BW103" s="21">
        <f t="shared" si="33"/>
        <v>0</v>
      </c>
      <c r="BX103" s="21">
        <f t="shared" si="34"/>
        <v>0</v>
      </c>
      <c r="BY103" s="21">
        <f t="shared" si="35"/>
        <v>0</v>
      </c>
      <c r="BZ103">
        <f t="shared" si="36"/>
        <v>1</v>
      </c>
      <c r="CA103">
        <f t="shared" si="37"/>
        <v>1</v>
      </c>
      <c r="CC103">
        <f t="shared" si="38"/>
        <v>3</v>
      </c>
    </row>
    <row r="104" spans="1:81">
      <c r="A104">
        <v>76</v>
      </c>
      <c r="B104">
        <v>265</v>
      </c>
      <c r="C104">
        <v>2</v>
      </c>
      <c r="D104">
        <v>10</v>
      </c>
      <c r="E104">
        <v>1</v>
      </c>
      <c r="F104">
        <v>9</v>
      </c>
      <c r="G104">
        <v>9</v>
      </c>
      <c r="H104">
        <v>2</v>
      </c>
      <c r="L104">
        <v>1</v>
      </c>
      <c r="M104">
        <v>1</v>
      </c>
      <c r="N104">
        <v>2</v>
      </c>
      <c r="O104">
        <v>1</v>
      </c>
      <c r="P104" t="s">
        <v>131</v>
      </c>
      <c r="Q104">
        <v>2</v>
      </c>
      <c r="R104">
        <v>2</v>
      </c>
      <c r="S104">
        <v>2</v>
      </c>
      <c r="T104">
        <v>2</v>
      </c>
      <c r="U104">
        <v>2</v>
      </c>
      <c r="W104">
        <v>2</v>
      </c>
      <c r="BF104">
        <v>2</v>
      </c>
      <c r="BI104">
        <f t="shared" si="40"/>
        <v>-1</v>
      </c>
      <c r="BJ104">
        <f t="shared" si="21"/>
        <v>32.324258806160522</v>
      </c>
      <c r="BK104">
        <f t="shared" si="22"/>
        <v>120.45454545454544</v>
      </c>
      <c r="BL104">
        <f t="shared" si="23"/>
        <v>1.9303999999999999</v>
      </c>
      <c r="BM104">
        <f t="shared" si="24"/>
        <v>0</v>
      </c>
      <c r="BN104">
        <f t="shared" si="25"/>
        <v>32.324258806160522</v>
      </c>
      <c r="BO104">
        <f t="shared" si="26"/>
        <v>0</v>
      </c>
      <c r="BP104">
        <f t="shared" si="27"/>
        <v>1</v>
      </c>
      <c r="BQ104" s="21">
        <f t="shared" si="39"/>
        <v>0</v>
      </c>
      <c r="BR104" s="21">
        <f t="shared" si="28"/>
        <v>0</v>
      </c>
      <c r="BS104" s="21">
        <f t="shared" si="29"/>
        <v>0</v>
      </c>
      <c r="BT104" s="21">
        <f t="shared" si="30"/>
        <v>0</v>
      </c>
      <c r="BU104" s="21">
        <f t="shared" si="31"/>
        <v>0</v>
      </c>
      <c r="BV104" s="21">
        <f t="shared" si="32"/>
        <v>0</v>
      </c>
      <c r="BW104" s="21">
        <f t="shared" si="33"/>
        <v>0</v>
      </c>
      <c r="BX104" s="21">
        <f t="shared" si="34"/>
        <v>0</v>
      </c>
      <c r="BY104" s="21">
        <f t="shared" si="35"/>
        <v>0</v>
      </c>
      <c r="BZ104">
        <f t="shared" si="36"/>
        <v>0</v>
      </c>
      <c r="CA104">
        <f t="shared" si="37"/>
        <v>2</v>
      </c>
      <c r="CC104">
        <f t="shared" si="38"/>
        <v>-1</v>
      </c>
    </row>
    <row r="105" spans="1:81">
      <c r="A105">
        <v>74</v>
      </c>
      <c r="B105">
        <v>250</v>
      </c>
      <c r="C105">
        <v>2</v>
      </c>
      <c r="D105">
        <v>10</v>
      </c>
      <c r="E105">
        <v>1</v>
      </c>
      <c r="F105">
        <v>1</v>
      </c>
      <c r="G105">
        <v>1</v>
      </c>
      <c r="H105">
        <v>2</v>
      </c>
      <c r="L105">
        <v>2</v>
      </c>
      <c r="N105">
        <v>2</v>
      </c>
      <c r="O105">
        <v>1</v>
      </c>
      <c r="P105" t="s">
        <v>132</v>
      </c>
      <c r="Q105">
        <v>2</v>
      </c>
      <c r="R105">
        <v>2</v>
      </c>
      <c r="S105">
        <v>2</v>
      </c>
      <c r="T105">
        <v>2</v>
      </c>
      <c r="U105">
        <v>2</v>
      </c>
      <c r="W105">
        <v>2</v>
      </c>
      <c r="BF105">
        <v>2</v>
      </c>
      <c r="BI105">
        <f t="shared" si="40"/>
        <v>-1</v>
      </c>
      <c r="BJ105">
        <f t="shared" si="21"/>
        <v>32.165214738823124</v>
      </c>
      <c r="BK105">
        <f t="shared" si="22"/>
        <v>113.63636363636363</v>
      </c>
      <c r="BL105">
        <f t="shared" si="23"/>
        <v>1.8795999999999999</v>
      </c>
      <c r="BM105">
        <f t="shared" si="24"/>
        <v>0</v>
      </c>
      <c r="BN105">
        <f t="shared" si="25"/>
        <v>32.165214738823124</v>
      </c>
      <c r="BO105">
        <f t="shared" si="26"/>
        <v>0</v>
      </c>
      <c r="BP105">
        <f t="shared" si="27"/>
        <v>1</v>
      </c>
      <c r="BQ105" s="21">
        <f t="shared" si="39"/>
        <v>0</v>
      </c>
      <c r="BR105" s="21">
        <f t="shared" si="28"/>
        <v>0</v>
      </c>
      <c r="BS105" s="21">
        <f t="shared" si="29"/>
        <v>0</v>
      </c>
      <c r="BT105" s="21">
        <f t="shared" si="30"/>
        <v>0</v>
      </c>
      <c r="BU105" s="21">
        <f t="shared" si="31"/>
        <v>0</v>
      </c>
      <c r="BV105" s="21">
        <f t="shared" si="32"/>
        <v>0</v>
      </c>
      <c r="BW105" s="21">
        <f t="shared" si="33"/>
        <v>0</v>
      </c>
      <c r="BX105" s="21">
        <f t="shared" si="34"/>
        <v>0</v>
      </c>
      <c r="BY105" s="21">
        <f t="shared" si="35"/>
        <v>0</v>
      </c>
      <c r="BZ105">
        <f t="shared" si="36"/>
        <v>0</v>
      </c>
      <c r="CA105">
        <f t="shared" si="37"/>
        <v>3</v>
      </c>
      <c r="CC105">
        <f t="shared" si="38"/>
        <v>-1</v>
      </c>
    </row>
    <row r="106" spans="1:81">
      <c r="A106">
        <v>73</v>
      </c>
      <c r="B106">
        <v>210</v>
      </c>
      <c r="C106">
        <v>2</v>
      </c>
      <c r="D106">
        <v>9</v>
      </c>
      <c r="E106">
        <v>1</v>
      </c>
      <c r="F106">
        <v>4</v>
      </c>
      <c r="G106">
        <v>4</v>
      </c>
      <c r="H106">
        <v>2</v>
      </c>
      <c r="L106">
        <v>2</v>
      </c>
      <c r="O106">
        <v>2</v>
      </c>
      <c r="Q106">
        <v>2</v>
      </c>
      <c r="R106">
        <v>2</v>
      </c>
      <c r="S106">
        <v>2</v>
      </c>
      <c r="T106">
        <v>2</v>
      </c>
      <c r="U106">
        <v>2</v>
      </c>
      <c r="W106">
        <v>2</v>
      </c>
      <c r="BF106">
        <v>2</v>
      </c>
      <c r="BI106">
        <f t="shared" si="40"/>
        <v>-1</v>
      </c>
      <c r="BJ106">
        <f t="shared" si="21"/>
        <v>27.764091079795122</v>
      </c>
      <c r="BK106">
        <f t="shared" si="22"/>
        <v>95.454545454545453</v>
      </c>
      <c r="BL106">
        <f t="shared" si="23"/>
        <v>1.8541999999999998</v>
      </c>
      <c r="BM106">
        <f t="shared" si="24"/>
        <v>0</v>
      </c>
      <c r="BN106">
        <f t="shared" si="25"/>
        <v>27.764091079795122</v>
      </c>
      <c r="BO106">
        <f t="shared" si="26"/>
        <v>0</v>
      </c>
      <c r="BP106">
        <f t="shared" si="27"/>
        <v>1</v>
      </c>
      <c r="BQ106" s="21">
        <f t="shared" si="39"/>
        <v>0</v>
      </c>
      <c r="BR106" s="21">
        <f t="shared" si="28"/>
        <v>0</v>
      </c>
      <c r="BS106" s="21">
        <f t="shared" si="29"/>
        <v>0</v>
      </c>
      <c r="BT106" s="21">
        <f t="shared" si="30"/>
        <v>0</v>
      </c>
      <c r="BU106" s="21">
        <f t="shared" si="31"/>
        <v>0</v>
      </c>
      <c r="BV106" s="21">
        <f t="shared" si="32"/>
        <v>0</v>
      </c>
      <c r="BW106" s="21">
        <f t="shared" si="33"/>
        <v>0</v>
      </c>
      <c r="BX106" s="21">
        <f t="shared" si="34"/>
        <v>0</v>
      </c>
      <c r="BY106" s="21">
        <f t="shared" si="35"/>
        <v>0</v>
      </c>
      <c r="BZ106">
        <f t="shared" si="36"/>
        <v>0</v>
      </c>
      <c r="CA106">
        <f t="shared" si="37"/>
        <v>3</v>
      </c>
      <c r="CC106">
        <f t="shared" si="38"/>
        <v>-1</v>
      </c>
    </row>
    <row r="107" spans="1:81">
      <c r="A107">
        <v>73</v>
      </c>
      <c r="B107">
        <v>210</v>
      </c>
      <c r="C107">
        <v>2</v>
      </c>
      <c r="D107">
        <v>3</v>
      </c>
      <c r="E107">
        <v>1</v>
      </c>
      <c r="F107">
        <v>4</v>
      </c>
      <c r="G107">
        <v>4</v>
      </c>
      <c r="L107">
        <v>1</v>
      </c>
      <c r="O107">
        <v>2</v>
      </c>
      <c r="Q107">
        <v>2</v>
      </c>
      <c r="R107">
        <v>2</v>
      </c>
      <c r="S107">
        <v>2</v>
      </c>
      <c r="U107">
        <v>1</v>
      </c>
      <c r="V107">
        <v>1</v>
      </c>
      <c r="W107">
        <v>1</v>
      </c>
      <c r="X107">
        <v>2</v>
      </c>
      <c r="Y107">
        <v>1</v>
      </c>
      <c r="Z107">
        <v>1</v>
      </c>
      <c r="AA107">
        <v>2</v>
      </c>
      <c r="AB107">
        <v>2</v>
      </c>
      <c r="AF107">
        <v>1</v>
      </c>
      <c r="AG107">
        <v>1</v>
      </c>
      <c r="AH107">
        <v>2</v>
      </c>
      <c r="AI107">
        <v>5.8</v>
      </c>
      <c r="AJ107">
        <v>1</v>
      </c>
      <c r="AK107">
        <v>2</v>
      </c>
      <c r="AL107">
        <v>4</v>
      </c>
      <c r="AM107">
        <v>1</v>
      </c>
      <c r="AO107">
        <v>2</v>
      </c>
      <c r="AQ107">
        <v>3</v>
      </c>
      <c r="AS107">
        <v>1</v>
      </c>
      <c r="AT107">
        <v>4</v>
      </c>
      <c r="AU107">
        <v>2</v>
      </c>
      <c r="AV107">
        <v>1</v>
      </c>
      <c r="AW107">
        <v>2</v>
      </c>
      <c r="AY107">
        <v>1</v>
      </c>
      <c r="BB107">
        <v>1</v>
      </c>
      <c r="BC107">
        <v>2</v>
      </c>
      <c r="BE107">
        <v>1</v>
      </c>
      <c r="BF107">
        <v>2</v>
      </c>
      <c r="BI107">
        <f t="shared" si="40"/>
        <v>4</v>
      </c>
      <c r="BJ107">
        <f t="shared" si="21"/>
        <v>27.764091079795122</v>
      </c>
      <c r="BK107">
        <f t="shared" si="22"/>
        <v>95.454545454545453</v>
      </c>
      <c r="BL107">
        <f t="shared" si="23"/>
        <v>1.8541999999999998</v>
      </c>
      <c r="BM107">
        <f t="shared" si="24"/>
        <v>27.764091079795122</v>
      </c>
      <c r="BN107">
        <f t="shared" si="25"/>
        <v>0</v>
      </c>
      <c r="BO107">
        <f t="shared" si="26"/>
        <v>1</v>
      </c>
      <c r="BP107">
        <f t="shared" si="27"/>
        <v>0</v>
      </c>
      <c r="BQ107" s="21">
        <f t="shared" si="39"/>
        <v>0</v>
      </c>
      <c r="BR107" s="21">
        <f t="shared" si="28"/>
        <v>0</v>
      </c>
      <c r="BS107" s="21">
        <f t="shared" si="29"/>
        <v>0</v>
      </c>
      <c r="BT107" s="21">
        <f t="shared" si="30"/>
        <v>1</v>
      </c>
      <c r="BU107" s="21">
        <f t="shared" si="31"/>
        <v>0</v>
      </c>
      <c r="BV107" s="21">
        <f t="shared" si="32"/>
        <v>0</v>
      </c>
      <c r="BW107" s="21">
        <f t="shared" si="33"/>
        <v>0</v>
      </c>
      <c r="BX107" s="21">
        <f t="shared" si="34"/>
        <v>0</v>
      </c>
      <c r="BY107" s="21">
        <f t="shared" si="35"/>
        <v>0</v>
      </c>
      <c r="BZ107">
        <f t="shared" si="36"/>
        <v>1</v>
      </c>
      <c r="CA107">
        <f t="shared" si="37"/>
        <v>1</v>
      </c>
      <c r="CC107">
        <f t="shared" si="38"/>
        <v>4</v>
      </c>
    </row>
    <row r="108" spans="1:81">
      <c r="A108">
        <v>70</v>
      </c>
      <c r="B108">
        <v>200</v>
      </c>
      <c r="C108">
        <v>2</v>
      </c>
      <c r="D108">
        <v>8</v>
      </c>
      <c r="E108">
        <v>1</v>
      </c>
      <c r="F108">
        <v>5</v>
      </c>
      <c r="G108">
        <v>5</v>
      </c>
      <c r="H108">
        <v>2</v>
      </c>
      <c r="L108">
        <v>1</v>
      </c>
      <c r="M108">
        <v>1</v>
      </c>
      <c r="N108">
        <v>2</v>
      </c>
      <c r="O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W108">
        <v>1</v>
      </c>
      <c r="X108">
        <v>2</v>
      </c>
      <c r="Y108">
        <v>5</v>
      </c>
      <c r="Z108">
        <v>2</v>
      </c>
      <c r="AA108">
        <v>3</v>
      </c>
      <c r="AB108">
        <v>1</v>
      </c>
      <c r="AC108">
        <v>1</v>
      </c>
      <c r="AD108">
        <v>2</v>
      </c>
      <c r="AE108">
        <v>2</v>
      </c>
      <c r="AF108">
        <v>1</v>
      </c>
      <c r="AG108">
        <v>2</v>
      </c>
      <c r="AH108">
        <v>1</v>
      </c>
      <c r="AI108">
        <v>2</v>
      </c>
      <c r="AJ108">
        <v>1</v>
      </c>
      <c r="AK108">
        <v>2</v>
      </c>
      <c r="AL108">
        <v>5</v>
      </c>
      <c r="AM108">
        <v>2</v>
      </c>
      <c r="AO108">
        <v>2</v>
      </c>
      <c r="AQ108">
        <v>3</v>
      </c>
      <c r="AZ108">
        <v>1</v>
      </c>
      <c r="BA108">
        <v>1</v>
      </c>
      <c r="BB108">
        <v>2</v>
      </c>
      <c r="BE108">
        <v>2</v>
      </c>
      <c r="BF108">
        <v>2</v>
      </c>
      <c r="BI108">
        <f t="shared" si="40"/>
        <v>5</v>
      </c>
      <c r="BJ108">
        <f t="shared" si="21"/>
        <v>28.757014842415582</v>
      </c>
      <c r="BK108">
        <f t="shared" si="22"/>
        <v>90.909090909090907</v>
      </c>
      <c r="BL108">
        <f t="shared" si="23"/>
        <v>1.778</v>
      </c>
      <c r="BM108">
        <f t="shared" si="24"/>
        <v>28.757014842415582</v>
      </c>
      <c r="BN108">
        <f t="shared" si="25"/>
        <v>0</v>
      </c>
      <c r="BO108">
        <f t="shared" si="26"/>
        <v>1</v>
      </c>
      <c r="BP108">
        <f t="shared" si="27"/>
        <v>0</v>
      </c>
      <c r="BQ108" s="21">
        <f t="shared" si="39"/>
        <v>0</v>
      </c>
      <c r="BR108" s="21">
        <f t="shared" si="28"/>
        <v>0</v>
      </c>
      <c r="BS108" s="21">
        <f t="shared" si="29"/>
        <v>0</v>
      </c>
      <c r="BT108" s="21">
        <f t="shared" si="30"/>
        <v>0</v>
      </c>
      <c r="BU108" s="21">
        <f t="shared" si="31"/>
        <v>2</v>
      </c>
      <c r="BV108" s="21">
        <f t="shared" si="32"/>
        <v>0</v>
      </c>
      <c r="BW108" s="21">
        <f t="shared" si="33"/>
        <v>0</v>
      </c>
      <c r="BX108" s="21">
        <f t="shared" si="34"/>
        <v>0</v>
      </c>
      <c r="BY108" s="21">
        <f t="shared" si="35"/>
        <v>0</v>
      </c>
      <c r="BZ108">
        <f t="shared" si="36"/>
        <v>1</v>
      </c>
      <c r="CA108">
        <f t="shared" si="37"/>
        <v>1</v>
      </c>
      <c r="CC108">
        <f t="shared" si="38"/>
        <v>5</v>
      </c>
    </row>
    <row r="109" spans="1:81">
      <c r="A109">
        <v>76</v>
      </c>
      <c r="B109">
        <v>308</v>
      </c>
      <c r="C109">
        <v>2</v>
      </c>
      <c r="D109">
        <v>5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 t="s">
        <v>133</v>
      </c>
      <c r="O109">
        <v>1</v>
      </c>
      <c r="P109" t="s">
        <v>134</v>
      </c>
      <c r="Q109">
        <v>2</v>
      </c>
      <c r="R109">
        <v>2</v>
      </c>
      <c r="S109">
        <v>2</v>
      </c>
      <c r="T109">
        <v>2</v>
      </c>
      <c r="U109">
        <v>2</v>
      </c>
      <c r="W109">
        <v>1</v>
      </c>
      <c r="X109">
        <v>2</v>
      </c>
      <c r="Y109">
        <v>5</v>
      </c>
      <c r="Z109">
        <v>1</v>
      </c>
      <c r="AA109">
        <v>6</v>
      </c>
      <c r="AB109">
        <v>1</v>
      </c>
      <c r="AC109">
        <v>1.2</v>
      </c>
      <c r="AD109">
        <v>2</v>
      </c>
      <c r="AE109">
        <v>6</v>
      </c>
      <c r="AF109">
        <v>1</v>
      </c>
      <c r="AG109">
        <v>3</v>
      </c>
      <c r="AH109">
        <v>6</v>
      </c>
      <c r="AI109">
        <v>1.2</v>
      </c>
      <c r="AJ109">
        <v>1</v>
      </c>
      <c r="AK109">
        <v>2</v>
      </c>
      <c r="AL109">
        <v>1</v>
      </c>
      <c r="AM109">
        <v>2</v>
      </c>
      <c r="AO109">
        <v>2</v>
      </c>
      <c r="AQ109">
        <v>1</v>
      </c>
      <c r="AR109" t="s">
        <v>135</v>
      </c>
      <c r="AS109">
        <v>1</v>
      </c>
      <c r="AT109">
        <v>4</v>
      </c>
      <c r="AU109">
        <v>2</v>
      </c>
      <c r="AV109">
        <v>1.2</v>
      </c>
      <c r="AW109">
        <v>2</v>
      </c>
      <c r="AZ109">
        <v>1</v>
      </c>
      <c r="BA109">
        <v>1</v>
      </c>
      <c r="BB109">
        <v>1</v>
      </c>
      <c r="BC109">
        <v>1</v>
      </c>
      <c r="BE109">
        <v>2</v>
      </c>
      <c r="BF109">
        <v>2</v>
      </c>
      <c r="BI109">
        <f t="shared" si="40"/>
        <v>1</v>
      </c>
      <c r="BJ109">
        <f t="shared" si="21"/>
        <v>37.569327216216763</v>
      </c>
      <c r="BK109">
        <f t="shared" si="22"/>
        <v>140</v>
      </c>
      <c r="BL109">
        <f t="shared" si="23"/>
        <v>1.9303999999999999</v>
      </c>
      <c r="BM109">
        <f t="shared" si="24"/>
        <v>37.569327216216763</v>
      </c>
      <c r="BN109">
        <f t="shared" si="25"/>
        <v>0</v>
      </c>
      <c r="BO109">
        <f t="shared" si="26"/>
        <v>1</v>
      </c>
      <c r="BP109">
        <f t="shared" si="27"/>
        <v>0</v>
      </c>
      <c r="BQ109" s="21">
        <f t="shared" si="39"/>
        <v>2</v>
      </c>
      <c r="BR109" s="21">
        <f t="shared" si="28"/>
        <v>0</v>
      </c>
      <c r="BS109" s="21">
        <f t="shared" si="29"/>
        <v>0</v>
      </c>
      <c r="BT109" s="21">
        <f t="shared" si="30"/>
        <v>0</v>
      </c>
      <c r="BU109" s="21">
        <f t="shared" si="31"/>
        <v>0</v>
      </c>
      <c r="BV109" s="21">
        <f t="shared" si="32"/>
        <v>0</v>
      </c>
      <c r="BW109" s="21">
        <f t="shared" si="33"/>
        <v>0</v>
      </c>
      <c r="BX109" s="21">
        <f t="shared" si="34"/>
        <v>0</v>
      </c>
      <c r="BY109" s="21">
        <f t="shared" si="35"/>
        <v>0</v>
      </c>
      <c r="BZ109">
        <f t="shared" si="36"/>
        <v>1</v>
      </c>
      <c r="CA109">
        <f t="shared" si="37"/>
        <v>1</v>
      </c>
      <c r="CC109">
        <f t="shared" si="38"/>
        <v>1</v>
      </c>
    </row>
    <row r="110" spans="1:81">
      <c r="A110">
        <v>77</v>
      </c>
      <c r="B110">
        <v>305</v>
      </c>
      <c r="C110">
        <v>2</v>
      </c>
      <c r="D110">
        <v>10</v>
      </c>
      <c r="E110">
        <v>1</v>
      </c>
      <c r="F110">
        <v>1</v>
      </c>
      <c r="G110">
        <v>1</v>
      </c>
      <c r="H110">
        <v>1</v>
      </c>
      <c r="I110">
        <v>2</v>
      </c>
      <c r="J110">
        <v>2</v>
      </c>
      <c r="K110">
        <v>1</v>
      </c>
      <c r="L110">
        <v>1</v>
      </c>
      <c r="M110">
        <v>1</v>
      </c>
      <c r="N110">
        <v>2</v>
      </c>
      <c r="O110">
        <v>2</v>
      </c>
      <c r="Q110">
        <v>2</v>
      </c>
      <c r="R110">
        <v>2</v>
      </c>
      <c r="S110">
        <v>2</v>
      </c>
      <c r="T110">
        <v>2</v>
      </c>
      <c r="U110">
        <v>1</v>
      </c>
      <c r="V110">
        <v>2</v>
      </c>
      <c r="W110">
        <v>2</v>
      </c>
      <c r="BE110">
        <v>2</v>
      </c>
      <c r="BI110">
        <f t="shared" si="40"/>
        <v>-1</v>
      </c>
      <c r="BJ110">
        <f t="shared" si="21"/>
        <v>36.243345152631207</v>
      </c>
      <c r="BK110">
        <f t="shared" si="22"/>
        <v>138.63636363636363</v>
      </c>
      <c r="BL110">
        <f t="shared" si="23"/>
        <v>1.9558</v>
      </c>
      <c r="BM110">
        <f t="shared" si="24"/>
        <v>0</v>
      </c>
      <c r="BN110">
        <f t="shared" si="25"/>
        <v>36.243345152631207</v>
      </c>
      <c r="BO110">
        <f t="shared" si="26"/>
        <v>0</v>
      </c>
      <c r="BP110">
        <f t="shared" si="27"/>
        <v>1</v>
      </c>
      <c r="BQ110" s="21">
        <f t="shared" si="39"/>
        <v>0</v>
      </c>
      <c r="BR110" s="21">
        <f t="shared" si="28"/>
        <v>0</v>
      </c>
      <c r="BS110" s="21">
        <f t="shared" si="29"/>
        <v>0</v>
      </c>
      <c r="BT110" s="21">
        <f t="shared" si="30"/>
        <v>0</v>
      </c>
      <c r="BU110" s="21">
        <f t="shared" si="31"/>
        <v>0</v>
      </c>
      <c r="BV110" s="21">
        <f t="shared" si="32"/>
        <v>0</v>
      </c>
      <c r="BW110" s="21">
        <f t="shared" si="33"/>
        <v>0</v>
      </c>
      <c r="BX110" s="21">
        <f t="shared" si="34"/>
        <v>0</v>
      </c>
      <c r="BY110" s="21">
        <f t="shared" si="35"/>
        <v>0</v>
      </c>
      <c r="BZ110">
        <f t="shared" si="36"/>
        <v>0</v>
      </c>
      <c r="CA110">
        <f t="shared" si="37"/>
        <v>2</v>
      </c>
      <c r="CC110">
        <f t="shared" si="38"/>
        <v>-1</v>
      </c>
    </row>
    <row r="111" spans="1:81">
      <c r="A111">
        <v>71</v>
      </c>
      <c r="B111">
        <v>210</v>
      </c>
      <c r="C111">
        <v>2</v>
      </c>
      <c r="D111">
        <v>10</v>
      </c>
      <c r="E111">
        <v>1</v>
      </c>
      <c r="F111">
        <v>3.5</v>
      </c>
      <c r="G111">
        <v>5</v>
      </c>
      <c r="H111">
        <v>2</v>
      </c>
      <c r="L111">
        <v>2</v>
      </c>
      <c r="N111">
        <v>2</v>
      </c>
      <c r="O111">
        <v>2</v>
      </c>
      <c r="Q111">
        <v>2</v>
      </c>
      <c r="R111">
        <v>2</v>
      </c>
      <c r="S111">
        <v>2</v>
      </c>
      <c r="T111">
        <v>2</v>
      </c>
      <c r="U111">
        <v>2</v>
      </c>
      <c r="W111">
        <v>1</v>
      </c>
      <c r="X111">
        <v>2</v>
      </c>
      <c r="Y111">
        <v>1.5</v>
      </c>
      <c r="Z111">
        <v>1</v>
      </c>
      <c r="AA111">
        <v>2</v>
      </c>
      <c r="AB111">
        <v>1</v>
      </c>
      <c r="AC111">
        <v>1.4</v>
      </c>
      <c r="AD111">
        <v>1</v>
      </c>
      <c r="AE111">
        <v>2</v>
      </c>
      <c r="AF111">
        <v>1</v>
      </c>
      <c r="AG111">
        <v>1</v>
      </c>
      <c r="AH111">
        <v>1</v>
      </c>
      <c r="AI111" t="s">
        <v>136</v>
      </c>
      <c r="AJ111">
        <v>1</v>
      </c>
      <c r="AK111">
        <v>1</v>
      </c>
      <c r="AL111">
        <v>3</v>
      </c>
      <c r="AM111">
        <v>1</v>
      </c>
      <c r="AO111">
        <v>2</v>
      </c>
      <c r="AQ111">
        <v>1</v>
      </c>
      <c r="AS111">
        <v>1</v>
      </c>
      <c r="AT111">
        <v>2</v>
      </c>
      <c r="AU111">
        <v>2</v>
      </c>
      <c r="AV111">
        <v>1</v>
      </c>
      <c r="AW111">
        <v>1</v>
      </c>
      <c r="AX111">
        <v>1</v>
      </c>
      <c r="AZ111">
        <v>1</v>
      </c>
      <c r="BA111">
        <v>2</v>
      </c>
      <c r="BB111">
        <v>2</v>
      </c>
      <c r="BE111">
        <v>4</v>
      </c>
      <c r="BF111">
        <v>1</v>
      </c>
      <c r="BG111">
        <v>2</v>
      </c>
      <c r="BI111">
        <f t="shared" si="40"/>
        <v>5</v>
      </c>
      <c r="BJ111">
        <f t="shared" si="21"/>
        <v>29.350295846901052</v>
      </c>
      <c r="BK111">
        <f t="shared" si="22"/>
        <v>95.454545454545453</v>
      </c>
      <c r="BL111">
        <f t="shared" si="23"/>
        <v>1.8033999999999999</v>
      </c>
      <c r="BM111">
        <f t="shared" si="24"/>
        <v>29.350295846901052</v>
      </c>
      <c r="BN111">
        <f t="shared" si="25"/>
        <v>0</v>
      </c>
      <c r="BO111">
        <f t="shared" si="26"/>
        <v>1</v>
      </c>
      <c r="BP111">
        <f t="shared" si="27"/>
        <v>0</v>
      </c>
      <c r="BQ111" s="21">
        <f t="shared" si="39"/>
        <v>0</v>
      </c>
      <c r="BR111" s="21">
        <f t="shared" si="28"/>
        <v>0</v>
      </c>
      <c r="BS111" s="21">
        <f t="shared" si="29"/>
        <v>4</v>
      </c>
      <c r="BT111" s="21">
        <f t="shared" si="30"/>
        <v>0</v>
      </c>
      <c r="BU111" s="21">
        <f t="shared" si="31"/>
        <v>0</v>
      </c>
      <c r="BV111" s="21">
        <f t="shared" si="32"/>
        <v>0</v>
      </c>
      <c r="BW111" s="21">
        <f t="shared" si="33"/>
        <v>0</v>
      </c>
      <c r="BX111" s="21">
        <f t="shared" si="34"/>
        <v>0</v>
      </c>
      <c r="BY111" s="21">
        <f t="shared" si="35"/>
        <v>0</v>
      </c>
      <c r="BZ111">
        <f t="shared" si="36"/>
        <v>1</v>
      </c>
      <c r="CA111">
        <f t="shared" si="37"/>
        <v>4</v>
      </c>
      <c r="CC111">
        <f t="shared" si="38"/>
        <v>5</v>
      </c>
    </row>
    <row r="112" spans="1:81">
      <c r="A112">
        <v>74</v>
      </c>
      <c r="B112">
        <v>225</v>
      </c>
      <c r="C112">
        <v>2</v>
      </c>
      <c r="D112">
        <v>10</v>
      </c>
      <c r="E112">
        <v>1</v>
      </c>
      <c r="F112">
        <v>4</v>
      </c>
      <c r="G112">
        <v>4</v>
      </c>
      <c r="H112">
        <v>2</v>
      </c>
      <c r="L112">
        <v>1</v>
      </c>
      <c r="M112">
        <v>1</v>
      </c>
      <c r="N112">
        <v>2</v>
      </c>
      <c r="O112">
        <v>2</v>
      </c>
      <c r="Q112">
        <v>2</v>
      </c>
      <c r="R112">
        <v>2</v>
      </c>
      <c r="S112">
        <v>2</v>
      </c>
      <c r="T112">
        <v>2</v>
      </c>
      <c r="U112">
        <v>2</v>
      </c>
      <c r="W112">
        <v>2</v>
      </c>
      <c r="BF112">
        <v>2</v>
      </c>
      <c r="BI112">
        <f t="shared" si="40"/>
        <v>-1</v>
      </c>
      <c r="BJ112">
        <f t="shared" si="21"/>
        <v>28.948693264940815</v>
      </c>
      <c r="BK112">
        <f t="shared" si="22"/>
        <v>102.27272727272727</v>
      </c>
      <c r="BL112">
        <f t="shared" si="23"/>
        <v>1.8795999999999999</v>
      </c>
      <c r="BM112">
        <f t="shared" si="24"/>
        <v>0</v>
      </c>
      <c r="BN112">
        <f t="shared" si="25"/>
        <v>28.948693264940815</v>
      </c>
      <c r="BO112">
        <f t="shared" si="26"/>
        <v>0</v>
      </c>
      <c r="BP112">
        <f t="shared" si="27"/>
        <v>1</v>
      </c>
      <c r="BQ112" s="21">
        <f t="shared" si="39"/>
        <v>0</v>
      </c>
      <c r="BR112" s="21">
        <f t="shared" si="28"/>
        <v>0</v>
      </c>
      <c r="BS112" s="21">
        <f t="shared" si="29"/>
        <v>0</v>
      </c>
      <c r="BT112" s="21">
        <f t="shared" si="30"/>
        <v>0</v>
      </c>
      <c r="BU112" s="21">
        <f t="shared" si="31"/>
        <v>0</v>
      </c>
      <c r="BV112" s="21">
        <f t="shared" si="32"/>
        <v>0</v>
      </c>
      <c r="BW112" s="21">
        <f t="shared" si="33"/>
        <v>0</v>
      </c>
      <c r="BX112" s="21">
        <f t="shared" si="34"/>
        <v>0</v>
      </c>
      <c r="BY112" s="21">
        <f t="shared" si="35"/>
        <v>0</v>
      </c>
      <c r="BZ112">
        <f t="shared" si="36"/>
        <v>0</v>
      </c>
      <c r="CA112">
        <f t="shared" si="37"/>
        <v>2</v>
      </c>
      <c r="CC112">
        <f t="shared" si="38"/>
        <v>-1</v>
      </c>
    </row>
    <row r="113" spans="1:81">
      <c r="A113">
        <v>75</v>
      </c>
      <c r="B113">
        <v>305</v>
      </c>
      <c r="C113">
        <v>2</v>
      </c>
      <c r="D113">
        <v>10</v>
      </c>
      <c r="E113">
        <v>1</v>
      </c>
      <c r="F113">
        <v>1</v>
      </c>
      <c r="G113">
        <v>1</v>
      </c>
      <c r="H113">
        <v>2</v>
      </c>
      <c r="L113">
        <v>2</v>
      </c>
      <c r="N113">
        <v>2</v>
      </c>
      <c r="O113">
        <v>2</v>
      </c>
      <c r="Q113">
        <v>2</v>
      </c>
      <c r="R113">
        <v>2</v>
      </c>
      <c r="S113">
        <v>2</v>
      </c>
      <c r="T113">
        <v>2</v>
      </c>
      <c r="U113">
        <v>2</v>
      </c>
      <c r="W113">
        <v>2</v>
      </c>
      <c r="BF113">
        <v>2</v>
      </c>
      <c r="BI113">
        <f t="shared" si="40"/>
        <v>-1</v>
      </c>
      <c r="BJ113">
        <f t="shared" si="21"/>
        <v>38.202096606213409</v>
      </c>
      <c r="BK113">
        <f t="shared" si="22"/>
        <v>138.63636363636363</v>
      </c>
      <c r="BL113">
        <f t="shared" si="23"/>
        <v>1.905</v>
      </c>
      <c r="BM113">
        <f t="shared" si="24"/>
        <v>0</v>
      </c>
      <c r="BN113">
        <f t="shared" si="25"/>
        <v>38.202096606213409</v>
      </c>
      <c r="BO113">
        <f t="shared" si="26"/>
        <v>0</v>
      </c>
      <c r="BP113">
        <f t="shared" si="27"/>
        <v>1</v>
      </c>
      <c r="BQ113" s="21">
        <f t="shared" si="39"/>
        <v>0</v>
      </c>
      <c r="BR113" s="21">
        <f t="shared" si="28"/>
        <v>0</v>
      </c>
      <c r="BS113" s="21">
        <f t="shared" si="29"/>
        <v>0</v>
      </c>
      <c r="BT113" s="21">
        <f t="shared" si="30"/>
        <v>0</v>
      </c>
      <c r="BU113" s="21">
        <f t="shared" si="31"/>
        <v>0</v>
      </c>
      <c r="BV113" s="21">
        <f t="shared" si="32"/>
        <v>0</v>
      </c>
      <c r="BW113" s="21">
        <f t="shared" si="33"/>
        <v>0</v>
      </c>
      <c r="BX113" s="21">
        <f t="shared" si="34"/>
        <v>0</v>
      </c>
      <c r="BY113" s="21">
        <f t="shared" si="35"/>
        <v>0</v>
      </c>
      <c r="BZ113">
        <f t="shared" si="36"/>
        <v>0</v>
      </c>
      <c r="CA113">
        <f t="shared" si="37"/>
        <v>3</v>
      </c>
      <c r="CC113">
        <f t="shared" si="38"/>
        <v>-1</v>
      </c>
    </row>
    <row r="114" spans="1:81">
      <c r="A114">
        <v>74</v>
      </c>
      <c r="B114">
        <v>205</v>
      </c>
      <c r="C114">
        <v>2</v>
      </c>
      <c r="D114">
        <v>9</v>
      </c>
      <c r="E114">
        <v>1</v>
      </c>
      <c r="F114">
        <v>4</v>
      </c>
      <c r="G114">
        <v>4</v>
      </c>
      <c r="L114">
        <v>2</v>
      </c>
      <c r="O114">
        <v>2</v>
      </c>
      <c r="Q114">
        <v>2</v>
      </c>
      <c r="R114">
        <v>2</v>
      </c>
      <c r="S114">
        <v>2</v>
      </c>
      <c r="T114">
        <v>2</v>
      </c>
      <c r="W114">
        <v>2</v>
      </c>
      <c r="BF114">
        <v>2</v>
      </c>
      <c r="BI114">
        <f t="shared" si="40"/>
        <v>-1</v>
      </c>
      <c r="BJ114">
        <f t="shared" si="21"/>
        <v>26.375476085834965</v>
      </c>
      <c r="BK114">
        <f t="shared" si="22"/>
        <v>93.181818181818173</v>
      </c>
      <c r="BL114">
        <f t="shared" si="23"/>
        <v>1.8795999999999999</v>
      </c>
      <c r="BM114">
        <f t="shared" si="24"/>
        <v>0</v>
      </c>
      <c r="BN114">
        <f t="shared" si="25"/>
        <v>26.375476085834965</v>
      </c>
      <c r="BO114">
        <f t="shared" si="26"/>
        <v>0</v>
      </c>
      <c r="BP114">
        <f t="shared" si="27"/>
        <v>1</v>
      </c>
      <c r="BQ114" s="21">
        <f t="shared" si="39"/>
        <v>0</v>
      </c>
      <c r="BR114" s="21">
        <f t="shared" si="28"/>
        <v>0</v>
      </c>
      <c r="BS114" s="21">
        <f t="shared" si="29"/>
        <v>0</v>
      </c>
      <c r="BT114" s="21">
        <f t="shared" si="30"/>
        <v>0</v>
      </c>
      <c r="BU114" s="21">
        <f t="shared" si="31"/>
        <v>0</v>
      </c>
      <c r="BV114" s="21">
        <f t="shared" si="32"/>
        <v>0</v>
      </c>
      <c r="BW114" s="21">
        <f t="shared" si="33"/>
        <v>0</v>
      </c>
      <c r="BX114" s="21">
        <f t="shared" si="34"/>
        <v>0</v>
      </c>
      <c r="BY114" s="21">
        <f t="shared" si="35"/>
        <v>0</v>
      </c>
      <c r="BZ114">
        <f t="shared" si="36"/>
        <v>0</v>
      </c>
      <c r="CA114">
        <f t="shared" si="37"/>
        <v>3</v>
      </c>
      <c r="CC114">
        <f t="shared" si="38"/>
        <v>-1</v>
      </c>
    </row>
    <row r="115" spans="1:81" s="17" customFormat="1">
      <c r="A115" s="17">
        <v>76</v>
      </c>
      <c r="B115" s="17">
        <v>227</v>
      </c>
      <c r="C115" s="17">
        <v>1</v>
      </c>
      <c r="D115" s="17">
        <v>10</v>
      </c>
      <c r="E115" s="17">
        <v>1</v>
      </c>
      <c r="F115" s="17">
        <v>1.2</v>
      </c>
      <c r="G115" s="17">
        <v>2</v>
      </c>
      <c r="L115" s="17">
        <v>2</v>
      </c>
      <c r="O115" s="17">
        <v>1</v>
      </c>
      <c r="P115" s="17" t="s">
        <v>137</v>
      </c>
      <c r="Q115" s="17">
        <v>2</v>
      </c>
      <c r="R115" s="17">
        <v>2</v>
      </c>
      <c r="S115" s="17">
        <v>2</v>
      </c>
      <c r="T115" s="17">
        <v>2</v>
      </c>
      <c r="U115" s="17">
        <v>2</v>
      </c>
      <c r="W115" s="17">
        <v>1</v>
      </c>
      <c r="X115" s="17">
        <v>1</v>
      </c>
      <c r="Y115" s="17">
        <v>1</v>
      </c>
      <c r="Z115" s="17">
        <v>1</v>
      </c>
      <c r="AA115" s="17">
        <v>2</v>
      </c>
      <c r="AB115" s="17">
        <v>1</v>
      </c>
      <c r="AC115" s="17">
        <v>5</v>
      </c>
      <c r="AD115" s="17">
        <v>1</v>
      </c>
      <c r="AE115" s="17">
        <v>2</v>
      </c>
      <c r="AF115" s="17">
        <v>1</v>
      </c>
      <c r="AG115" s="17">
        <v>1</v>
      </c>
      <c r="AH115" s="17">
        <v>2</v>
      </c>
      <c r="AI115" s="17">
        <v>9</v>
      </c>
      <c r="AJ115" s="17">
        <v>1</v>
      </c>
      <c r="AK115" s="17">
        <v>1</v>
      </c>
      <c r="AL115" s="17">
        <v>2</v>
      </c>
      <c r="AM115" s="17">
        <v>3</v>
      </c>
      <c r="AN115" s="17" t="s">
        <v>138</v>
      </c>
      <c r="AO115" s="17">
        <v>2</v>
      </c>
      <c r="AQ115" s="17">
        <v>5</v>
      </c>
      <c r="AR115" s="17" t="s">
        <v>139</v>
      </c>
      <c r="AS115" s="17">
        <v>1</v>
      </c>
      <c r="AT115" s="17">
        <v>2</v>
      </c>
      <c r="AU115" s="17">
        <v>2</v>
      </c>
      <c r="AV115" s="17">
        <v>5</v>
      </c>
      <c r="AW115" s="17">
        <v>1</v>
      </c>
      <c r="AX115" s="17">
        <v>1</v>
      </c>
      <c r="BB115" s="17">
        <v>2</v>
      </c>
      <c r="BE115" s="17">
        <v>4</v>
      </c>
      <c r="BF115" s="17">
        <v>1</v>
      </c>
      <c r="BG115" s="17">
        <v>2</v>
      </c>
      <c r="BI115" s="17">
        <f t="shared" si="40"/>
        <v>2</v>
      </c>
      <c r="BJ115">
        <f t="shared" si="21"/>
        <v>27.689082071692223</v>
      </c>
      <c r="BK115">
        <f t="shared" si="22"/>
        <v>103.18181818181817</v>
      </c>
      <c r="BL115">
        <f t="shared" si="23"/>
        <v>1.9303999999999999</v>
      </c>
      <c r="BM115">
        <f t="shared" si="24"/>
        <v>27.689082071692223</v>
      </c>
      <c r="BN115">
        <f t="shared" si="25"/>
        <v>0</v>
      </c>
      <c r="BO115">
        <f t="shared" si="26"/>
        <v>1</v>
      </c>
      <c r="BP115">
        <f t="shared" si="27"/>
        <v>0</v>
      </c>
      <c r="BQ115" s="21">
        <f t="shared" si="39"/>
        <v>0</v>
      </c>
      <c r="BR115" s="21">
        <f t="shared" si="28"/>
        <v>4</v>
      </c>
      <c r="BS115" s="21">
        <f t="shared" si="29"/>
        <v>0</v>
      </c>
      <c r="BT115" s="21">
        <f t="shared" si="30"/>
        <v>0</v>
      </c>
      <c r="BU115" s="21">
        <f t="shared" si="31"/>
        <v>0</v>
      </c>
      <c r="BV115" s="21">
        <f t="shared" si="32"/>
        <v>0</v>
      </c>
      <c r="BW115" s="21">
        <f t="shared" si="33"/>
        <v>0</v>
      </c>
      <c r="BX115" s="21">
        <f t="shared" si="34"/>
        <v>0</v>
      </c>
      <c r="BY115" s="21">
        <f t="shared" si="35"/>
        <v>0</v>
      </c>
      <c r="BZ115">
        <f t="shared" si="36"/>
        <v>1</v>
      </c>
      <c r="CA115">
        <f t="shared" si="37"/>
        <v>4</v>
      </c>
      <c r="CC115">
        <f t="shared" si="38"/>
        <v>2</v>
      </c>
    </row>
    <row r="116" spans="1:81" s="17" customFormat="1">
      <c r="A116" s="17">
        <v>73</v>
      </c>
      <c r="B116" s="17">
        <v>210</v>
      </c>
      <c r="C116" s="17">
        <v>1</v>
      </c>
      <c r="D116" s="17">
        <v>4</v>
      </c>
      <c r="E116" s="17">
        <v>1</v>
      </c>
      <c r="F116" s="17">
        <v>1</v>
      </c>
      <c r="G116" s="17">
        <v>1</v>
      </c>
      <c r="H116" s="17">
        <v>1</v>
      </c>
      <c r="J116" s="17">
        <v>2</v>
      </c>
      <c r="L116" s="17">
        <v>1</v>
      </c>
      <c r="N116" s="17">
        <v>2</v>
      </c>
      <c r="O116" s="17">
        <v>2</v>
      </c>
      <c r="Q116" s="17">
        <v>2</v>
      </c>
      <c r="R116" s="17">
        <v>2</v>
      </c>
      <c r="S116" s="17">
        <v>2</v>
      </c>
      <c r="T116" s="17">
        <v>2</v>
      </c>
      <c r="U116" s="17">
        <v>2</v>
      </c>
      <c r="V116" s="17">
        <v>2</v>
      </c>
      <c r="W116" s="17">
        <v>2</v>
      </c>
      <c r="BF116" s="17">
        <v>1</v>
      </c>
      <c r="BG116" s="17">
        <v>2</v>
      </c>
      <c r="BI116" s="17">
        <f t="shared" si="40"/>
        <v>-1</v>
      </c>
      <c r="BJ116">
        <f t="shared" si="21"/>
        <v>27.764091079795122</v>
      </c>
      <c r="BK116">
        <f t="shared" si="22"/>
        <v>95.454545454545453</v>
      </c>
      <c r="BL116">
        <f t="shared" si="23"/>
        <v>1.8541999999999998</v>
      </c>
      <c r="BM116">
        <f t="shared" si="24"/>
        <v>0</v>
      </c>
      <c r="BN116">
        <f t="shared" si="25"/>
        <v>27.764091079795122</v>
      </c>
      <c r="BO116">
        <f t="shared" si="26"/>
        <v>0</v>
      </c>
      <c r="BP116">
        <f t="shared" si="27"/>
        <v>1</v>
      </c>
      <c r="BQ116" s="21">
        <f t="shared" si="39"/>
        <v>0</v>
      </c>
      <c r="BR116" s="21">
        <f t="shared" si="28"/>
        <v>0</v>
      </c>
      <c r="BS116" s="21">
        <f t="shared" si="29"/>
        <v>0</v>
      </c>
      <c r="BT116" s="21">
        <f t="shared" si="30"/>
        <v>0</v>
      </c>
      <c r="BU116" s="21">
        <f t="shared" si="31"/>
        <v>0</v>
      </c>
      <c r="BV116" s="21">
        <f t="shared" si="32"/>
        <v>0</v>
      </c>
      <c r="BW116" s="21">
        <f t="shared" si="33"/>
        <v>0</v>
      </c>
      <c r="BX116" s="21">
        <f t="shared" si="34"/>
        <v>0</v>
      </c>
      <c r="BY116" s="21">
        <f t="shared" si="35"/>
        <v>0</v>
      </c>
      <c r="BZ116">
        <f t="shared" si="36"/>
        <v>0</v>
      </c>
      <c r="CA116">
        <f t="shared" si="37"/>
        <v>2</v>
      </c>
      <c r="CC116">
        <f t="shared" si="38"/>
        <v>-1</v>
      </c>
    </row>
    <row r="117" spans="1:81" s="17" customFormat="1">
      <c r="A117" s="17">
        <v>72</v>
      </c>
      <c r="B117" s="17">
        <v>155</v>
      </c>
      <c r="C117" s="17">
        <v>1</v>
      </c>
      <c r="D117" s="17">
        <v>4</v>
      </c>
      <c r="E117" s="17">
        <v>1</v>
      </c>
      <c r="F117" s="17">
        <v>3.4</v>
      </c>
      <c r="G117" s="17">
        <v>4</v>
      </c>
      <c r="H117" s="17">
        <v>2</v>
      </c>
      <c r="L117" s="17">
        <v>2</v>
      </c>
      <c r="N117" s="17">
        <v>2</v>
      </c>
      <c r="P117" s="17">
        <v>2</v>
      </c>
      <c r="Q117" s="17">
        <v>2</v>
      </c>
      <c r="R117" s="17">
        <v>2</v>
      </c>
      <c r="S117" s="17">
        <v>2</v>
      </c>
      <c r="T117" s="17">
        <v>2</v>
      </c>
      <c r="U117" s="17">
        <v>2</v>
      </c>
      <c r="W117" s="17">
        <v>1</v>
      </c>
      <c r="X117" s="17">
        <v>1</v>
      </c>
      <c r="Y117" s="17">
        <v>1</v>
      </c>
      <c r="Z117" s="17">
        <v>2</v>
      </c>
      <c r="AA117" s="17">
        <v>6</v>
      </c>
      <c r="AB117" s="17">
        <v>1</v>
      </c>
      <c r="AC117" s="17">
        <v>1</v>
      </c>
      <c r="AD117" s="17">
        <v>2</v>
      </c>
      <c r="AE117" s="17">
        <v>3</v>
      </c>
      <c r="AF117" s="17">
        <v>1</v>
      </c>
      <c r="AG117" s="17">
        <v>1</v>
      </c>
      <c r="AH117" s="17">
        <v>1</v>
      </c>
      <c r="AI117" s="17">
        <v>1</v>
      </c>
      <c r="AJ117" s="17">
        <v>1</v>
      </c>
      <c r="AK117" s="17">
        <v>1</v>
      </c>
      <c r="AL117" s="17">
        <v>3</v>
      </c>
      <c r="AM117" s="17">
        <v>1</v>
      </c>
      <c r="AO117" s="17">
        <v>2</v>
      </c>
      <c r="AQ117" s="17">
        <v>2</v>
      </c>
      <c r="AS117" s="17">
        <v>1</v>
      </c>
      <c r="AT117" s="17">
        <v>1</v>
      </c>
      <c r="AU117" s="17">
        <v>1</v>
      </c>
      <c r="AV117" s="17">
        <v>1.2</v>
      </c>
      <c r="AW117" s="17">
        <v>1</v>
      </c>
      <c r="AX117" s="17">
        <v>3</v>
      </c>
      <c r="AZ117" s="17">
        <v>1</v>
      </c>
      <c r="BA117" s="17">
        <v>3</v>
      </c>
      <c r="BB117" s="17">
        <v>2</v>
      </c>
      <c r="BE117" s="17">
        <v>1</v>
      </c>
      <c r="BF117" s="17">
        <v>1</v>
      </c>
      <c r="BG117" s="17">
        <v>2</v>
      </c>
      <c r="BI117" s="17">
        <f t="shared" si="40"/>
        <v>4</v>
      </c>
      <c r="BJ117">
        <f t="shared" si="21"/>
        <v>21.065733770075845</v>
      </c>
      <c r="BK117">
        <f t="shared" si="22"/>
        <v>70.454545454545453</v>
      </c>
      <c r="BL117">
        <f t="shared" si="23"/>
        <v>1.8288</v>
      </c>
      <c r="BM117">
        <f t="shared" si="24"/>
        <v>21.065733770075845</v>
      </c>
      <c r="BN117">
        <f t="shared" si="25"/>
        <v>0</v>
      </c>
      <c r="BO117">
        <f t="shared" si="26"/>
        <v>1</v>
      </c>
      <c r="BP117">
        <f t="shared" si="27"/>
        <v>0</v>
      </c>
      <c r="BQ117" s="21">
        <f t="shared" si="39"/>
        <v>0</v>
      </c>
      <c r="BR117" s="21">
        <f t="shared" si="28"/>
        <v>0</v>
      </c>
      <c r="BS117" s="21">
        <f t="shared" si="29"/>
        <v>1</v>
      </c>
      <c r="BT117" s="21">
        <f t="shared" si="30"/>
        <v>0</v>
      </c>
      <c r="BU117" s="21">
        <f t="shared" si="31"/>
        <v>0</v>
      </c>
      <c r="BV117" s="21">
        <f t="shared" si="32"/>
        <v>0</v>
      </c>
      <c r="BW117" s="21">
        <f t="shared" si="33"/>
        <v>0</v>
      </c>
      <c r="BX117" s="21">
        <f t="shared" si="34"/>
        <v>0</v>
      </c>
      <c r="BY117" s="21">
        <f t="shared" si="35"/>
        <v>0</v>
      </c>
      <c r="BZ117">
        <f t="shared" si="36"/>
        <v>1</v>
      </c>
      <c r="CA117">
        <f t="shared" si="37"/>
        <v>4</v>
      </c>
      <c r="CC117">
        <f t="shared" si="38"/>
        <v>4</v>
      </c>
    </row>
    <row r="118" spans="1:81" s="17" customFormat="1">
      <c r="A118" s="17">
        <v>71</v>
      </c>
      <c r="B118" s="17">
        <v>170</v>
      </c>
      <c r="C118" s="17">
        <v>1</v>
      </c>
      <c r="D118" s="17">
        <v>6</v>
      </c>
      <c r="E118" s="17">
        <v>1</v>
      </c>
      <c r="F118" s="17">
        <v>4.5</v>
      </c>
      <c r="G118" s="17">
        <v>4.5</v>
      </c>
      <c r="L118" s="17">
        <v>2</v>
      </c>
      <c r="N118" s="17">
        <v>2</v>
      </c>
      <c r="O118" s="17">
        <v>1</v>
      </c>
      <c r="P118" s="17" t="s">
        <v>140</v>
      </c>
      <c r="Q118" s="17">
        <v>2</v>
      </c>
      <c r="R118" s="17">
        <v>2</v>
      </c>
      <c r="S118" s="17">
        <v>2</v>
      </c>
      <c r="T118" s="17">
        <v>2</v>
      </c>
      <c r="U118" s="17">
        <v>1</v>
      </c>
      <c r="V118" s="17">
        <v>2</v>
      </c>
      <c r="W118" s="17">
        <v>2</v>
      </c>
      <c r="BI118" s="17">
        <f t="shared" si="40"/>
        <v>-1</v>
      </c>
      <c r="BJ118">
        <f t="shared" si="21"/>
        <v>23.759763304634184</v>
      </c>
      <c r="BK118">
        <f t="shared" si="22"/>
        <v>77.272727272727266</v>
      </c>
      <c r="BL118">
        <f t="shared" si="23"/>
        <v>1.8033999999999999</v>
      </c>
      <c r="BM118">
        <f t="shared" si="24"/>
        <v>0</v>
      </c>
      <c r="BN118">
        <f t="shared" si="25"/>
        <v>23.759763304634184</v>
      </c>
      <c r="BO118">
        <f t="shared" si="26"/>
        <v>0</v>
      </c>
      <c r="BP118">
        <f t="shared" si="27"/>
        <v>1</v>
      </c>
      <c r="BQ118" s="21">
        <f t="shared" si="39"/>
        <v>0</v>
      </c>
      <c r="BR118" s="21">
        <f t="shared" si="28"/>
        <v>0</v>
      </c>
      <c r="BS118" s="21">
        <f t="shared" si="29"/>
        <v>0</v>
      </c>
      <c r="BT118" s="21">
        <f t="shared" si="30"/>
        <v>0</v>
      </c>
      <c r="BU118" s="21">
        <f t="shared" si="31"/>
        <v>0</v>
      </c>
      <c r="BV118" s="21">
        <f t="shared" si="32"/>
        <v>0</v>
      </c>
      <c r="BW118" s="21">
        <f t="shared" si="33"/>
        <v>0</v>
      </c>
      <c r="BX118" s="21">
        <f t="shared" si="34"/>
        <v>0</v>
      </c>
      <c r="BY118" s="21">
        <f t="shared" si="35"/>
        <v>0</v>
      </c>
      <c r="BZ118">
        <f t="shared" si="36"/>
        <v>0</v>
      </c>
      <c r="CA118">
        <f t="shared" si="37"/>
        <v>3</v>
      </c>
      <c r="CC118">
        <f t="shared" si="38"/>
        <v>-1</v>
      </c>
    </row>
    <row r="119" spans="1:81" s="17" customFormat="1">
      <c r="A119" s="17">
        <v>69</v>
      </c>
      <c r="B119" s="17">
        <v>200</v>
      </c>
      <c r="C119" s="17">
        <v>1</v>
      </c>
      <c r="D119" s="17">
        <v>6</v>
      </c>
      <c r="E119" s="17">
        <v>1</v>
      </c>
      <c r="F119" s="17">
        <v>3.5</v>
      </c>
      <c r="G119" s="17">
        <v>5</v>
      </c>
      <c r="H119" s="17">
        <v>2</v>
      </c>
      <c r="L119" s="17">
        <v>2</v>
      </c>
      <c r="N119" s="17">
        <v>2</v>
      </c>
      <c r="O119" s="17">
        <v>1</v>
      </c>
      <c r="P119" s="17" t="s">
        <v>112</v>
      </c>
      <c r="Q119" s="17">
        <v>2</v>
      </c>
      <c r="R119" s="17">
        <v>2</v>
      </c>
      <c r="S119" s="17">
        <v>2</v>
      </c>
      <c r="T119" s="17">
        <v>2</v>
      </c>
      <c r="U119" s="17">
        <v>2</v>
      </c>
      <c r="W119" s="17">
        <v>2</v>
      </c>
      <c r="BI119" s="17">
        <f t="shared" si="40"/>
        <v>-1</v>
      </c>
      <c r="BJ119">
        <f t="shared" si="21"/>
        <v>29.596591625254437</v>
      </c>
      <c r="BK119">
        <f t="shared" si="22"/>
        <v>90.909090909090907</v>
      </c>
      <c r="BL119">
        <f t="shared" si="23"/>
        <v>1.7525999999999999</v>
      </c>
      <c r="BM119">
        <f t="shared" si="24"/>
        <v>0</v>
      </c>
      <c r="BN119">
        <f t="shared" si="25"/>
        <v>29.596591625254437</v>
      </c>
      <c r="BO119">
        <f t="shared" si="26"/>
        <v>0</v>
      </c>
      <c r="BP119">
        <f t="shared" si="27"/>
        <v>1</v>
      </c>
      <c r="BQ119" s="21">
        <f t="shared" si="39"/>
        <v>0</v>
      </c>
      <c r="BR119" s="21">
        <f t="shared" si="28"/>
        <v>0</v>
      </c>
      <c r="BS119" s="21">
        <f t="shared" si="29"/>
        <v>0</v>
      </c>
      <c r="BT119" s="21">
        <f t="shared" si="30"/>
        <v>0</v>
      </c>
      <c r="BU119" s="21">
        <f t="shared" si="31"/>
        <v>0</v>
      </c>
      <c r="BV119" s="21">
        <f t="shared" si="32"/>
        <v>0</v>
      </c>
      <c r="BW119" s="21">
        <f t="shared" si="33"/>
        <v>0</v>
      </c>
      <c r="BX119" s="21">
        <f t="shared" si="34"/>
        <v>0</v>
      </c>
      <c r="BY119" s="21">
        <f t="shared" si="35"/>
        <v>0</v>
      </c>
      <c r="BZ119">
        <f t="shared" si="36"/>
        <v>0</v>
      </c>
      <c r="CA119">
        <f t="shared" si="37"/>
        <v>3</v>
      </c>
      <c r="CC119">
        <f t="shared" si="38"/>
        <v>-1</v>
      </c>
    </row>
    <row r="120" spans="1:81" s="17" customFormat="1">
      <c r="A120" s="17">
        <v>65</v>
      </c>
      <c r="B120" s="17">
        <v>165</v>
      </c>
      <c r="C120" s="17">
        <v>1</v>
      </c>
      <c r="D120" s="17">
        <v>3</v>
      </c>
      <c r="E120" s="17">
        <v>1</v>
      </c>
      <c r="F120" s="17">
        <v>4.5</v>
      </c>
      <c r="G120" s="17">
        <v>4</v>
      </c>
      <c r="H120" s="17">
        <v>2</v>
      </c>
      <c r="L120" s="17">
        <v>2</v>
      </c>
      <c r="N120" s="17">
        <v>2</v>
      </c>
      <c r="O120" s="17">
        <v>2</v>
      </c>
      <c r="P120" s="17">
        <v>2</v>
      </c>
      <c r="Q120" s="17">
        <v>2</v>
      </c>
      <c r="R120" s="17">
        <v>2</v>
      </c>
      <c r="S120" s="17">
        <v>2</v>
      </c>
      <c r="T120" s="17">
        <v>2</v>
      </c>
      <c r="U120" s="17">
        <v>2</v>
      </c>
      <c r="W120" s="17">
        <v>2</v>
      </c>
      <c r="BF120" s="17">
        <v>1</v>
      </c>
      <c r="BG120" s="17">
        <v>2</v>
      </c>
      <c r="BI120" s="17">
        <f t="shared" si="40"/>
        <v>-1</v>
      </c>
      <c r="BJ120">
        <f t="shared" si="21"/>
        <v>27.514847929104143</v>
      </c>
      <c r="BK120">
        <f t="shared" si="22"/>
        <v>75</v>
      </c>
      <c r="BL120">
        <f t="shared" si="23"/>
        <v>1.651</v>
      </c>
      <c r="BM120">
        <f t="shared" si="24"/>
        <v>0</v>
      </c>
      <c r="BN120">
        <f t="shared" si="25"/>
        <v>27.514847929104143</v>
      </c>
      <c r="BO120">
        <f t="shared" si="26"/>
        <v>0</v>
      </c>
      <c r="BP120">
        <f t="shared" si="27"/>
        <v>1</v>
      </c>
      <c r="BQ120" s="21">
        <f t="shared" si="39"/>
        <v>0</v>
      </c>
      <c r="BR120" s="21">
        <f t="shared" si="28"/>
        <v>0</v>
      </c>
      <c r="BS120" s="21">
        <f t="shared" si="29"/>
        <v>0</v>
      </c>
      <c r="BT120" s="21">
        <f t="shared" si="30"/>
        <v>0</v>
      </c>
      <c r="BU120" s="21">
        <f t="shared" si="31"/>
        <v>0</v>
      </c>
      <c r="BV120" s="21">
        <f t="shared" si="32"/>
        <v>0</v>
      </c>
      <c r="BW120" s="21">
        <f t="shared" si="33"/>
        <v>0</v>
      </c>
      <c r="BX120" s="21">
        <f t="shared" si="34"/>
        <v>0</v>
      </c>
      <c r="BY120" s="21">
        <f t="shared" si="35"/>
        <v>0</v>
      </c>
      <c r="BZ120">
        <f t="shared" si="36"/>
        <v>0</v>
      </c>
      <c r="CA120">
        <f t="shared" si="37"/>
        <v>3</v>
      </c>
      <c r="CC120">
        <f t="shared" si="38"/>
        <v>-1</v>
      </c>
    </row>
    <row r="121" spans="1:81" s="17" customFormat="1">
      <c r="A121" s="17">
        <v>63</v>
      </c>
      <c r="B121" s="17">
        <v>160</v>
      </c>
      <c r="C121" s="17">
        <v>1</v>
      </c>
      <c r="D121" s="17">
        <v>7</v>
      </c>
      <c r="E121" s="17">
        <v>1</v>
      </c>
      <c r="F121" s="17">
        <v>4.5</v>
      </c>
      <c r="G121" s="17">
        <v>5</v>
      </c>
      <c r="H121" s="17">
        <v>2</v>
      </c>
      <c r="L121" s="17">
        <v>2</v>
      </c>
      <c r="N121" s="17">
        <v>2</v>
      </c>
      <c r="O121" s="17">
        <v>2</v>
      </c>
      <c r="Q121" s="17">
        <v>2</v>
      </c>
      <c r="R121" s="17">
        <v>2</v>
      </c>
      <c r="S121" s="17">
        <v>2</v>
      </c>
      <c r="T121" s="17">
        <v>2</v>
      </c>
      <c r="U121" s="17">
        <v>2</v>
      </c>
      <c r="W121" s="17">
        <v>2</v>
      </c>
      <c r="BF121" s="17">
        <v>1</v>
      </c>
      <c r="BG121" s="17">
        <v>2</v>
      </c>
      <c r="BI121" s="17">
        <f t="shared" si="40"/>
        <v>-1</v>
      </c>
      <c r="BJ121">
        <f t="shared" si="21"/>
        <v>28.401989967817862</v>
      </c>
      <c r="BK121">
        <f t="shared" si="22"/>
        <v>72.72727272727272</v>
      </c>
      <c r="BL121">
        <f t="shared" si="23"/>
        <v>1.6001999999999998</v>
      </c>
      <c r="BM121">
        <f t="shared" si="24"/>
        <v>0</v>
      </c>
      <c r="BN121">
        <f t="shared" si="25"/>
        <v>28.401989967817862</v>
      </c>
      <c r="BO121">
        <f t="shared" si="26"/>
        <v>0</v>
      </c>
      <c r="BP121">
        <f t="shared" si="27"/>
        <v>1</v>
      </c>
      <c r="BQ121" s="21">
        <f t="shared" si="39"/>
        <v>0</v>
      </c>
      <c r="BR121" s="21">
        <f t="shared" si="28"/>
        <v>0</v>
      </c>
      <c r="BS121" s="21">
        <f t="shared" si="29"/>
        <v>0</v>
      </c>
      <c r="BT121" s="21">
        <f t="shared" si="30"/>
        <v>0</v>
      </c>
      <c r="BU121" s="21">
        <f t="shared" si="31"/>
        <v>0</v>
      </c>
      <c r="BV121" s="21">
        <f t="shared" si="32"/>
        <v>0</v>
      </c>
      <c r="BW121" s="21">
        <f t="shared" si="33"/>
        <v>0</v>
      </c>
      <c r="BX121" s="21">
        <f t="shared" si="34"/>
        <v>0</v>
      </c>
      <c r="BY121" s="21">
        <f t="shared" si="35"/>
        <v>0</v>
      </c>
      <c r="BZ121">
        <f t="shared" si="36"/>
        <v>0</v>
      </c>
      <c r="CA121">
        <f t="shared" si="37"/>
        <v>3</v>
      </c>
      <c r="CC121">
        <f t="shared" si="38"/>
        <v>-1</v>
      </c>
    </row>
    <row r="122" spans="1:81" s="17" customFormat="1">
      <c r="A122" s="17">
        <v>71</v>
      </c>
      <c r="B122" s="17">
        <v>200</v>
      </c>
      <c r="C122" s="17">
        <v>1</v>
      </c>
      <c r="D122" s="17">
        <v>8</v>
      </c>
      <c r="E122" s="17">
        <v>1</v>
      </c>
      <c r="F122" s="17" t="s">
        <v>141</v>
      </c>
      <c r="G122" s="17">
        <v>5</v>
      </c>
      <c r="H122" s="17">
        <v>2</v>
      </c>
      <c r="L122" s="17">
        <v>2</v>
      </c>
      <c r="N122" s="17">
        <v>2</v>
      </c>
      <c r="O122" s="17">
        <v>2</v>
      </c>
      <c r="Q122" s="17">
        <v>2</v>
      </c>
      <c r="R122" s="17">
        <v>2</v>
      </c>
      <c r="S122" s="17">
        <v>2</v>
      </c>
      <c r="T122" s="17">
        <v>2</v>
      </c>
      <c r="U122" s="17">
        <v>2</v>
      </c>
      <c r="W122" s="17">
        <v>2</v>
      </c>
      <c r="BI122" s="17">
        <f t="shared" si="40"/>
        <v>-1</v>
      </c>
      <c r="BJ122">
        <f t="shared" si="21"/>
        <v>27.952662711334334</v>
      </c>
      <c r="BK122">
        <f t="shared" si="22"/>
        <v>90.909090909090907</v>
      </c>
      <c r="BL122">
        <f t="shared" si="23"/>
        <v>1.8033999999999999</v>
      </c>
      <c r="BM122">
        <f t="shared" si="24"/>
        <v>0</v>
      </c>
      <c r="BN122">
        <f t="shared" si="25"/>
        <v>27.952662711334334</v>
      </c>
      <c r="BO122">
        <f t="shared" si="26"/>
        <v>0</v>
      </c>
      <c r="BP122">
        <f t="shared" si="27"/>
        <v>1</v>
      </c>
      <c r="BQ122" s="21">
        <f t="shared" si="39"/>
        <v>0</v>
      </c>
      <c r="BR122" s="21">
        <f t="shared" si="28"/>
        <v>0</v>
      </c>
      <c r="BS122" s="21">
        <f t="shared" si="29"/>
        <v>0</v>
      </c>
      <c r="BT122" s="21">
        <f t="shared" si="30"/>
        <v>0</v>
      </c>
      <c r="BU122" s="21">
        <f t="shared" si="31"/>
        <v>0</v>
      </c>
      <c r="BV122" s="21">
        <f t="shared" si="32"/>
        <v>0</v>
      </c>
      <c r="BW122" s="21">
        <f t="shared" si="33"/>
        <v>0</v>
      </c>
      <c r="BX122" s="21">
        <f t="shared" si="34"/>
        <v>0</v>
      </c>
      <c r="BY122" s="21">
        <f t="shared" si="35"/>
        <v>0</v>
      </c>
      <c r="BZ122">
        <f t="shared" si="36"/>
        <v>0</v>
      </c>
      <c r="CA122">
        <f t="shared" si="37"/>
        <v>3</v>
      </c>
      <c r="CC122">
        <f t="shared" si="38"/>
        <v>-1</v>
      </c>
    </row>
    <row r="123" spans="1:81" s="17" customFormat="1">
      <c r="A123" s="17">
        <v>65</v>
      </c>
      <c r="B123" s="17">
        <v>179</v>
      </c>
      <c r="C123" s="17">
        <v>1</v>
      </c>
      <c r="D123" s="17">
        <v>10</v>
      </c>
      <c r="E123" s="17">
        <v>1</v>
      </c>
      <c r="F123" s="17">
        <v>35</v>
      </c>
      <c r="G123" s="17">
        <v>3</v>
      </c>
      <c r="H123" s="17">
        <v>2</v>
      </c>
      <c r="L123" s="17">
        <v>1</v>
      </c>
      <c r="M123" s="17">
        <v>1</v>
      </c>
      <c r="N123" s="17">
        <v>2</v>
      </c>
      <c r="O123" s="17">
        <v>2</v>
      </c>
      <c r="Q123" s="17">
        <v>2</v>
      </c>
      <c r="R123" s="17">
        <v>2</v>
      </c>
      <c r="S123" s="17">
        <v>2</v>
      </c>
      <c r="T123" s="17">
        <v>2</v>
      </c>
      <c r="U123" s="17">
        <v>1</v>
      </c>
      <c r="V123" s="17">
        <v>1</v>
      </c>
      <c r="W123" s="17">
        <v>1</v>
      </c>
      <c r="X123" s="17">
        <v>3</v>
      </c>
      <c r="Y123" s="17">
        <v>1</v>
      </c>
      <c r="Z123" s="17">
        <v>1</v>
      </c>
      <c r="AA123" s="17">
        <v>3</v>
      </c>
      <c r="AB123" s="17">
        <v>1</v>
      </c>
      <c r="AC123" s="17">
        <v>2</v>
      </c>
      <c r="AD123" s="17">
        <v>2</v>
      </c>
      <c r="AE123" s="17">
        <v>3</v>
      </c>
      <c r="AF123" s="17">
        <v>1</v>
      </c>
      <c r="AG123" s="17">
        <v>1</v>
      </c>
      <c r="AH123" s="17">
        <v>3</v>
      </c>
      <c r="AI123" s="17">
        <v>2</v>
      </c>
      <c r="AJ123" s="17">
        <v>1</v>
      </c>
      <c r="AK123" s="17">
        <v>1</v>
      </c>
      <c r="AL123" s="17">
        <v>3</v>
      </c>
      <c r="AM123" s="17">
        <v>1</v>
      </c>
      <c r="AO123" s="17">
        <v>2</v>
      </c>
      <c r="AQ123" s="17">
        <v>4</v>
      </c>
      <c r="AS123" s="17">
        <v>2</v>
      </c>
      <c r="AZ123" s="17">
        <v>2</v>
      </c>
      <c r="BB123" s="17">
        <v>2</v>
      </c>
      <c r="BE123" s="17">
        <v>7</v>
      </c>
      <c r="BF123" s="17">
        <v>1</v>
      </c>
      <c r="BG123" s="17">
        <v>1</v>
      </c>
      <c r="BH123" s="17" t="s">
        <v>142</v>
      </c>
      <c r="BI123" s="17">
        <f t="shared" si="40"/>
        <v>3</v>
      </c>
      <c r="BJ123">
        <f t="shared" si="21"/>
        <v>29.849441086725097</v>
      </c>
      <c r="BK123">
        <f t="shared" si="22"/>
        <v>81.36363636363636</v>
      </c>
      <c r="BL123">
        <f t="shared" si="23"/>
        <v>1.651</v>
      </c>
      <c r="BM123">
        <f t="shared" si="24"/>
        <v>29.849441086725097</v>
      </c>
      <c r="BN123">
        <f t="shared" si="25"/>
        <v>0</v>
      </c>
      <c r="BO123">
        <f t="shared" si="26"/>
        <v>1</v>
      </c>
      <c r="BP123">
        <f t="shared" si="27"/>
        <v>0</v>
      </c>
      <c r="BQ123" s="21">
        <f t="shared" si="39"/>
        <v>0</v>
      </c>
      <c r="BR123" s="21">
        <f t="shared" si="28"/>
        <v>0</v>
      </c>
      <c r="BS123" s="21">
        <f t="shared" si="29"/>
        <v>7</v>
      </c>
      <c r="BT123" s="21">
        <f t="shared" si="30"/>
        <v>0</v>
      </c>
      <c r="BU123" s="21">
        <f t="shared" si="31"/>
        <v>0</v>
      </c>
      <c r="BV123" s="21">
        <f t="shared" si="32"/>
        <v>0</v>
      </c>
      <c r="BW123" s="21">
        <f t="shared" si="33"/>
        <v>0</v>
      </c>
      <c r="BX123" s="21">
        <f t="shared" si="34"/>
        <v>0</v>
      </c>
      <c r="BY123" s="21">
        <f t="shared" si="35"/>
        <v>0</v>
      </c>
      <c r="BZ123">
        <f t="shared" si="36"/>
        <v>1</v>
      </c>
      <c r="CA123">
        <f t="shared" si="37"/>
        <v>1</v>
      </c>
      <c r="CC123">
        <f t="shared" si="38"/>
        <v>3</v>
      </c>
    </row>
    <row r="124" spans="1:81" s="17" customFormat="1">
      <c r="A124" s="17">
        <v>77</v>
      </c>
      <c r="B124" s="17">
        <v>280</v>
      </c>
      <c r="C124" s="17">
        <v>1</v>
      </c>
      <c r="D124" s="17">
        <v>10</v>
      </c>
      <c r="E124" s="17">
        <v>1</v>
      </c>
      <c r="F124" s="17">
        <v>1</v>
      </c>
      <c r="G124" s="17">
        <v>1</v>
      </c>
      <c r="H124" s="17">
        <v>2</v>
      </c>
      <c r="L124" s="17">
        <v>2</v>
      </c>
      <c r="N124" s="17">
        <v>2</v>
      </c>
      <c r="O124" s="17">
        <v>1</v>
      </c>
      <c r="P124" s="17" t="s">
        <v>143</v>
      </c>
      <c r="Q124" s="17">
        <v>2</v>
      </c>
      <c r="R124" s="17">
        <v>2</v>
      </c>
      <c r="S124" s="17">
        <v>2</v>
      </c>
      <c r="T124" s="17">
        <v>2</v>
      </c>
      <c r="U124" s="17">
        <v>2</v>
      </c>
      <c r="W124" s="17">
        <v>1</v>
      </c>
      <c r="AO124" s="17">
        <v>2</v>
      </c>
      <c r="AW124" s="17">
        <v>2</v>
      </c>
      <c r="BI124" s="17">
        <f t="shared" si="40"/>
        <v>1</v>
      </c>
      <c r="BJ124">
        <f t="shared" si="21"/>
        <v>33.272579156513899</v>
      </c>
      <c r="BK124">
        <f t="shared" si="22"/>
        <v>127.27272727272727</v>
      </c>
      <c r="BL124">
        <f t="shared" si="23"/>
        <v>1.9558</v>
      </c>
      <c r="BM124">
        <f t="shared" si="24"/>
        <v>33.272579156513899</v>
      </c>
      <c r="BN124">
        <f t="shared" si="25"/>
        <v>0</v>
      </c>
      <c r="BO124">
        <f t="shared" si="26"/>
        <v>1</v>
      </c>
      <c r="BP124">
        <f t="shared" si="27"/>
        <v>0</v>
      </c>
      <c r="BQ124" s="21">
        <f t="shared" si="39"/>
        <v>0</v>
      </c>
      <c r="BR124" s="21">
        <f t="shared" si="28"/>
        <v>0</v>
      </c>
      <c r="BS124" s="21">
        <f t="shared" si="29"/>
        <v>0</v>
      </c>
      <c r="BT124" s="21">
        <f t="shared" si="30"/>
        <v>0</v>
      </c>
      <c r="BU124" s="21">
        <f t="shared" si="31"/>
        <v>0</v>
      </c>
      <c r="BV124" s="21">
        <f t="shared" si="32"/>
        <v>0</v>
      </c>
      <c r="BW124" s="21">
        <f t="shared" si="33"/>
        <v>0</v>
      </c>
      <c r="BX124" s="21">
        <f t="shared" si="34"/>
        <v>0</v>
      </c>
      <c r="BY124" s="21">
        <f t="shared" si="35"/>
        <v>0</v>
      </c>
      <c r="BZ124">
        <f t="shared" si="36"/>
        <v>0</v>
      </c>
      <c r="CA124">
        <f t="shared" si="37"/>
        <v>4</v>
      </c>
      <c r="CC124">
        <f t="shared" si="38"/>
        <v>1</v>
      </c>
    </row>
    <row r="125" spans="1:81" s="17" customFormat="1">
      <c r="A125" s="17">
        <v>74</v>
      </c>
      <c r="B125" s="17">
        <v>252</v>
      </c>
      <c r="C125" s="17">
        <v>1</v>
      </c>
      <c r="D125" s="17">
        <v>2</v>
      </c>
      <c r="E125" s="17">
        <v>2</v>
      </c>
      <c r="F125" s="17">
        <v>1</v>
      </c>
      <c r="G125" s="17">
        <v>1</v>
      </c>
      <c r="H125" s="17">
        <v>2</v>
      </c>
      <c r="L125" s="17">
        <v>2</v>
      </c>
      <c r="N125" s="17">
        <v>2</v>
      </c>
      <c r="O125" s="17">
        <v>2</v>
      </c>
      <c r="Q125" s="17">
        <v>2</v>
      </c>
      <c r="R125" s="17">
        <v>2</v>
      </c>
      <c r="S125" s="17">
        <v>2</v>
      </c>
      <c r="T125" s="17">
        <v>2</v>
      </c>
      <c r="U125" s="17">
        <v>2</v>
      </c>
      <c r="W125" s="17">
        <v>2</v>
      </c>
      <c r="BF125" s="17">
        <v>1</v>
      </c>
      <c r="BG125" s="17">
        <v>2</v>
      </c>
      <c r="BI125" s="17">
        <f t="shared" si="40"/>
        <v>-1</v>
      </c>
      <c r="BJ125">
        <f t="shared" si="21"/>
        <v>32.42253645673371</v>
      </c>
      <c r="BK125">
        <f t="shared" si="22"/>
        <v>114.54545454545453</v>
      </c>
      <c r="BL125">
        <f t="shared" si="23"/>
        <v>1.8795999999999999</v>
      </c>
      <c r="BM125">
        <f t="shared" si="24"/>
        <v>0</v>
      </c>
      <c r="BN125">
        <f t="shared" si="25"/>
        <v>32.42253645673371</v>
      </c>
      <c r="BO125">
        <f t="shared" si="26"/>
        <v>0</v>
      </c>
      <c r="BP125">
        <f t="shared" si="27"/>
        <v>1</v>
      </c>
      <c r="BQ125" s="21">
        <f t="shared" si="39"/>
        <v>0</v>
      </c>
      <c r="BR125" s="21">
        <f t="shared" si="28"/>
        <v>0</v>
      </c>
      <c r="BS125" s="21">
        <f t="shared" si="29"/>
        <v>0</v>
      </c>
      <c r="BT125" s="21">
        <f t="shared" si="30"/>
        <v>0</v>
      </c>
      <c r="BU125" s="21">
        <f t="shared" si="31"/>
        <v>0</v>
      </c>
      <c r="BV125" s="21">
        <f t="shared" si="32"/>
        <v>0</v>
      </c>
      <c r="BW125" s="21">
        <f t="shared" si="33"/>
        <v>0</v>
      </c>
      <c r="BX125" s="21">
        <f t="shared" si="34"/>
        <v>0</v>
      </c>
      <c r="BY125" s="21">
        <f t="shared" si="35"/>
        <v>0</v>
      </c>
      <c r="BZ125">
        <f t="shared" si="36"/>
        <v>0</v>
      </c>
      <c r="CA125">
        <f t="shared" si="37"/>
        <v>3</v>
      </c>
      <c r="CC125">
        <f t="shared" si="38"/>
        <v>-1</v>
      </c>
    </row>
    <row r="126" spans="1:81" s="17" customFormat="1">
      <c r="A126" s="17">
        <v>75</v>
      </c>
      <c r="B126" s="17">
        <v>280</v>
      </c>
      <c r="C126" s="17">
        <v>1</v>
      </c>
      <c r="D126" s="17">
        <v>5</v>
      </c>
      <c r="E126" s="17">
        <v>1</v>
      </c>
      <c r="F126" s="17">
        <v>1</v>
      </c>
      <c r="G126" s="17">
        <v>1</v>
      </c>
      <c r="H126" s="17">
        <v>2</v>
      </c>
      <c r="L126" s="17">
        <v>2</v>
      </c>
      <c r="N126" s="17">
        <v>2</v>
      </c>
      <c r="O126" s="17">
        <v>1</v>
      </c>
      <c r="P126" s="17" t="s">
        <v>144</v>
      </c>
      <c r="Q126" s="17">
        <v>2</v>
      </c>
      <c r="R126" s="17">
        <v>2</v>
      </c>
      <c r="S126" s="17">
        <v>2</v>
      </c>
      <c r="T126" s="17">
        <v>2</v>
      </c>
      <c r="U126" s="17">
        <v>2</v>
      </c>
      <c r="W126" s="17">
        <v>2</v>
      </c>
      <c r="BF126" s="17">
        <v>2</v>
      </c>
      <c r="BI126" s="17">
        <f t="shared" si="40"/>
        <v>-1</v>
      </c>
      <c r="BJ126">
        <f t="shared" si="21"/>
        <v>35.070777212261497</v>
      </c>
      <c r="BK126">
        <f t="shared" si="22"/>
        <v>127.27272727272727</v>
      </c>
      <c r="BL126">
        <f t="shared" si="23"/>
        <v>1.905</v>
      </c>
      <c r="BM126">
        <f t="shared" si="24"/>
        <v>0</v>
      </c>
      <c r="BN126">
        <f t="shared" si="25"/>
        <v>35.070777212261497</v>
      </c>
      <c r="BO126">
        <f t="shared" si="26"/>
        <v>0</v>
      </c>
      <c r="BP126">
        <f t="shared" si="27"/>
        <v>1</v>
      </c>
      <c r="BQ126" s="21">
        <f t="shared" si="39"/>
        <v>0</v>
      </c>
      <c r="BR126" s="21">
        <f t="shared" si="28"/>
        <v>0</v>
      </c>
      <c r="BS126" s="21">
        <f t="shared" si="29"/>
        <v>0</v>
      </c>
      <c r="BT126" s="21">
        <f t="shared" si="30"/>
        <v>0</v>
      </c>
      <c r="BU126" s="21">
        <f t="shared" si="31"/>
        <v>0</v>
      </c>
      <c r="BV126" s="21">
        <f t="shared" si="32"/>
        <v>0</v>
      </c>
      <c r="BW126" s="21">
        <f t="shared" si="33"/>
        <v>0</v>
      </c>
      <c r="BX126" s="21">
        <f t="shared" si="34"/>
        <v>0</v>
      </c>
      <c r="BY126" s="21">
        <f t="shared" si="35"/>
        <v>0</v>
      </c>
      <c r="BZ126">
        <f t="shared" si="36"/>
        <v>0</v>
      </c>
      <c r="CA126">
        <f t="shared" si="37"/>
        <v>3</v>
      </c>
      <c r="CC126">
        <f t="shared" si="38"/>
        <v>-1</v>
      </c>
    </row>
    <row r="127" spans="1:81" s="17" customFormat="1">
      <c r="A127" s="17">
        <v>67</v>
      </c>
      <c r="B127" s="17">
        <v>185</v>
      </c>
      <c r="C127" s="17">
        <v>1</v>
      </c>
      <c r="D127" s="17">
        <v>2</v>
      </c>
      <c r="E127" s="17">
        <v>1</v>
      </c>
      <c r="F127" s="17">
        <v>2.2999999999999998</v>
      </c>
      <c r="G127" s="17">
        <v>3</v>
      </c>
      <c r="H127" s="17">
        <v>2</v>
      </c>
      <c r="L127" s="17">
        <v>2</v>
      </c>
      <c r="N127" s="17">
        <v>2</v>
      </c>
      <c r="O127" s="17">
        <v>2</v>
      </c>
      <c r="Q127" s="17">
        <v>2</v>
      </c>
      <c r="R127" s="17">
        <v>2</v>
      </c>
      <c r="S127" s="17">
        <v>2</v>
      </c>
      <c r="T127" s="17">
        <v>2</v>
      </c>
      <c r="U127" s="17">
        <v>2</v>
      </c>
      <c r="W127" s="17">
        <v>2</v>
      </c>
      <c r="BF127" s="17">
        <v>1</v>
      </c>
      <c r="BG127" s="17">
        <v>2</v>
      </c>
      <c r="BI127" s="17">
        <f t="shared" si="40"/>
        <v>-1</v>
      </c>
      <c r="BJ127">
        <f t="shared" si="21"/>
        <v>29.035680501948899</v>
      </c>
      <c r="BK127">
        <f t="shared" si="22"/>
        <v>84.090909090909079</v>
      </c>
      <c r="BL127">
        <f t="shared" si="23"/>
        <v>1.7018</v>
      </c>
      <c r="BM127">
        <f t="shared" si="24"/>
        <v>0</v>
      </c>
      <c r="BN127">
        <f t="shared" si="25"/>
        <v>29.035680501948899</v>
      </c>
      <c r="BO127">
        <f t="shared" si="26"/>
        <v>0</v>
      </c>
      <c r="BP127">
        <f t="shared" si="27"/>
        <v>1</v>
      </c>
      <c r="BQ127" s="21">
        <f t="shared" si="39"/>
        <v>0</v>
      </c>
      <c r="BR127" s="21">
        <f t="shared" si="28"/>
        <v>0</v>
      </c>
      <c r="BS127" s="21">
        <f t="shared" si="29"/>
        <v>0</v>
      </c>
      <c r="BT127" s="21">
        <f t="shared" si="30"/>
        <v>0</v>
      </c>
      <c r="BU127" s="21">
        <f t="shared" si="31"/>
        <v>0</v>
      </c>
      <c r="BV127" s="21">
        <f t="shared" si="32"/>
        <v>0</v>
      </c>
      <c r="BW127" s="21">
        <f t="shared" si="33"/>
        <v>0</v>
      </c>
      <c r="BX127" s="21">
        <f t="shared" si="34"/>
        <v>0</v>
      </c>
      <c r="BY127" s="21">
        <f t="shared" si="35"/>
        <v>0</v>
      </c>
      <c r="BZ127">
        <f t="shared" si="36"/>
        <v>0</v>
      </c>
      <c r="CA127">
        <f t="shared" si="37"/>
        <v>3</v>
      </c>
      <c r="CC127">
        <f t="shared" si="38"/>
        <v>-1</v>
      </c>
    </row>
    <row r="128" spans="1:81" s="17" customFormat="1">
      <c r="A128" s="17">
        <v>72</v>
      </c>
      <c r="B128" s="17">
        <v>187</v>
      </c>
      <c r="C128" s="17">
        <v>1</v>
      </c>
      <c r="D128" s="17">
        <v>9</v>
      </c>
      <c r="E128" s="17">
        <v>1</v>
      </c>
      <c r="F128" s="17">
        <v>6</v>
      </c>
      <c r="G128" s="17">
        <v>6</v>
      </c>
      <c r="H128" s="17">
        <v>2</v>
      </c>
      <c r="L128" s="17">
        <v>1</v>
      </c>
      <c r="W128" s="17">
        <v>2</v>
      </c>
      <c r="BI128" s="17">
        <f t="shared" si="40"/>
        <v>-1</v>
      </c>
      <c r="BJ128">
        <f t="shared" si="21"/>
        <v>25.414788483897954</v>
      </c>
      <c r="BK128">
        <f t="shared" si="22"/>
        <v>85</v>
      </c>
      <c r="BL128">
        <f t="shared" si="23"/>
        <v>1.8288</v>
      </c>
      <c r="BM128">
        <f t="shared" si="24"/>
        <v>0</v>
      </c>
      <c r="BN128">
        <f t="shared" si="25"/>
        <v>25.414788483897954</v>
      </c>
      <c r="BO128">
        <f t="shared" si="26"/>
        <v>0</v>
      </c>
      <c r="BP128">
        <f t="shared" si="27"/>
        <v>1</v>
      </c>
      <c r="BQ128" s="21">
        <f t="shared" si="39"/>
        <v>0</v>
      </c>
      <c r="BR128" s="21">
        <f t="shared" si="28"/>
        <v>0</v>
      </c>
      <c r="BS128" s="21">
        <f t="shared" si="29"/>
        <v>0</v>
      </c>
      <c r="BT128" s="21">
        <f t="shared" si="30"/>
        <v>0</v>
      </c>
      <c r="BU128" s="21">
        <f t="shared" si="31"/>
        <v>0</v>
      </c>
      <c r="BV128" s="21">
        <f t="shared" si="32"/>
        <v>0</v>
      </c>
      <c r="BW128" s="21">
        <f t="shared" si="33"/>
        <v>0</v>
      </c>
      <c r="BX128" s="21">
        <f t="shared" si="34"/>
        <v>0</v>
      </c>
      <c r="BY128" s="21">
        <f t="shared" si="35"/>
        <v>0</v>
      </c>
      <c r="BZ128">
        <f t="shared" si="36"/>
        <v>0</v>
      </c>
      <c r="CA128">
        <f t="shared" si="37"/>
        <v>2</v>
      </c>
      <c r="CC128">
        <f t="shared" si="38"/>
        <v>-1</v>
      </c>
    </row>
    <row r="129" spans="1:81" s="17" customFormat="1">
      <c r="A129" s="17">
        <v>70</v>
      </c>
      <c r="B129" s="17">
        <v>180</v>
      </c>
      <c r="C129" s="17">
        <v>1</v>
      </c>
      <c r="D129" s="17">
        <v>9</v>
      </c>
      <c r="E129" s="17">
        <v>1</v>
      </c>
      <c r="F129" s="17">
        <v>3</v>
      </c>
      <c r="G129" s="17">
        <v>3</v>
      </c>
      <c r="H129" s="17">
        <v>2</v>
      </c>
      <c r="L129" s="17">
        <v>2</v>
      </c>
      <c r="N129" s="17">
        <v>2</v>
      </c>
      <c r="O129" s="17">
        <v>2</v>
      </c>
      <c r="P129" s="17">
        <v>2</v>
      </c>
      <c r="Q129" s="17">
        <v>2</v>
      </c>
      <c r="R129" s="17">
        <v>2</v>
      </c>
      <c r="S129" s="17">
        <v>2</v>
      </c>
      <c r="T129" s="17">
        <v>2</v>
      </c>
      <c r="U129" s="17">
        <v>1</v>
      </c>
      <c r="V129" s="17">
        <v>1</v>
      </c>
      <c r="W129" s="17">
        <v>1</v>
      </c>
      <c r="X129" s="17">
        <v>2</v>
      </c>
      <c r="Y129" s="17">
        <v>5</v>
      </c>
      <c r="Z129" s="17">
        <v>1</v>
      </c>
      <c r="AA129" s="17">
        <v>4</v>
      </c>
      <c r="AB129" s="17">
        <v>2</v>
      </c>
      <c r="AF129" s="17">
        <v>2</v>
      </c>
      <c r="AJ129" s="17">
        <v>2</v>
      </c>
      <c r="AK129" s="17">
        <v>1</v>
      </c>
      <c r="AL129" s="17">
        <v>4</v>
      </c>
      <c r="AM129" s="17">
        <v>1</v>
      </c>
      <c r="AO129" s="17">
        <v>2</v>
      </c>
      <c r="AQ129" s="17">
        <v>2</v>
      </c>
      <c r="AS129" s="17">
        <v>1</v>
      </c>
      <c r="AT129" s="17">
        <v>2</v>
      </c>
      <c r="AU129" s="17">
        <v>2</v>
      </c>
      <c r="AV129" s="17">
        <v>1</v>
      </c>
      <c r="AW129" s="17">
        <v>1</v>
      </c>
      <c r="AX129" s="17">
        <v>2</v>
      </c>
      <c r="AZ129" s="17">
        <v>2</v>
      </c>
      <c r="BB129" s="17">
        <v>2</v>
      </c>
      <c r="BE129" s="17">
        <v>1</v>
      </c>
      <c r="BF129" s="17">
        <v>1</v>
      </c>
      <c r="BG129" s="17">
        <v>2</v>
      </c>
      <c r="BI129" s="17">
        <f t="shared" si="40"/>
        <v>3</v>
      </c>
      <c r="BJ129">
        <f t="shared" si="21"/>
        <v>25.881313358174022</v>
      </c>
      <c r="BK129">
        <f t="shared" si="22"/>
        <v>81.818181818181813</v>
      </c>
      <c r="BL129">
        <f t="shared" si="23"/>
        <v>1.778</v>
      </c>
      <c r="BM129">
        <f t="shared" si="24"/>
        <v>25.881313358174022</v>
      </c>
      <c r="BN129">
        <f t="shared" si="25"/>
        <v>0</v>
      </c>
      <c r="BO129">
        <f t="shared" si="26"/>
        <v>1</v>
      </c>
      <c r="BP129">
        <f t="shared" si="27"/>
        <v>0</v>
      </c>
      <c r="BQ129" s="21">
        <f t="shared" si="39"/>
        <v>0</v>
      </c>
      <c r="BR129" s="21">
        <f t="shared" si="28"/>
        <v>0</v>
      </c>
      <c r="BS129" s="21">
        <f t="shared" si="29"/>
        <v>0</v>
      </c>
      <c r="BT129" s="21">
        <f t="shared" si="30"/>
        <v>1</v>
      </c>
      <c r="BU129" s="21">
        <f t="shared" si="31"/>
        <v>0</v>
      </c>
      <c r="BV129" s="21">
        <f t="shared" si="32"/>
        <v>0</v>
      </c>
      <c r="BW129" s="21">
        <f t="shared" si="33"/>
        <v>0</v>
      </c>
      <c r="BX129" s="21">
        <f t="shared" si="34"/>
        <v>0</v>
      </c>
      <c r="BY129" s="21">
        <f t="shared" si="35"/>
        <v>0</v>
      </c>
      <c r="BZ129">
        <f t="shared" si="36"/>
        <v>0</v>
      </c>
      <c r="CA129">
        <f t="shared" si="37"/>
        <v>4</v>
      </c>
      <c r="CC129">
        <f t="shared" si="38"/>
        <v>3</v>
      </c>
    </row>
    <row r="130" spans="1:81" s="17" customFormat="1">
      <c r="A130" s="17">
        <v>77</v>
      </c>
      <c r="B130" s="17">
        <v>190</v>
      </c>
      <c r="C130" s="17">
        <v>1</v>
      </c>
      <c r="D130" s="17">
        <v>4</v>
      </c>
      <c r="E130" s="17">
        <v>1</v>
      </c>
      <c r="F130" s="17">
        <v>1.2</v>
      </c>
      <c r="G130" s="17">
        <v>1</v>
      </c>
      <c r="H130" s="17">
        <v>2</v>
      </c>
      <c r="L130" s="17">
        <v>2</v>
      </c>
      <c r="N130" s="17">
        <v>2</v>
      </c>
      <c r="O130" s="17">
        <v>1</v>
      </c>
      <c r="P130" s="17" t="s">
        <v>145</v>
      </c>
      <c r="Q130" s="17">
        <v>2</v>
      </c>
      <c r="R130" s="17">
        <v>2</v>
      </c>
      <c r="S130" s="17">
        <v>2</v>
      </c>
      <c r="T130" s="17">
        <v>2</v>
      </c>
      <c r="U130" s="17">
        <v>1</v>
      </c>
      <c r="V130" s="17">
        <v>1</v>
      </c>
      <c r="W130" s="17">
        <v>2</v>
      </c>
      <c r="BF130" s="17">
        <v>1</v>
      </c>
      <c r="BG130" s="17">
        <v>2</v>
      </c>
      <c r="BI130" s="17">
        <f t="shared" si="40"/>
        <v>-1</v>
      </c>
      <c r="BJ130">
        <f t="shared" si="21"/>
        <v>22.577821570491576</v>
      </c>
      <c r="BK130">
        <f t="shared" si="22"/>
        <v>86.36363636363636</v>
      </c>
      <c r="BL130">
        <f t="shared" si="23"/>
        <v>1.9558</v>
      </c>
      <c r="BM130">
        <f t="shared" si="24"/>
        <v>0</v>
      </c>
      <c r="BN130">
        <f t="shared" si="25"/>
        <v>22.577821570491576</v>
      </c>
      <c r="BO130">
        <f t="shared" si="26"/>
        <v>0</v>
      </c>
      <c r="BP130">
        <f t="shared" si="27"/>
        <v>1</v>
      </c>
      <c r="BQ130" s="21">
        <f t="shared" si="39"/>
        <v>0</v>
      </c>
      <c r="BR130" s="21">
        <f t="shared" si="28"/>
        <v>0</v>
      </c>
      <c r="BS130" s="21">
        <f t="shared" si="29"/>
        <v>0</v>
      </c>
      <c r="BT130" s="21">
        <f t="shared" si="30"/>
        <v>0</v>
      </c>
      <c r="BU130" s="21">
        <f t="shared" si="31"/>
        <v>0</v>
      </c>
      <c r="BV130" s="21">
        <f t="shared" si="32"/>
        <v>0</v>
      </c>
      <c r="BW130" s="21">
        <f t="shared" si="33"/>
        <v>0</v>
      </c>
      <c r="BX130" s="21">
        <f t="shared" si="34"/>
        <v>0</v>
      </c>
      <c r="BY130" s="21">
        <f t="shared" si="35"/>
        <v>0</v>
      </c>
      <c r="BZ130">
        <f t="shared" si="36"/>
        <v>0</v>
      </c>
      <c r="CA130">
        <f t="shared" si="37"/>
        <v>3</v>
      </c>
      <c r="CC130">
        <f t="shared" si="38"/>
        <v>-1</v>
      </c>
    </row>
    <row r="131" spans="1:81" s="17" customFormat="1">
      <c r="A131" s="17">
        <v>74</v>
      </c>
      <c r="B131" s="17">
        <v>271</v>
      </c>
      <c r="C131" s="17">
        <v>1</v>
      </c>
      <c r="D131" s="17">
        <v>9</v>
      </c>
      <c r="E131" s="17">
        <v>1</v>
      </c>
      <c r="F131" s="17">
        <v>1</v>
      </c>
      <c r="G131" s="17">
        <v>1</v>
      </c>
      <c r="H131" s="17">
        <v>2</v>
      </c>
      <c r="L131" s="17">
        <v>2</v>
      </c>
      <c r="N131" s="17">
        <v>2</v>
      </c>
      <c r="O131" s="17">
        <v>2</v>
      </c>
      <c r="Q131" s="17">
        <v>2</v>
      </c>
      <c r="R131" s="17">
        <v>2</v>
      </c>
      <c r="S131" s="17">
        <v>2</v>
      </c>
      <c r="T131" s="17">
        <v>2</v>
      </c>
      <c r="U131" s="17">
        <v>1</v>
      </c>
      <c r="V131" s="17">
        <v>1</v>
      </c>
      <c r="W131" s="17">
        <v>1</v>
      </c>
      <c r="X131" s="17">
        <v>2</v>
      </c>
      <c r="Y131" s="17">
        <v>1</v>
      </c>
      <c r="Z131" s="17">
        <v>1</v>
      </c>
      <c r="AA131" s="17">
        <v>2</v>
      </c>
      <c r="AB131" s="17">
        <v>1</v>
      </c>
      <c r="AC131" s="17">
        <v>2</v>
      </c>
      <c r="AD131" s="17">
        <v>1</v>
      </c>
      <c r="AE131" s="17">
        <v>2</v>
      </c>
      <c r="AF131" s="17">
        <v>1</v>
      </c>
      <c r="AG131" s="17">
        <v>1</v>
      </c>
      <c r="AH131" s="17">
        <v>2</v>
      </c>
      <c r="AI131" s="17">
        <v>2</v>
      </c>
      <c r="AJ131" s="17">
        <v>1</v>
      </c>
      <c r="AK131" s="17">
        <v>1</v>
      </c>
      <c r="AL131" s="17">
        <v>1</v>
      </c>
      <c r="AM131" s="17">
        <v>2</v>
      </c>
      <c r="AO131" s="17">
        <v>2</v>
      </c>
      <c r="AQ131" s="17">
        <v>1</v>
      </c>
      <c r="AS131" s="17">
        <v>1</v>
      </c>
      <c r="AT131" s="17">
        <v>2</v>
      </c>
      <c r="AU131" s="17">
        <v>2</v>
      </c>
      <c r="AV131" s="17">
        <v>1</v>
      </c>
      <c r="AW131" s="17">
        <v>1</v>
      </c>
      <c r="AX131" s="17">
        <v>1</v>
      </c>
      <c r="AZ131" s="17">
        <v>2</v>
      </c>
      <c r="BB131" s="17">
        <v>2</v>
      </c>
      <c r="BE131" s="17">
        <v>1</v>
      </c>
      <c r="BF131" s="17">
        <v>1</v>
      </c>
      <c r="BG131" s="17">
        <v>2</v>
      </c>
      <c r="BI131" s="17">
        <f t="shared" si="40"/>
        <v>1</v>
      </c>
      <c r="BJ131">
        <f t="shared" ref="BJ131:BJ193" si="41">BK131/POWER(BL131,2)</f>
        <v>34.86709277688427</v>
      </c>
      <c r="BK131">
        <f t="shared" ref="BK131:BK193" si="42">B131/2.2</f>
        <v>123.18181818181817</v>
      </c>
      <c r="BL131">
        <f t="shared" ref="BL131:BL193" si="43">A131*0.0254</f>
        <v>1.8795999999999999</v>
      </c>
      <c r="BM131">
        <f t="shared" ref="BM131:BM193" si="44">IF(W131=1,BJ131,0)</f>
        <v>34.86709277688427</v>
      </c>
      <c r="BN131">
        <f t="shared" ref="BN131:BN193" si="45">IF(W131=2,BJ131,0)</f>
        <v>0</v>
      </c>
      <c r="BO131">
        <f t="shared" ref="BO131:BO194" si="46">IF(W131=1,1,0)</f>
        <v>1</v>
      </c>
      <c r="BP131">
        <f t="shared" ref="BP131:BP194" si="47">IF(W131=2,1,0)</f>
        <v>0</v>
      </c>
      <c r="BQ131" s="21">
        <f t="shared" si="39"/>
        <v>1</v>
      </c>
      <c r="BR131" s="21">
        <f t="shared" ref="BR131:BR194" si="48">IF($AL131=2,$BE131,0)</f>
        <v>0</v>
      </c>
      <c r="BS131" s="21">
        <f t="shared" ref="BS131:BS194" si="49">IF($AL131=3,$BE131,0)</f>
        <v>0</v>
      </c>
      <c r="BT131" s="21">
        <f t="shared" ref="BT131:BT194" si="50">IF($AL131=4,$BE131,0)</f>
        <v>0</v>
      </c>
      <c r="BU131" s="21">
        <f t="shared" ref="BU131:BU194" si="51">IF($AL131=5,$BE131,0)</f>
        <v>0</v>
      </c>
      <c r="BV131" s="21">
        <f t="shared" ref="BV131:BV194" si="52">IF($AL131=6,$BE131,0)</f>
        <v>0</v>
      </c>
      <c r="BW131" s="21">
        <f t="shared" ref="BW131:BW194" si="53">IF($AL131=7,$BE131,0)</f>
        <v>0</v>
      </c>
      <c r="BX131" s="21">
        <f t="shared" ref="BX131:BX194" si="54">IF($AL131=8,$BE131,0)</f>
        <v>0</v>
      </c>
      <c r="BY131" s="21">
        <f t="shared" ref="BY131:BY194" si="55">IF($AL131=9,$BE131,0)</f>
        <v>0</v>
      </c>
      <c r="BZ131">
        <f t="shared" ref="BZ131:BZ194" si="56">IF(AJ131=1,1,0)</f>
        <v>1</v>
      </c>
      <c r="CA131">
        <f t="shared" ref="CA131:CA194" si="57">IF(L131=1,IF(W131=1,1,2),IF(W131=2,3,4))</f>
        <v>4</v>
      </c>
      <c r="CC131">
        <f t="shared" ref="CC131:CC194" si="58">IF(W131=1,G131,-1)</f>
        <v>1</v>
      </c>
    </row>
    <row r="132" spans="1:81" s="17" customFormat="1">
      <c r="A132" s="17">
        <v>74</v>
      </c>
      <c r="B132" s="17">
        <v>190</v>
      </c>
      <c r="C132" s="17">
        <v>1</v>
      </c>
      <c r="D132" s="17">
        <v>3</v>
      </c>
      <c r="E132" s="17">
        <v>1</v>
      </c>
      <c r="F132" s="17">
        <v>1.2</v>
      </c>
      <c r="G132" s="17">
        <v>1</v>
      </c>
      <c r="H132" s="17">
        <v>2</v>
      </c>
      <c r="L132" s="17">
        <v>2</v>
      </c>
      <c r="N132" s="17">
        <v>2</v>
      </c>
      <c r="O132" s="17">
        <v>2</v>
      </c>
      <c r="Q132" s="17">
        <v>2</v>
      </c>
      <c r="R132" s="17">
        <v>2</v>
      </c>
      <c r="S132" s="17">
        <v>2</v>
      </c>
      <c r="T132" s="17">
        <v>2</v>
      </c>
      <c r="U132" s="17">
        <v>2</v>
      </c>
      <c r="W132" s="17">
        <v>2</v>
      </c>
      <c r="BF132" s="17">
        <v>1</v>
      </c>
      <c r="BG132" s="17">
        <v>2</v>
      </c>
      <c r="BI132" s="17">
        <f t="shared" si="40"/>
        <v>-1</v>
      </c>
      <c r="BJ132">
        <f t="shared" si="41"/>
        <v>24.445563201505578</v>
      </c>
      <c r="BK132">
        <f t="shared" si="42"/>
        <v>86.36363636363636</v>
      </c>
      <c r="BL132">
        <f t="shared" si="43"/>
        <v>1.8795999999999999</v>
      </c>
      <c r="BM132">
        <f t="shared" si="44"/>
        <v>0</v>
      </c>
      <c r="BN132">
        <f t="shared" si="45"/>
        <v>24.445563201505578</v>
      </c>
      <c r="BO132">
        <f t="shared" si="46"/>
        <v>0</v>
      </c>
      <c r="BP132">
        <f t="shared" si="47"/>
        <v>1</v>
      </c>
      <c r="BQ132" s="21">
        <f t="shared" ref="BQ132:BQ195" si="59">IF($AL132=1,$BE132,0)</f>
        <v>0</v>
      </c>
      <c r="BR132" s="21">
        <f t="shared" si="48"/>
        <v>0</v>
      </c>
      <c r="BS132" s="21">
        <f t="shared" si="49"/>
        <v>0</v>
      </c>
      <c r="BT132" s="21">
        <f t="shared" si="50"/>
        <v>0</v>
      </c>
      <c r="BU132" s="21">
        <f t="shared" si="51"/>
        <v>0</v>
      </c>
      <c r="BV132" s="21">
        <f t="shared" si="52"/>
        <v>0</v>
      </c>
      <c r="BW132" s="21">
        <f t="shared" si="53"/>
        <v>0</v>
      </c>
      <c r="BX132" s="21">
        <f t="shared" si="54"/>
        <v>0</v>
      </c>
      <c r="BY132" s="21">
        <f t="shared" si="55"/>
        <v>0</v>
      </c>
      <c r="BZ132">
        <f t="shared" si="56"/>
        <v>0</v>
      </c>
      <c r="CA132">
        <f t="shared" si="57"/>
        <v>3</v>
      </c>
      <c r="CC132">
        <f t="shared" si="58"/>
        <v>-1</v>
      </c>
    </row>
    <row r="133" spans="1:81" s="17" customFormat="1">
      <c r="A133" s="17">
        <v>71</v>
      </c>
      <c r="B133" s="17">
        <v>170</v>
      </c>
      <c r="C133" s="17">
        <v>1</v>
      </c>
      <c r="D133" s="17">
        <v>7</v>
      </c>
      <c r="E133" s="17">
        <v>1</v>
      </c>
      <c r="F133" s="17">
        <v>4</v>
      </c>
      <c r="G133" s="17">
        <v>4</v>
      </c>
      <c r="H133" s="17">
        <v>2</v>
      </c>
      <c r="L133" s="17">
        <v>2</v>
      </c>
      <c r="N133" s="17">
        <v>2</v>
      </c>
      <c r="O133" s="17">
        <v>1</v>
      </c>
      <c r="P133" s="17" t="s">
        <v>146</v>
      </c>
      <c r="Q133" s="17">
        <v>2</v>
      </c>
      <c r="R133" s="17">
        <v>2</v>
      </c>
      <c r="S133" s="17">
        <v>2</v>
      </c>
      <c r="T133" s="17">
        <v>2</v>
      </c>
      <c r="U133" s="17">
        <v>2</v>
      </c>
      <c r="W133" s="17">
        <v>2</v>
      </c>
      <c r="BF133" s="17">
        <v>1</v>
      </c>
      <c r="BG133" s="17">
        <v>2</v>
      </c>
      <c r="BI133" s="17">
        <f t="shared" si="40"/>
        <v>-1</v>
      </c>
      <c r="BJ133">
        <f t="shared" si="41"/>
        <v>23.759763304634184</v>
      </c>
      <c r="BK133">
        <f t="shared" si="42"/>
        <v>77.272727272727266</v>
      </c>
      <c r="BL133">
        <f t="shared" si="43"/>
        <v>1.8033999999999999</v>
      </c>
      <c r="BM133">
        <f t="shared" si="44"/>
        <v>0</v>
      </c>
      <c r="BN133">
        <f t="shared" si="45"/>
        <v>23.759763304634184</v>
      </c>
      <c r="BO133">
        <f t="shared" si="46"/>
        <v>0</v>
      </c>
      <c r="BP133">
        <f t="shared" si="47"/>
        <v>1</v>
      </c>
      <c r="BQ133" s="21">
        <f t="shared" si="59"/>
        <v>0</v>
      </c>
      <c r="BR133" s="21">
        <f t="shared" si="48"/>
        <v>0</v>
      </c>
      <c r="BS133" s="21">
        <f t="shared" si="49"/>
        <v>0</v>
      </c>
      <c r="BT133" s="21">
        <f t="shared" si="50"/>
        <v>0</v>
      </c>
      <c r="BU133" s="21">
        <f t="shared" si="51"/>
        <v>0</v>
      </c>
      <c r="BV133" s="21">
        <f t="shared" si="52"/>
        <v>0</v>
      </c>
      <c r="BW133" s="21">
        <f t="shared" si="53"/>
        <v>0</v>
      </c>
      <c r="BX133" s="21">
        <f t="shared" si="54"/>
        <v>0</v>
      </c>
      <c r="BY133" s="21">
        <f t="shared" si="55"/>
        <v>0</v>
      </c>
      <c r="BZ133">
        <f t="shared" si="56"/>
        <v>0</v>
      </c>
      <c r="CA133">
        <f t="shared" si="57"/>
        <v>3</v>
      </c>
      <c r="CC133">
        <f t="shared" si="58"/>
        <v>-1</v>
      </c>
    </row>
    <row r="134" spans="1:81" s="17" customFormat="1">
      <c r="A134" s="17">
        <v>65</v>
      </c>
      <c r="B134" s="17">
        <v>150</v>
      </c>
      <c r="C134" s="17">
        <v>1</v>
      </c>
      <c r="D134" s="17">
        <v>7</v>
      </c>
      <c r="E134" s="17">
        <v>1</v>
      </c>
      <c r="F134" s="17">
        <v>1.5</v>
      </c>
      <c r="G134" s="17">
        <v>5</v>
      </c>
      <c r="H134" s="17">
        <v>1</v>
      </c>
      <c r="I134" s="17">
        <v>3</v>
      </c>
      <c r="J134" s="17">
        <v>2</v>
      </c>
      <c r="L134" s="17">
        <v>2</v>
      </c>
      <c r="N134" s="17">
        <v>2</v>
      </c>
      <c r="O134" s="17">
        <v>1</v>
      </c>
      <c r="P134" s="17" t="s">
        <v>147</v>
      </c>
      <c r="Q134" s="17">
        <v>2</v>
      </c>
      <c r="R134" s="17">
        <v>2</v>
      </c>
      <c r="S134" s="17">
        <v>2</v>
      </c>
      <c r="T134" s="17">
        <v>2</v>
      </c>
      <c r="U134" s="17">
        <v>2</v>
      </c>
      <c r="W134" s="17">
        <v>1</v>
      </c>
      <c r="X134" s="17">
        <v>1</v>
      </c>
      <c r="Z134" s="17">
        <v>3</v>
      </c>
      <c r="AA134" s="17">
        <v>2</v>
      </c>
      <c r="AB134" s="17">
        <v>2</v>
      </c>
      <c r="AF134" s="17">
        <v>2</v>
      </c>
      <c r="BI134" s="17">
        <f t="shared" ref="BI134:BI305" si="60">IF(W134=1,G134,-1)</f>
        <v>5</v>
      </c>
      <c r="BJ134">
        <f t="shared" si="41"/>
        <v>25.013498117367398</v>
      </c>
      <c r="BK134">
        <f t="shared" si="42"/>
        <v>68.181818181818173</v>
      </c>
      <c r="BL134">
        <f t="shared" si="43"/>
        <v>1.651</v>
      </c>
      <c r="BM134">
        <f t="shared" si="44"/>
        <v>25.013498117367398</v>
      </c>
      <c r="BN134">
        <f t="shared" si="45"/>
        <v>0</v>
      </c>
      <c r="BO134">
        <f t="shared" si="46"/>
        <v>1</v>
      </c>
      <c r="BP134">
        <f t="shared" si="47"/>
        <v>0</v>
      </c>
      <c r="BQ134" s="21">
        <f t="shared" si="59"/>
        <v>0</v>
      </c>
      <c r="BR134" s="21">
        <f t="shared" si="48"/>
        <v>0</v>
      </c>
      <c r="BS134" s="21">
        <f t="shared" si="49"/>
        <v>0</v>
      </c>
      <c r="BT134" s="21">
        <f t="shared" si="50"/>
        <v>0</v>
      </c>
      <c r="BU134" s="21">
        <f t="shared" si="51"/>
        <v>0</v>
      </c>
      <c r="BV134" s="21">
        <f t="shared" si="52"/>
        <v>0</v>
      </c>
      <c r="BW134" s="21">
        <f t="shared" si="53"/>
        <v>0</v>
      </c>
      <c r="BX134" s="21">
        <f t="shared" si="54"/>
        <v>0</v>
      </c>
      <c r="BY134" s="21">
        <f t="shared" si="55"/>
        <v>0</v>
      </c>
      <c r="BZ134">
        <f t="shared" si="56"/>
        <v>0</v>
      </c>
      <c r="CA134">
        <f t="shared" si="57"/>
        <v>4</v>
      </c>
      <c r="CC134">
        <f t="shared" si="58"/>
        <v>5</v>
      </c>
    </row>
    <row r="135" spans="1:81" s="17" customFormat="1">
      <c r="A135" s="17">
        <v>72</v>
      </c>
      <c r="B135" s="17">
        <v>170</v>
      </c>
      <c r="C135" s="17">
        <v>1</v>
      </c>
      <c r="D135" s="17">
        <v>1</v>
      </c>
      <c r="E135" s="17">
        <v>1</v>
      </c>
      <c r="F135" s="17">
        <v>1</v>
      </c>
      <c r="G135" s="17">
        <v>1</v>
      </c>
      <c r="H135" s="17">
        <v>2</v>
      </c>
      <c r="L135" s="17">
        <v>2</v>
      </c>
      <c r="W135" s="17">
        <v>2</v>
      </c>
      <c r="BI135" s="17">
        <f t="shared" si="60"/>
        <v>-1</v>
      </c>
      <c r="BJ135">
        <f t="shared" si="41"/>
        <v>23.104353167179958</v>
      </c>
      <c r="BK135">
        <f t="shared" si="42"/>
        <v>77.272727272727266</v>
      </c>
      <c r="BL135">
        <f t="shared" si="43"/>
        <v>1.8288</v>
      </c>
      <c r="BM135">
        <f t="shared" si="44"/>
        <v>0</v>
      </c>
      <c r="BN135">
        <f t="shared" si="45"/>
        <v>23.104353167179958</v>
      </c>
      <c r="BO135">
        <f t="shared" si="46"/>
        <v>0</v>
      </c>
      <c r="BP135">
        <f t="shared" si="47"/>
        <v>1</v>
      </c>
      <c r="BQ135" s="21">
        <f t="shared" si="59"/>
        <v>0</v>
      </c>
      <c r="BR135" s="21">
        <f t="shared" si="48"/>
        <v>0</v>
      </c>
      <c r="BS135" s="21">
        <f t="shared" si="49"/>
        <v>0</v>
      </c>
      <c r="BT135" s="21">
        <f t="shared" si="50"/>
        <v>0</v>
      </c>
      <c r="BU135" s="21">
        <f t="shared" si="51"/>
        <v>0</v>
      </c>
      <c r="BV135" s="21">
        <f t="shared" si="52"/>
        <v>0</v>
      </c>
      <c r="BW135" s="21">
        <f t="shared" si="53"/>
        <v>0</v>
      </c>
      <c r="BX135" s="21">
        <f t="shared" si="54"/>
        <v>0</v>
      </c>
      <c r="BY135" s="21">
        <f t="shared" si="55"/>
        <v>0</v>
      </c>
      <c r="BZ135">
        <f t="shared" si="56"/>
        <v>0</v>
      </c>
      <c r="CA135">
        <f t="shared" si="57"/>
        <v>3</v>
      </c>
      <c r="CC135">
        <f t="shared" si="58"/>
        <v>-1</v>
      </c>
    </row>
    <row r="136" spans="1:81" s="17" customFormat="1">
      <c r="A136" s="17">
        <v>70</v>
      </c>
      <c r="B136" s="17">
        <v>155</v>
      </c>
      <c r="C136" s="17">
        <v>1</v>
      </c>
      <c r="D136" s="17">
        <v>2</v>
      </c>
      <c r="E136" s="17">
        <v>2</v>
      </c>
      <c r="F136" s="17">
        <v>1</v>
      </c>
      <c r="G136" s="17">
        <v>1</v>
      </c>
      <c r="H136" s="17">
        <v>2</v>
      </c>
      <c r="L136" s="17">
        <v>2</v>
      </c>
      <c r="N136" s="17">
        <v>2</v>
      </c>
      <c r="O136" s="17">
        <v>2</v>
      </c>
      <c r="Q136" s="17">
        <v>2</v>
      </c>
      <c r="R136" s="17">
        <v>2</v>
      </c>
      <c r="S136" s="17">
        <v>2</v>
      </c>
      <c r="T136" s="17">
        <v>2</v>
      </c>
      <c r="U136" s="17">
        <v>2</v>
      </c>
      <c r="W136" s="17">
        <v>1</v>
      </c>
      <c r="AB136" s="17">
        <v>1</v>
      </c>
      <c r="AC136" s="17">
        <v>1</v>
      </c>
      <c r="AD136" s="17">
        <v>1</v>
      </c>
      <c r="AE136" s="17">
        <v>2</v>
      </c>
      <c r="AF136" s="17">
        <v>1</v>
      </c>
      <c r="AG136" s="17">
        <v>1</v>
      </c>
      <c r="AH136" s="17">
        <v>2</v>
      </c>
      <c r="AI136" s="17">
        <v>1</v>
      </c>
      <c r="AJ136" s="17">
        <v>2</v>
      </c>
      <c r="AK136" s="17">
        <v>2</v>
      </c>
      <c r="AL136" s="17">
        <v>4</v>
      </c>
      <c r="AM136" s="17">
        <v>1</v>
      </c>
      <c r="AO136" s="17">
        <v>2</v>
      </c>
      <c r="AQ136" s="17">
        <v>1</v>
      </c>
      <c r="AS136" s="17">
        <v>1</v>
      </c>
      <c r="AT136" s="17">
        <v>1</v>
      </c>
      <c r="AU136" s="17">
        <v>1</v>
      </c>
      <c r="AV136" s="17">
        <v>1</v>
      </c>
      <c r="AW136" s="17">
        <v>1</v>
      </c>
      <c r="AX136" s="17">
        <v>2</v>
      </c>
      <c r="AZ136" s="17">
        <v>1</v>
      </c>
      <c r="BA136" s="17">
        <v>2</v>
      </c>
      <c r="BB136" s="17">
        <v>2</v>
      </c>
      <c r="BE136" s="17">
        <v>2</v>
      </c>
      <c r="BF136" s="17">
        <v>1</v>
      </c>
      <c r="BH136" s="17">
        <v>1.3</v>
      </c>
      <c r="BI136" s="17">
        <f t="shared" si="60"/>
        <v>1</v>
      </c>
      <c r="BJ136">
        <f t="shared" si="41"/>
        <v>22.286686502872076</v>
      </c>
      <c r="BK136">
        <f t="shared" si="42"/>
        <v>70.454545454545453</v>
      </c>
      <c r="BL136">
        <f t="shared" si="43"/>
        <v>1.778</v>
      </c>
      <c r="BM136">
        <f t="shared" si="44"/>
        <v>22.286686502872076</v>
      </c>
      <c r="BN136">
        <f t="shared" si="45"/>
        <v>0</v>
      </c>
      <c r="BO136">
        <f t="shared" si="46"/>
        <v>1</v>
      </c>
      <c r="BP136">
        <f t="shared" si="47"/>
        <v>0</v>
      </c>
      <c r="BQ136" s="21">
        <f t="shared" si="59"/>
        <v>0</v>
      </c>
      <c r="BR136" s="21">
        <f t="shared" si="48"/>
        <v>0</v>
      </c>
      <c r="BS136" s="21">
        <f t="shared" si="49"/>
        <v>0</v>
      </c>
      <c r="BT136" s="21">
        <f t="shared" si="50"/>
        <v>2</v>
      </c>
      <c r="BU136" s="21">
        <f t="shared" si="51"/>
        <v>0</v>
      </c>
      <c r="BV136" s="21">
        <f t="shared" si="52"/>
        <v>0</v>
      </c>
      <c r="BW136" s="21">
        <f t="shared" si="53"/>
        <v>0</v>
      </c>
      <c r="BX136" s="21">
        <f t="shared" si="54"/>
        <v>0</v>
      </c>
      <c r="BY136" s="21">
        <f t="shared" si="55"/>
        <v>0</v>
      </c>
      <c r="BZ136">
        <f t="shared" si="56"/>
        <v>0</v>
      </c>
      <c r="CA136">
        <f t="shared" si="57"/>
        <v>4</v>
      </c>
      <c r="CC136">
        <f t="shared" si="58"/>
        <v>1</v>
      </c>
    </row>
    <row r="137" spans="1:81" s="17" customFormat="1">
      <c r="A137" s="17">
        <v>73</v>
      </c>
      <c r="B137" s="17">
        <v>157</v>
      </c>
      <c r="C137" s="17">
        <v>1</v>
      </c>
      <c r="D137" s="17">
        <v>9</v>
      </c>
      <c r="E137" s="17">
        <v>1</v>
      </c>
      <c r="F137" s="17">
        <v>4</v>
      </c>
      <c r="G137" s="17">
        <v>4</v>
      </c>
      <c r="H137" s="17">
        <v>2</v>
      </c>
      <c r="L137" s="17">
        <v>2</v>
      </c>
      <c r="N137" s="17">
        <v>2</v>
      </c>
      <c r="O137" s="17">
        <v>1</v>
      </c>
      <c r="P137" s="17" t="s">
        <v>148</v>
      </c>
      <c r="Q137" s="17">
        <v>1</v>
      </c>
      <c r="R137" s="17">
        <v>2</v>
      </c>
      <c r="S137" s="17">
        <v>1</v>
      </c>
      <c r="T137" s="17">
        <v>2</v>
      </c>
      <c r="U137" s="17">
        <v>1</v>
      </c>
      <c r="V137" s="17">
        <v>2</v>
      </c>
      <c r="W137" s="17">
        <v>1</v>
      </c>
      <c r="X137" s="17">
        <v>1</v>
      </c>
      <c r="Y137" s="17">
        <v>3</v>
      </c>
      <c r="Z137" s="17">
        <v>3</v>
      </c>
      <c r="AA137" s="17">
        <v>2</v>
      </c>
      <c r="AB137" s="17">
        <v>1</v>
      </c>
      <c r="AC137" s="17">
        <v>3</v>
      </c>
      <c r="AD137" s="17">
        <v>2</v>
      </c>
      <c r="AE137" s="17">
        <v>4</v>
      </c>
      <c r="AF137" s="17">
        <v>2</v>
      </c>
      <c r="BI137" s="17">
        <f t="shared" si="60"/>
        <v>4</v>
      </c>
      <c r="BJ137">
        <f t="shared" si="41"/>
        <v>20.756963331084926</v>
      </c>
      <c r="BK137">
        <f t="shared" si="42"/>
        <v>71.36363636363636</v>
      </c>
      <c r="BL137">
        <f t="shared" si="43"/>
        <v>1.8541999999999998</v>
      </c>
      <c r="BM137">
        <f t="shared" si="44"/>
        <v>20.756963331084926</v>
      </c>
      <c r="BN137">
        <f t="shared" si="45"/>
        <v>0</v>
      </c>
      <c r="BO137">
        <f t="shared" si="46"/>
        <v>1</v>
      </c>
      <c r="BP137">
        <f t="shared" si="47"/>
        <v>0</v>
      </c>
      <c r="BQ137" s="21">
        <f t="shared" si="59"/>
        <v>0</v>
      </c>
      <c r="BR137" s="21">
        <f t="shared" si="48"/>
        <v>0</v>
      </c>
      <c r="BS137" s="21">
        <f t="shared" si="49"/>
        <v>0</v>
      </c>
      <c r="BT137" s="21">
        <f t="shared" si="50"/>
        <v>0</v>
      </c>
      <c r="BU137" s="21">
        <f t="shared" si="51"/>
        <v>0</v>
      </c>
      <c r="BV137" s="21">
        <f t="shared" si="52"/>
        <v>0</v>
      </c>
      <c r="BW137" s="21">
        <f t="shared" si="53"/>
        <v>0</v>
      </c>
      <c r="BX137" s="21">
        <f t="shared" si="54"/>
        <v>0</v>
      </c>
      <c r="BY137" s="21">
        <f t="shared" si="55"/>
        <v>0</v>
      </c>
      <c r="BZ137">
        <f t="shared" si="56"/>
        <v>0</v>
      </c>
      <c r="CA137">
        <f t="shared" si="57"/>
        <v>4</v>
      </c>
      <c r="CC137">
        <f t="shared" si="58"/>
        <v>4</v>
      </c>
    </row>
    <row r="138" spans="1:81" s="17" customFormat="1">
      <c r="A138" s="17">
        <v>72</v>
      </c>
      <c r="B138" s="17">
        <v>225</v>
      </c>
      <c r="C138" s="17">
        <v>1</v>
      </c>
      <c r="D138" s="17">
        <v>8</v>
      </c>
      <c r="E138" s="17">
        <v>1</v>
      </c>
      <c r="F138" s="17">
        <v>2</v>
      </c>
      <c r="G138" s="17">
        <v>2</v>
      </c>
      <c r="H138" s="17">
        <v>2</v>
      </c>
      <c r="L138" s="17">
        <v>1</v>
      </c>
      <c r="N138" s="17">
        <v>2</v>
      </c>
      <c r="O138" s="17">
        <v>1</v>
      </c>
      <c r="P138" s="17" t="s">
        <v>149</v>
      </c>
      <c r="Q138" s="17">
        <v>2</v>
      </c>
      <c r="R138" s="17">
        <v>2</v>
      </c>
      <c r="S138" s="17">
        <v>2</v>
      </c>
      <c r="T138" s="17">
        <v>2</v>
      </c>
      <c r="U138" s="17">
        <v>2</v>
      </c>
      <c r="W138" s="17">
        <v>2</v>
      </c>
      <c r="BF138" s="17">
        <v>1</v>
      </c>
      <c r="BG138" s="17">
        <v>2</v>
      </c>
      <c r="BI138" s="17">
        <f t="shared" si="60"/>
        <v>-1</v>
      </c>
      <c r="BJ138">
        <f t="shared" si="41"/>
        <v>30.57929095656171</v>
      </c>
      <c r="BK138">
        <f t="shared" si="42"/>
        <v>102.27272727272727</v>
      </c>
      <c r="BL138">
        <f t="shared" si="43"/>
        <v>1.8288</v>
      </c>
      <c r="BM138">
        <f t="shared" si="44"/>
        <v>0</v>
      </c>
      <c r="BN138">
        <f t="shared" si="45"/>
        <v>30.57929095656171</v>
      </c>
      <c r="BO138">
        <f t="shared" si="46"/>
        <v>0</v>
      </c>
      <c r="BP138">
        <f t="shared" si="47"/>
        <v>1</v>
      </c>
      <c r="BQ138" s="21">
        <f t="shared" si="59"/>
        <v>0</v>
      </c>
      <c r="BR138" s="21">
        <f t="shared" si="48"/>
        <v>0</v>
      </c>
      <c r="BS138" s="21">
        <f t="shared" si="49"/>
        <v>0</v>
      </c>
      <c r="BT138" s="21">
        <f t="shared" si="50"/>
        <v>0</v>
      </c>
      <c r="BU138" s="21">
        <f t="shared" si="51"/>
        <v>0</v>
      </c>
      <c r="BV138" s="21">
        <f t="shared" si="52"/>
        <v>0</v>
      </c>
      <c r="BW138" s="21">
        <f t="shared" si="53"/>
        <v>0</v>
      </c>
      <c r="BX138" s="21">
        <f t="shared" si="54"/>
        <v>0</v>
      </c>
      <c r="BY138" s="21">
        <f t="shared" si="55"/>
        <v>0</v>
      </c>
      <c r="BZ138">
        <f t="shared" si="56"/>
        <v>0</v>
      </c>
      <c r="CA138">
        <f t="shared" si="57"/>
        <v>2</v>
      </c>
      <c r="CC138">
        <f t="shared" si="58"/>
        <v>-1</v>
      </c>
    </row>
    <row r="139" spans="1:81" s="17" customFormat="1">
      <c r="A139" s="17">
        <v>67</v>
      </c>
      <c r="B139" s="17">
        <v>160</v>
      </c>
      <c r="C139" s="17">
        <v>1</v>
      </c>
      <c r="D139" s="17">
        <v>4</v>
      </c>
      <c r="E139" s="17">
        <v>1</v>
      </c>
      <c r="F139" s="17">
        <v>2.2999999999999998</v>
      </c>
      <c r="G139" s="17">
        <v>3</v>
      </c>
      <c r="H139" s="17">
        <v>2</v>
      </c>
      <c r="L139" s="17">
        <v>2</v>
      </c>
      <c r="N139" s="17">
        <v>2</v>
      </c>
      <c r="O139" s="17">
        <v>1</v>
      </c>
      <c r="P139" s="17" t="s">
        <v>145</v>
      </c>
      <c r="Q139" s="17">
        <v>2</v>
      </c>
      <c r="R139" s="17">
        <v>2</v>
      </c>
      <c r="S139" s="17">
        <v>2</v>
      </c>
      <c r="T139" s="17">
        <v>2</v>
      </c>
      <c r="U139" s="17">
        <v>2</v>
      </c>
      <c r="W139" s="17">
        <v>2</v>
      </c>
      <c r="BF139" s="17">
        <v>1</v>
      </c>
      <c r="BG139" s="17">
        <v>2</v>
      </c>
      <c r="BI139" s="17">
        <f t="shared" si="60"/>
        <v>-1</v>
      </c>
      <c r="BJ139">
        <f t="shared" si="41"/>
        <v>25.111939893577429</v>
      </c>
      <c r="BK139">
        <f t="shared" si="42"/>
        <v>72.72727272727272</v>
      </c>
      <c r="BL139">
        <f t="shared" si="43"/>
        <v>1.7018</v>
      </c>
      <c r="BM139">
        <f t="shared" si="44"/>
        <v>0</v>
      </c>
      <c r="BN139">
        <f t="shared" si="45"/>
        <v>25.111939893577429</v>
      </c>
      <c r="BO139">
        <f t="shared" si="46"/>
        <v>0</v>
      </c>
      <c r="BP139">
        <f t="shared" si="47"/>
        <v>1</v>
      </c>
      <c r="BQ139" s="21">
        <f t="shared" si="59"/>
        <v>0</v>
      </c>
      <c r="BR139" s="21">
        <f t="shared" si="48"/>
        <v>0</v>
      </c>
      <c r="BS139" s="21">
        <f t="shared" si="49"/>
        <v>0</v>
      </c>
      <c r="BT139" s="21">
        <f t="shared" si="50"/>
        <v>0</v>
      </c>
      <c r="BU139" s="21">
        <f t="shared" si="51"/>
        <v>0</v>
      </c>
      <c r="BV139" s="21">
        <f t="shared" si="52"/>
        <v>0</v>
      </c>
      <c r="BW139" s="21">
        <f t="shared" si="53"/>
        <v>0</v>
      </c>
      <c r="BX139" s="21">
        <f t="shared" si="54"/>
        <v>0</v>
      </c>
      <c r="BY139" s="21">
        <f t="shared" si="55"/>
        <v>0</v>
      </c>
      <c r="BZ139">
        <f t="shared" si="56"/>
        <v>0</v>
      </c>
      <c r="CA139">
        <f t="shared" si="57"/>
        <v>3</v>
      </c>
      <c r="CC139">
        <f t="shared" si="58"/>
        <v>-1</v>
      </c>
    </row>
    <row r="140" spans="1:81" s="17" customFormat="1">
      <c r="A140" s="17">
        <v>70</v>
      </c>
      <c r="B140" s="17">
        <v>168</v>
      </c>
      <c r="C140" s="17">
        <v>1</v>
      </c>
      <c r="D140" s="17">
        <v>2</v>
      </c>
      <c r="E140" s="17">
        <v>1</v>
      </c>
      <c r="F140" s="17">
        <v>3</v>
      </c>
      <c r="G140" s="17">
        <v>3</v>
      </c>
      <c r="H140" s="17">
        <v>2</v>
      </c>
      <c r="L140" s="17">
        <v>2</v>
      </c>
      <c r="N140" s="17">
        <v>2</v>
      </c>
      <c r="O140" s="17">
        <v>2</v>
      </c>
      <c r="Q140" s="17">
        <v>2</v>
      </c>
      <c r="R140" s="17">
        <v>2</v>
      </c>
      <c r="S140" s="17">
        <v>2</v>
      </c>
      <c r="T140" s="17">
        <v>2</v>
      </c>
      <c r="U140" s="17">
        <v>2</v>
      </c>
      <c r="W140" s="17">
        <v>2</v>
      </c>
      <c r="BF140" s="17">
        <v>2</v>
      </c>
      <c r="BI140" s="17">
        <f t="shared" si="60"/>
        <v>-1</v>
      </c>
      <c r="BJ140">
        <f t="shared" si="41"/>
        <v>24.155892467629087</v>
      </c>
      <c r="BK140">
        <f t="shared" si="42"/>
        <v>76.36363636363636</v>
      </c>
      <c r="BL140">
        <f t="shared" si="43"/>
        <v>1.778</v>
      </c>
      <c r="BM140">
        <f t="shared" si="44"/>
        <v>0</v>
      </c>
      <c r="BN140">
        <f t="shared" si="45"/>
        <v>24.155892467629087</v>
      </c>
      <c r="BO140">
        <f t="shared" si="46"/>
        <v>0</v>
      </c>
      <c r="BP140">
        <f t="shared" si="47"/>
        <v>1</v>
      </c>
      <c r="BQ140" s="21">
        <f t="shared" si="59"/>
        <v>0</v>
      </c>
      <c r="BR140" s="21">
        <f t="shared" si="48"/>
        <v>0</v>
      </c>
      <c r="BS140" s="21">
        <f t="shared" si="49"/>
        <v>0</v>
      </c>
      <c r="BT140" s="21">
        <f t="shared" si="50"/>
        <v>0</v>
      </c>
      <c r="BU140" s="21">
        <f t="shared" si="51"/>
        <v>0</v>
      </c>
      <c r="BV140" s="21">
        <f t="shared" si="52"/>
        <v>0</v>
      </c>
      <c r="BW140" s="21">
        <f t="shared" si="53"/>
        <v>0</v>
      </c>
      <c r="BX140" s="21">
        <f t="shared" si="54"/>
        <v>0</v>
      </c>
      <c r="BY140" s="21">
        <f t="shared" si="55"/>
        <v>0</v>
      </c>
      <c r="BZ140">
        <f t="shared" si="56"/>
        <v>0</v>
      </c>
      <c r="CA140">
        <f t="shared" si="57"/>
        <v>3</v>
      </c>
      <c r="CC140">
        <f t="shared" si="58"/>
        <v>-1</v>
      </c>
    </row>
    <row r="141" spans="1:81" s="17" customFormat="1">
      <c r="A141" s="17">
        <v>66</v>
      </c>
      <c r="B141" s="17">
        <v>148</v>
      </c>
      <c r="C141" s="17">
        <v>1</v>
      </c>
      <c r="D141" s="17">
        <v>1</v>
      </c>
      <c r="E141" s="17">
        <v>2</v>
      </c>
      <c r="F141" s="17">
        <v>8</v>
      </c>
      <c r="G141" s="17">
        <v>8</v>
      </c>
      <c r="H141" s="17">
        <v>2</v>
      </c>
      <c r="L141" s="17">
        <v>2</v>
      </c>
      <c r="N141" s="17">
        <v>2</v>
      </c>
      <c r="O141" s="17">
        <v>2</v>
      </c>
      <c r="Q141" s="17">
        <v>2</v>
      </c>
      <c r="R141" s="17">
        <v>2</v>
      </c>
      <c r="S141" s="17">
        <v>2</v>
      </c>
      <c r="T141" s="17">
        <v>2</v>
      </c>
      <c r="U141" s="17">
        <v>2</v>
      </c>
      <c r="W141" s="17">
        <v>2</v>
      </c>
      <c r="BI141" s="17">
        <f t="shared" si="60"/>
        <v>-1</v>
      </c>
      <c r="BJ141">
        <f t="shared" si="41"/>
        <v>23.937772226491944</v>
      </c>
      <c r="BK141">
        <f t="shared" si="42"/>
        <v>67.272727272727266</v>
      </c>
      <c r="BL141">
        <f t="shared" si="43"/>
        <v>1.6763999999999999</v>
      </c>
      <c r="BM141">
        <f t="shared" si="44"/>
        <v>0</v>
      </c>
      <c r="BN141">
        <f t="shared" si="45"/>
        <v>23.937772226491944</v>
      </c>
      <c r="BO141">
        <f t="shared" si="46"/>
        <v>0</v>
      </c>
      <c r="BP141">
        <f t="shared" si="47"/>
        <v>1</v>
      </c>
      <c r="BQ141" s="21">
        <f t="shared" si="59"/>
        <v>0</v>
      </c>
      <c r="BR141" s="21">
        <f t="shared" si="48"/>
        <v>0</v>
      </c>
      <c r="BS141" s="21">
        <f t="shared" si="49"/>
        <v>0</v>
      </c>
      <c r="BT141" s="21">
        <f t="shared" si="50"/>
        <v>0</v>
      </c>
      <c r="BU141" s="21">
        <f t="shared" si="51"/>
        <v>0</v>
      </c>
      <c r="BV141" s="21">
        <f t="shared" si="52"/>
        <v>0</v>
      </c>
      <c r="BW141" s="21">
        <f t="shared" si="53"/>
        <v>0</v>
      </c>
      <c r="BX141" s="21">
        <f t="shared" si="54"/>
        <v>0</v>
      </c>
      <c r="BY141" s="21">
        <f t="shared" si="55"/>
        <v>0</v>
      </c>
      <c r="BZ141">
        <f t="shared" si="56"/>
        <v>0</v>
      </c>
      <c r="CA141">
        <f t="shared" si="57"/>
        <v>3</v>
      </c>
      <c r="CC141">
        <f t="shared" si="58"/>
        <v>-1</v>
      </c>
    </row>
    <row r="142" spans="1:81" s="17" customFormat="1">
      <c r="A142" s="17">
        <v>70</v>
      </c>
      <c r="B142" s="17">
        <v>170</v>
      </c>
      <c r="C142" s="17">
        <v>1</v>
      </c>
      <c r="D142" s="17">
        <v>2</v>
      </c>
      <c r="E142" s="17">
        <v>1</v>
      </c>
      <c r="F142" s="17">
        <v>3</v>
      </c>
      <c r="G142" s="17">
        <v>3</v>
      </c>
      <c r="H142" s="17">
        <v>2</v>
      </c>
      <c r="L142" s="17">
        <v>2</v>
      </c>
      <c r="N142" s="17">
        <v>2</v>
      </c>
      <c r="O142" s="17">
        <v>2</v>
      </c>
      <c r="Q142" s="17">
        <v>2</v>
      </c>
      <c r="R142" s="17">
        <v>2</v>
      </c>
      <c r="S142" s="17">
        <v>2</v>
      </c>
      <c r="T142" s="17">
        <v>2</v>
      </c>
      <c r="U142" s="17">
        <v>2</v>
      </c>
      <c r="W142" s="17">
        <v>2</v>
      </c>
      <c r="BF142" s="17">
        <v>2</v>
      </c>
      <c r="BI142" s="17">
        <f t="shared" si="60"/>
        <v>-1</v>
      </c>
      <c r="BJ142">
        <f t="shared" si="41"/>
        <v>24.443462616053242</v>
      </c>
      <c r="BK142">
        <f t="shared" si="42"/>
        <v>77.272727272727266</v>
      </c>
      <c r="BL142">
        <f t="shared" si="43"/>
        <v>1.778</v>
      </c>
      <c r="BM142">
        <f t="shared" si="44"/>
        <v>0</v>
      </c>
      <c r="BN142">
        <f t="shared" si="45"/>
        <v>24.443462616053242</v>
      </c>
      <c r="BO142">
        <f t="shared" si="46"/>
        <v>0</v>
      </c>
      <c r="BP142">
        <f t="shared" si="47"/>
        <v>1</v>
      </c>
      <c r="BQ142" s="21">
        <f t="shared" si="59"/>
        <v>0</v>
      </c>
      <c r="BR142" s="21">
        <f t="shared" si="48"/>
        <v>0</v>
      </c>
      <c r="BS142" s="21">
        <f t="shared" si="49"/>
        <v>0</v>
      </c>
      <c r="BT142" s="21">
        <f t="shared" si="50"/>
        <v>0</v>
      </c>
      <c r="BU142" s="21">
        <f t="shared" si="51"/>
        <v>0</v>
      </c>
      <c r="BV142" s="21">
        <f t="shared" si="52"/>
        <v>0</v>
      </c>
      <c r="BW142" s="21">
        <f t="shared" si="53"/>
        <v>0</v>
      </c>
      <c r="BX142" s="21">
        <f t="shared" si="54"/>
        <v>0</v>
      </c>
      <c r="BY142" s="21">
        <f t="shared" si="55"/>
        <v>0</v>
      </c>
      <c r="BZ142">
        <f t="shared" si="56"/>
        <v>0</v>
      </c>
      <c r="CA142">
        <f t="shared" si="57"/>
        <v>3</v>
      </c>
      <c r="CC142">
        <f t="shared" si="58"/>
        <v>-1</v>
      </c>
    </row>
    <row r="143" spans="1:81" s="17" customFormat="1">
      <c r="A143" s="17">
        <v>73</v>
      </c>
      <c r="B143" s="17">
        <v>215</v>
      </c>
      <c r="C143" s="17">
        <v>1</v>
      </c>
      <c r="D143" s="17">
        <v>7</v>
      </c>
      <c r="E143" s="17">
        <v>1</v>
      </c>
      <c r="F143" s="17">
        <v>1.2</v>
      </c>
      <c r="G143" s="17">
        <v>1</v>
      </c>
      <c r="H143" s="17">
        <v>1</v>
      </c>
      <c r="I143" s="17">
        <v>1</v>
      </c>
      <c r="J143" s="17">
        <v>2</v>
      </c>
      <c r="K143" s="17">
        <v>1</v>
      </c>
      <c r="L143" s="17">
        <v>1</v>
      </c>
      <c r="M143" s="17">
        <v>1</v>
      </c>
      <c r="N143" s="17">
        <v>2</v>
      </c>
      <c r="O143" s="17">
        <v>2</v>
      </c>
      <c r="Q143" s="17">
        <v>2</v>
      </c>
      <c r="R143" s="17">
        <v>2</v>
      </c>
      <c r="S143" s="17">
        <v>2</v>
      </c>
      <c r="T143" s="17">
        <v>2</v>
      </c>
      <c r="U143" s="17">
        <v>2</v>
      </c>
      <c r="W143" s="17">
        <v>2</v>
      </c>
      <c r="BF143" s="17">
        <v>1</v>
      </c>
      <c r="BH143" s="17" t="s">
        <v>150</v>
      </c>
      <c r="BI143" s="17">
        <f t="shared" si="60"/>
        <v>-1</v>
      </c>
      <c r="BJ143">
        <f t="shared" si="41"/>
        <v>28.42514086740929</v>
      </c>
      <c r="BK143">
        <f t="shared" si="42"/>
        <v>97.72727272727272</v>
      </c>
      <c r="BL143">
        <f t="shared" si="43"/>
        <v>1.8541999999999998</v>
      </c>
      <c r="BM143">
        <f t="shared" si="44"/>
        <v>0</v>
      </c>
      <c r="BN143">
        <f t="shared" si="45"/>
        <v>28.42514086740929</v>
      </c>
      <c r="BO143">
        <f t="shared" si="46"/>
        <v>0</v>
      </c>
      <c r="BP143">
        <f t="shared" si="47"/>
        <v>1</v>
      </c>
      <c r="BQ143" s="21">
        <f t="shared" si="59"/>
        <v>0</v>
      </c>
      <c r="BR143" s="21">
        <f t="shared" si="48"/>
        <v>0</v>
      </c>
      <c r="BS143" s="21">
        <f t="shared" si="49"/>
        <v>0</v>
      </c>
      <c r="BT143" s="21">
        <f t="shared" si="50"/>
        <v>0</v>
      </c>
      <c r="BU143" s="21">
        <f t="shared" si="51"/>
        <v>0</v>
      </c>
      <c r="BV143" s="21">
        <f t="shared" si="52"/>
        <v>0</v>
      </c>
      <c r="BW143" s="21">
        <f t="shared" si="53"/>
        <v>0</v>
      </c>
      <c r="BX143" s="21">
        <f t="shared" si="54"/>
        <v>0</v>
      </c>
      <c r="BY143" s="21">
        <f t="shared" si="55"/>
        <v>0</v>
      </c>
      <c r="BZ143">
        <f t="shared" si="56"/>
        <v>0</v>
      </c>
      <c r="CA143">
        <f t="shared" si="57"/>
        <v>2</v>
      </c>
      <c r="CC143">
        <f t="shared" si="58"/>
        <v>-1</v>
      </c>
    </row>
    <row r="144" spans="1:81" s="17" customFormat="1">
      <c r="A144" s="17">
        <v>59</v>
      </c>
      <c r="B144" s="17">
        <v>95</v>
      </c>
      <c r="C144" s="17">
        <v>1</v>
      </c>
      <c r="D144" s="17">
        <v>3</v>
      </c>
      <c r="E144" s="17">
        <v>1</v>
      </c>
      <c r="F144" s="17">
        <v>4</v>
      </c>
      <c r="G144" s="17">
        <v>4</v>
      </c>
      <c r="H144" s="17">
        <v>2</v>
      </c>
      <c r="L144" s="17">
        <v>2</v>
      </c>
      <c r="N144" s="17">
        <v>2</v>
      </c>
      <c r="O144" s="17">
        <v>1</v>
      </c>
      <c r="P144" s="17" t="s">
        <v>80</v>
      </c>
      <c r="Q144" s="17">
        <v>2</v>
      </c>
      <c r="R144" s="17">
        <v>2</v>
      </c>
      <c r="S144" s="17">
        <v>2</v>
      </c>
      <c r="T144" s="17">
        <v>2</v>
      </c>
      <c r="U144" s="17">
        <v>2</v>
      </c>
      <c r="W144" s="17">
        <v>2</v>
      </c>
      <c r="BI144" s="17">
        <f t="shared" si="60"/>
        <v>-1</v>
      </c>
      <c r="BJ144">
        <f t="shared" si="41"/>
        <v>19.227794325114129</v>
      </c>
      <c r="BK144">
        <f t="shared" si="42"/>
        <v>43.18181818181818</v>
      </c>
      <c r="BL144">
        <f t="shared" si="43"/>
        <v>1.4985999999999999</v>
      </c>
      <c r="BM144">
        <f t="shared" si="44"/>
        <v>0</v>
      </c>
      <c r="BN144">
        <f t="shared" si="45"/>
        <v>19.227794325114129</v>
      </c>
      <c r="BO144">
        <f t="shared" si="46"/>
        <v>0</v>
      </c>
      <c r="BP144">
        <f t="shared" si="47"/>
        <v>1</v>
      </c>
      <c r="BQ144" s="21">
        <f t="shared" si="59"/>
        <v>0</v>
      </c>
      <c r="BR144" s="21">
        <f t="shared" si="48"/>
        <v>0</v>
      </c>
      <c r="BS144" s="21">
        <f t="shared" si="49"/>
        <v>0</v>
      </c>
      <c r="BT144" s="21">
        <f t="shared" si="50"/>
        <v>0</v>
      </c>
      <c r="BU144" s="21">
        <f t="shared" si="51"/>
        <v>0</v>
      </c>
      <c r="BV144" s="21">
        <f t="shared" si="52"/>
        <v>0</v>
      </c>
      <c r="BW144" s="21">
        <f t="shared" si="53"/>
        <v>0</v>
      </c>
      <c r="BX144" s="21">
        <f t="shared" si="54"/>
        <v>0</v>
      </c>
      <c r="BY144" s="21">
        <f t="shared" si="55"/>
        <v>0</v>
      </c>
      <c r="BZ144">
        <f t="shared" si="56"/>
        <v>0</v>
      </c>
      <c r="CA144">
        <f t="shared" si="57"/>
        <v>3</v>
      </c>
      <c r="CC144">
        <f t="shared" si="58"/>
        <v>-1</v>
      </c>
    </row>
    <row r="145" spans="1:81" s="17" customFormat="1">
      <c r="A145" s="17">
        <v>70</v>
      </c>
      <c r="B145" s="17">
        <v>138</v>
      </c>
      <c r="C145" s="17">
        <v>1</v>
      </c>
      <c r="D145" s="17">
        <v>4</v>
      </c>
      <c r="E145" s="17">
        <v>1</v>
      </c>
      <c r="F145" s="17">
        <v>4</v>
      </c>
      <c r="G145" s="17">
        <v>4</v>
      </c>
      <c r="H145" s="17">
        <v>2</v>
      </c>
      <c r="L145" s="17">
        <v>2</v>
      </c>
      <c r="U145" s="17">
        <v>2</v>
      </c>
      <c r="W145" s="17">
        <v>2</v>
      </c>
      <c r="BI145" s="17">
        <f t="shared" si="60"/>
        <v>-1</v>
      </c>
      <c r="BJ145">
        <f t="shared" si="41"/>
        <v>19.842340241266751</v>
      </c>
      <c r="BK145">
        <f t="shared" si="42"/>
        <v>62.72727272727272</v>
      </c>
      <c r="BL145">
        <f t="shared" si="43"/>
        <v>1.778</v>
      </c>
      <c r="BM145">
        <f t="shared" si="44"/>
        <v>0</v>
      </c>
      <c r="BN145">
        <f t="shared" si="45"/>
        <v>19.842340241266751</v>
      </c>
      <c r="BO145">
        <f t="shared" si="46"/>
        <v>0</v>
      </c>
      <c r="BP145">
        <f t="shared" si="47"/>
        <v>1</v>
      </c>
      <c r="BQ145" s="21">
        <f t="shared" si="59"/>
        <v>0</v>
      </c>
      <c r="BR145" s="21">
        <f t="shared" si="48"/>
        <v>0</v>
      </c>
      <c r="BS145" s="21">
        <f t="shared" si="49"/>
        <v>0</v>
      </c>
      <c r="BT145" s="21">
        <f t="shared" si="50"/>
        <v>0</v>
      </c>
      <c r="BU145" s="21">
        <f t="shared" si="51"/>
        <v>0</v>
      </c>
      <c r="BV145" s="21">
        <f t="shared" si="52"/>
        <v>0</v>
      </c>
      <c r="BW145" s="21">
        <f t="shared" si="53"/>
        <v>0</v>
      </c>
      <c r="BX145" s="21">
        <f t="shared" si="54"/>
        <v>0</v>
      </c>
      <c r="BY145" s="21">
        <f t="shared" si="55"/>
        <v>0</v>
      </c>
      <c r="BZ145">
        <f t="shared" si="56"/>
        <v>0</v>
      </c>
      <c r="CA145">
        <f t="shared" si="57"/>
        <v>3</v>
      </c>
      <c r="CC145">
        <f t="shared" si="58"/>
        <v>-1</v>
      </c>
    </row>
    <row r="146" spans="1:81" s="17" customFormat="1">
      <c r="A146" s="17">
        <v>69</v>
      </c>
      <c r="B146" s="17">
        <v>151</v>
      </c>
      <c r="C146" s="17">
        <v>1</v>
      </c>
      <c r="D146" s="17">
        <v>7</v>
      </c>
      <c r="E146" s="17">
        <v>1</v>
      </c>
      <c r="F146" s="17">
        <v>4</v>
      </c>
      <c r="G146" s="17">
        <v>4</v>
      </c>
      <c r="H146" s="17">
        <v>2</v>
      </c>
      <c r="L146" s="17">
        <v>2</v>
      </c>
      <c r="Q146" s="17">
        <v>2</v>
      </c>
      <c r="R146" s="17">
        <v>2</v>
      </c>
      <c r="S146" s="17">
        <v>2</v>
      </c>
      <c r="T146" s="17">
        <v>2</v>
      </c>
      <c r="U146" s="17">
        <v>2</v>
      </c>
      <c r="W146" s="17">
        <v>2</v>
      </c>
      <c r="BF146" s="17">
        <v>1</v>
      </c>
      <c r="BG146" s="17">
        <v>2</v>
      </c>
      <c r="BI146" s="17">
        <f t="shared" si="60"/>
        <v>-1</v>
      </c>
      <c r="BJ146">
        <f t="shared" si="41"/>
        <v>22.345426677067096</v>
      </c>
      <c r="BK146">
        <f t="shared" si="42"/>
        <v>68.636363636363626</v>
      </c>
      <c r="BL146">
        <f t="shared" si="43"/>
        <v>1.7525999999999999</v>
      </c>
      <c r="BM146">
        <f t="shared" si="44"/>
        <v>0</v>
      </c>
      <c r="BN146">
        <f t="shared" si="45"/>
        <v>22.345426677067096</v>
      </c>
      <c r="BO146">
        <f t="shared" si="46"/>
        <v>0</v>
      </c>
      <c r="BP146">
        <f t="shared" si="47"/>
        <v>1</v>
      </c>
      <c r="BQ146" s="21">
        <f t="shared" si="59"/>
        <v>0</v>
      </c>
      <c r="BR146" s="21">
        <f t="shared" si="48"/>
        <v>0</v>
      </c>
      <c r="BS146" s="21">
        <f t="shared" si="49"/>
        <v>0</v>
      </c>
      <c r="BT146" s="21">
        <f t="shared" si="50"/>
        <v>0</v>
      </c>
      <c r="BU146" s="21">
        <f t="shared" si="51"/>
        <v>0</v>
      </c>
      <c r="BV146" s="21">
        <f t="shared" si="52"/>
        <v>0</v>
      </c>
      <c r="BW146" s="21">
        <f t="shared" si="53"/>
        <v>0</v>
      </c>
      <c r="BX146" s="21">
        <f t="shared" si="54"/>
        <v>0</v>
      </c>
      <c r="BY146" s="21">
        <f t="shared" si="55"/>
        <v>0</v>
      </c>
      <c r="BZ146">
        <f t="shared" si="56"/>
        <v>0</v>
      </c>
      <c r="CA146">
        <f t="shared" si="57"/>
        <v>3</v>
      </c>
      <c r="CC146">
        <f t="shared" si="58"/>
        <v>-1</v>
      </c>
    </row>
    <row r="147" spans="1:81" s="17" customFormat="1">
      <c r="A147" s="17">
        <v>68</v>
      </c>
      <c r="B147" s="17">
        <v>180</v>
      </c>
      <c r="C147" s="17">
        <v>1</v>
      </c>
      <c r="D147" s="17">
        <v>7</v>
      </c>
      <c r="E147" s="17">
        <v>1</v>
      </c>
      <c r="F147" s="17" t="s">
        <v>141</v>
      </c>
      <c r="G147" s="17">
        <v>5</v>
      </c>
      <c r="H147" s="17">
        <v>2</v>
      </c>
      <c r="L147" s="17">
        <v>2</v>
      </c>
      <c r="N147" s="17">
        <v>2</v>
      </c>
      <c r="O147" s="17">
        <v>2</v>
      </c>
      <c r="Q147" s="17">
        <v>2</v>
      </c>
      <c r="R147" s="17">
        <v>2</v>
      </c>
      <c r="S147" s="17">
        <v>2</v>
      </c>
      <c r="T147" s="17">
        <v>2</v>
      </c>
      <c r="U147" s="17">
        <v>2</v>
      </c>
      <c r="W147" s="17">
        <v>1</v>
      </c>
      <c r="X147" s="17">
        <v>1</v>
      </c>
      <c r="Y147" s="17">
        <v>5</v>
      </c>
      <c r="Z147" s="17">
        <v>1</v>
      </c>
      <c r="AA147" s="17">
        <v>1</v>
      </c>
      <c r="AB147" s="17">
        <v>2</v>
      </c>
      <c r="AF147" s="17">
        <v>2</v>
      </c>
      <c r="AJ147" s="17">
        <v>2</v>
      </c>
      <c r="AK147" s="17">
        <v>1</v>
      </c>
      <c r="AL147" s="17">
        <v>3</v>
      </c>
      <c r="AM147" s="17">
        <v>1</v>
      </c>
      <c r="AO147" s="17">
        <v>2</v>
      </c>
      <c r="AQ147" s="17">
        <v>1</v>
      </c>
      <c r="AS147" s="17">
        <v>2</v>
      </c>
      <c r="AW147" s="17">
        <v>1</v>
      </c>
      <c r="AX147" s="17">
        <v>1</v>
      </c>
      <c r="BB147" s="17">
        <v>2</v>
      </c>
      <c r="BE147" s="17">
        <v>2</v>
      </c>
      <c r="BF147" s="17">
        <v>1</v>
      </c>
      <c r="BH147" s="17">
        <v>1</v>
      </c>
      <c r="BI147" s="17">
        <f t="shared" si="60"/>
        <v>5</v>
      </c>
      <c r="BJ147">
        <f t="shared" si="41"/>
        <v>27.426132235089263</v>
      </c>
      <c r="BK147">
        <f t="shared" si="42"/>
        <v>81.818181818181813</v>
      </c>
      <c r="BL147">
        <f t="shared" si="43"/>
        <v>1.7271999999999998</v>
      </c>
      <c r="BM147">
        <f t="shared" si="44"/>
        <v>27.426132235089263</v>
      </c>
      <c r="BN147">
        <f t="shared" si="45"/>
        <v>0</v>
      </c>
      <c r="BO147">
        <f t="shared" si="46"/>
        <v>1</v>
      </c>
      <c r="BP147">
        <f t="shared" si="47"/>
        <v>0</v>
      </c>
      <c r="BQ147" s="21">
        <f t="shared" si="59"/>
        <v>0</v>
      </c>
      <c r="BR147" s="21">
        <f t="shared" si="48"/>
        <v>0</v>
      </c>
      <c r="BS147" s="21">
        <f t="shared" si="49"/>
        <v>2</v>
      </c>
      <c r="BT147" s="21">
        <f t="shared" si="50"/>
        <v>0</v>
      </c>
      <c r="BU147" s="21">
        <f t="shared" si="51"/>
        <v>0</v>
      </c>
      <c r="BV147" s="21">
        <f t="shared" si="52"/>
        <v>0</v>
      </c>
      <c r="BW147" s="21">
        <f t="shared" si="53"/>
        <v>0</v>
      </c>
      <c r="BX147" s="21">
        <f t="shared" si="54"/>
        <v>0</v>
      </c>
      <c r="BY147" s="21">
        <f t="shared" si="55"/>
        <v>0</v>
      </c>
      <c r="BZ147">
        <f t="shared" si="56"/>
        <v>0</v>
      </c>
      <c r="CA147">
        <f t="shared" si="57"/>
        <v>4</v>
      </c>
      <c r="CC147">
        <f t="shared" si="58"/>
        <v>5</v>
      </c>
    </row>
    <row r="148" spans="1:81" s="17" customFormat="1">
      <c r="A148" s="17">
        <v>66</v>
      </c>
      <c r="B148" s="17">
        <v>138</v>
      </c>
      <c r="C148" s="17">
        <v>1</v>
      </c>
      <c r="D148" s="17">
        <v>8</v>
      </c>
      <c r="E148" s="17">
        <v>1</v>
      </c>
      <c r="F148" s="17">
        <v>8</v>
      </c>
      <c r="G148" s="17">
        <v>8</v>
      </c>
      <c r="H148" s="17">
        <v>2</v>
      </c>
      <c r="L148" s="17">
        <v>2</v>
      </c>
      <c r="N148" s="17">
        <v>2</v>
      </c>
      <c r="O148" s="17">
        <v>1</v>
      </c>
      <c r="P148" s="17" t="s">
        <v>151</v>
      </c>
      <c r="Q148" s="17">
        <v>2</v>
      </c>
      <c r="R148" s="17">
        <v>2</v>
      </c>
      <c r="S148" s="17">
        <v>2</v>
      </c>
      <c r="T148" s="17">
        <v>2</v>
      </c>
      <c r="U148" s="17">
        <v>2</v>
      </c>
      <c r="W148" s="17">
        <v>1</v>
      </c>
      <c r="X148" s="17">
        <v>2</v>
      </c>
      <c r="Y148" s="17">
        <v>5</v>
      </c>
      <c r="Z148" s="17">
        <v>3</v>
      </c>
      <c r="AA148" s="17">
        <v>3</v>
      </c>
      <c r="AB148" s="17">
        <v>2</v>
      </c>
      <c r="AF148" s="17">
        <v>2</v>
      </c>
      <c r="AJ148" s="17">
        <v>1</v>
      </c>
      <c r="AK148" s="17">
        <v>1</v>
      </c>
      <c r="AL148" s="17">
        <v>4</v>
      </c>
      <c r="AM148" s="17">
        <v>1</v>
      </c>
      <c r="AO148" s="17">
        <v>2</v>
      </c>
      <c r="AQ148" s="17">
        <v>2</v>
      </c>
      <c r="AS148" s="17">
        <v>1</v>
      </c>
      <c r="AT148" s="17">
        <v>2</v>
      </c>
      <c r="AU148" s="17">
        <v>2</v>
      </c>
      <c r="AV148" s="17">
        <v>1</v>
      </c>
      <c r="AW148" s="17">
        <v>1</v>
      </c>
      <c r="AX148" s="17">
        <v>2</v>
      </c>
      <c r="AZ148" s="17">
        <v>2</v>
      </c>
      <c r="BB148" s="17">
        <v>2</v>
      </c>
      <c r="BE148" s="17">
        <v>1</v>
      </c>
      <c r="BF148" s="17">
        <v>1</v>
      </c>
      <c r="BG148" s="17">
        <v>2</v>
      </c>
      <c r="BI148" s="17">
        <f t="shared" si="60"/>
        <v>8</v>
      </c>
      <c r="BJ148">
        <f t="shared" si="41"/>
        <v>22.320355184161407</v>
      </c>
      <c r="BK148">
        <f t="shared" si="42"/>
        <v>62.72727272727272</v>
      </c>
      <c r="BL148">
        <f t="shared" si="43"/>
        <v>1.6763999999999999</v>
      </c>
      <c r="BM148">
        <f t="shared" si="44"/>
        <v>22.320355184161407</v>
      </c>
      <c r="BN148">
        <f t="shared" si="45"/>
        <v>0</v>
      </c>
      <c r="BO148">
        <f t="shared" si="46"/>
        <v>1</v>
      </c>
      <c r="BP148">
        <f t="shared" si="47"/>
        <v>0</v>
      </c>
      <c r="BQ148" s="21">
        <f t="shared" si="59"/>
        <v>0</v>
      </c>
      <c r="BR148" s="21">
        <f t="shared" si="48"/>
        <v>0</v>
      </c>
      <c r="BS148" s="21">
        <f t="shared" si="49"/>
        <v>0</v>
      </c>
      <c r="BT148" s="21">
        <f t="shared" si="50"/>
        <v>1</v>
      </c>
      <c r="BU148" s="21">
        <f t="shared" si="51"/>
        <v>0</v>
      </c>
      <c r="BV148" s="21">
        <f t="shared" si="52"/>
        <v>0</v>
      </c>
      <c r="BW148" s="21">
        <f t="shared" si="53"/>
        <v>0</v>
      </c>
      <c r="BX148" s="21">
        <f t="shared" si="54"/>
        <v>0</v>
      </c>
      <c r="BY148" s="21">
        <f t="shared" si="55"/>
        <v>0</v>
      </c>
      <c r="BZ148">
        <f t="shared" si="56"/>
        <v>1</v>
      </c>
      <c r="CA148">
        <f t="shared" si="57"/>
        <v>4</v>
      </c>
      <c r="CC148">
        <f t="shared" si="58"/>
        <v>8</v>
      </c>
    </row>
    <row r="149" spans="1:81" s="17" customFormat="1">
      <c r="A149" s="17">
        <v>67</v>
      </c>
      <c r="B149" s="17">
        <v>185</v>
      </c>
      <c r="C149" s="17">
        <v>1</v>
      </c>
      <c r="D149" s="17">
        <v>7</v>
      </c>
      <c r="E149" s="17">
        <v>1</v>
      </c>
      <c r="F149" s="17">
        <v>3.5</v>
      </c>
      <c r="G149" s="17">
        <v>3</v>
      </c>
      <c r="H149" s="17">
        <v>2</v>
      </c>
      <c r="L149" s="17">
        <v>2</v>
      </c>
      <c r="Q149" s="17">
        <v>2</v>
      </c>
      <c r="R149" s="17">
        <v>2</v>
      </c>
      <c r="S149" s="17">
        <v>2</v>
      </c>
      <c r="T149" s="17">
        <v>2</v>
      </c>
      <c r="U149" s="17">
        <v>2</v>
      </c>
      <c r="W149" s="17">
        <v>2</v>
      </c>
      <c r="BF149" s="17">
        <v>1</v>
      </c>
      <c r="BG149" s="17">
        <v>2</v>
      </c>
      <c r="BI149" s="17">
        <f t="shared" si="60"/>
        <v>-1</v>
      </c>
      <c r="BJ149">
        <f t="shared" si="41"/>
        <v>29.035680501948899</v>
      </c>
      <c r="BK149">
        <f t="shared" si="42"/>
        <v>84.090909090909079</v>
      </c>
      <c r="BL149">
        <f t="shared" si="43"/>
        <v>1.7018</v>
      </c>
      <c r="BM149">
        <f t="shared" si="44"/>
        <v>0</v>
      </c>
      <c r="BN149">
        <f t="shared" si="45"/>
        <v>29.035680501948899</v>
      </c>
      <c r="BO149">
        <f t="shared" si="46"/>
        <v>0</v>
      </c>
      <c r="BP149">
        <f t="shared" si="47"/>
        <v>1</v>
      </c>
      <c r="BQ149" s="21">
        <f t="shared" si="59"/>
        <v>0</v>
      </c>
      <c r="BR149" s="21">
        <f t="shared" si="48"/>
        <v>0</v>
      </c>
      <c r="BS149" s="21">
        <f t="shared" si="49"/>
        <v>0</v>
      </c>
      <c r="BT149" s="21">
        <f t="shared" si="50"/>
        <v>0</v>
      </c>
      <c r="BU149" s="21">
        <f t="shared" si="51"/>
        <v>0</v>
      </c>
      <c r="BV149" s="21">
        <f t="shared" si="52"/>
        <v>0</v>
      </c>
      <c r="BW149" s="21">
        <f t="shared" si="53"/>
        <v>0</v>
      </c>
      <c r="BX149" s="21">
        <f t="shared" si="54"/>
        <v>0</v>
      </c>
      <c r="BY149" s="21">
        <f t="shared" si="55"/>
        <v>0</v>
      </c>
      <c r="BZ149">
        <f t="shared" si="56"/>
        <v>0</v>
      </c>
      <c r="CA149">
        <f t="shared" si="57"/>
        <v>3</v>
      </c>
      <c r="CC149">
        <f t="shared" si="58"/>
        <v>-1</v>
      </c>
    </row>
    <row r="150" spans="1:81" s="17" customFormat="1">
      <c r="A150" s="17">
        <v>68</v>
      </c>
      <c r="B150" s="17">
        <v>155</v>
      </c>
      <c r="C150" s="17">
        <v>1</v>
      </c>
      <c r="D150" s="17">
        <v>4</v>
      </c>
      <c r="E150" s="17">
        <v>1</v>
      </c>
      <c r="F150" s="17">
        <v>4</v>
      </c>
      <c r="G150" s="17">
        <v>4</v>
      </c>
      <c r="H150" s="17">
        <v>2</v>
      </c>
      <c r="L150" s="17">
        <v>2</v>
      </c>
      <c r="Q150" s="17">
        <v>2</v>
      </c>
      <c r="R150" s="17">
        <v>2</v>
      </c>
      <c r="S150" s="17">
        <v>2</v>
      </c>
      <c r="T150" s="17">
        <v>2</v>
      </c>
      <c r="U150" s="17">
        <v>2</v>
      </c>
      <c r="W150" s="17">
        <v>1</v>
      </c>
      <c r="X150" s="17">
        <v>2</v>
      </c>
      <c r="Y150" s="17">
        <v>4</v>
      </c>
      <c r="Z150" s="17">
        <v>3</v>
      </c>
      <c r="AA150" s="17">
        <v>5</v>
      </c>
      <c r="AB150" s="17">
        <v>1</v>
      </c>
      <c r="AC150" s="17">
        <v>4</v>
      </c>
      <c r="AD150" s="17">
        <v>3</v>
      </c>
      <c r="AE150" s="17">
        <v>4</v>
      </c>
      <c r="AF150" s="17">
        <v>1</v>
      </c>
      <c r="AG150" s="17">
        <v>3</v>
      </c>
      <c r="AH150" s="17">
        <v>5</v>
      </c>
      <c r="AI150" s="17">
        <v>8</v>
      </c>
      <c r="AJ150" s="17">
        <v>2</v>
      </c>
      <c r="AK150" s="17">
        <v>1</v>
      </c>
      <c r="AL150" s="17">
        <v>4</v>
      </c>
      <c r="AM150" s="17">
        <v>1</v>
      </c>
      <c r="AO150" s="17">
        <v>2</v>
      </c>
      <c r="AS150" s="17">
        <v>1</v>
      </c>
      <c r="AT150" s="17">
        <v>2</v>
      </c>
      <c r="AU150" s="17">
        <v>1</v>
      </c>
      <c r="AV150" s="17">
        <v>5</v>
      </c>
      <c r="AW150" s="17">
        <v>1</v>
      </c>
      <c r="AX150" s="17">
        <v>2</v>
      </c>
      <c r="AZ150" s="17">
        <v>1</v>
      </c>
      <c r="BA150" s="17">
        <v>2</v>
      </c>
      <c r="BB150" s="17">
        <v>2</v>
      </c>
      <c r="BF150" s="17">
        <v>1</v>
      </c>
      <c r="BI150" s="17">
        <f t="shared" si="60"/>
        <v>4</v>
      </c>
      <c r="BJ150">
        <f t="shared" si="41"/>
        <v>23.616947202437977</v>
      </c>
      <c r="BK150">
        <f t="shared" si="42"/>
        <v>70.454545454545453</v>
      </c>
      <c r="BL150">
        <f t="shared" si="43"/>
        <v>1.7271999999999998</v>
      </c>
      <c r="BM150">
        <f t="shared" si="44"/>
        <v>23.616947202437977</v>
      </c>
      <c r="BN150">
        <f t="shared" si="45"/>
        <v>0</v>
      </c>
      <c r="BO150">
        <f t="shared" si="46"/>
        <v>1</v>
      </c>
      <c r="BP150">
        <f t="shared" si="47"/>
        <v>0</v>
      </c>
      <c r="BQ150" s="21">
        <f t="shared" si="59"/>
        <v>0</v>
      </c>
      <c r="BR150" s="21">
        <f t="shared" si="48"/>
        <v>0</v>
      </c>
      <c r="BS150" s="21">
        <f t="shared" si="49"/>
        <v>0</v>
      </c>
      <c r="BT150" s="21">
        <f t="shared" si="50"/>
        <v>0</v>
      </c>
      <c r="BU150" s="21">
        <f t="shared" si="51"/>
        <v>0</v>
      </c>
      <c r="BV150" s="21">
        <f t="shared" si="52"/>
        <v>0</v>
      </c>
      <c r="BW150" s="21">
        <f t="shared" si="53"/>
        <v>0</v>
      </c>
      <c r="BX150" s="21">
        <f t="shared" si="54"/>
        <v>0</v>
      </c>
      <c r="BY150" s="21">
        <f t="shared" si="55"/>
        <v>0</v>
      </c>
      <c r="BZ150">
        <f t="shared" si="56"/>
        <v>0</v>
      </c>
      <c r="CA150">
        <f t="shared" si="57"/>
        <v>4</v>
      </c>
      <c r="CC150">
        <f t="shared" si="58"/>
        <v>4</v>
      </c>
    </row>
    <row r="151" spans="1:81" s="17" customFormat="1">
      <c r="A151" s="17">
        <v>68</v>
      </c>
      <c r="B151" s="17">
        <v>148</v>
      </c>
      <c r="C151" s="17">
        <v>1</v>
      </c>
      <c r="D151" s="17">
        <v>9</v>
      </c>
      <c r="E151" s="17">
        <v>1</v>
      </c>
      <c r="F151" s="17">
        <v>4</v>
      </c>
      <c r="G151" s="17">
        <v>4</v>
      </c>
      <c r="H151" s="17">
        <v>2</v>
      </c>
      <c r="L151" s="17">
        <v>2</v>
      </c>
      <c r="N151" s="17">
        <v>2</v>
      </c>
      <c r="O151" s="17">
        <v>2</v>
      </c>
      <c r="Q151" s="17">
        <v>2</v>
      </c>
      <c r="R151" s="17">
        <v>2</v>
      </c>
      <c r="S151" s="17">
        <v>2</v>
      </c>
      <c r="T151" s="17">
        <v>2</v>
      </c>
      <c r="U151" s="17">
        <v>2</v>
      </c>
      <c r="W151" s="17">
        <v>2</v>
      </c>
      <c r="BF151" s="17">
        <v>1</v>
      </c>
      <c r="BG151" s="17">
        <v>2</v>
      </c>
      <c r="BI151" s="17">
        <f t="shared" ref="BI151:BI179" si="61">IF(W151=1,G151,-1)</f>
        <v>-1</v>
      </c>
      <c r="BJ151">
        <f t="shared" si="41"/>
        <v>22.550375393295614</v>
      </c>
      <c r="BK151">
        <f t="shared" si="42"/>
        <v>67.272727272727266</v>
      </c>
      <c r="BL151">
        <f t="shared" si="43"/>
        <v>1.7271999999999998</v>
      </c>
      <c r="BM151">
        <f t="shared" si="44"/>
        <v>0</v>
      </c>
      <c r="BN151">
        <f t="shared" si="45"/>
        <v>22.550375393295614</v>
      </c>
      <c r="BO151">
        <f t="shared" si="46"/>
        <v>0</v>
      </c>
      <c r="BP151">
        <f t="shared" si="47"/>
        <v>1</v>
      </c>
      <c r="BQ151" s="21">
        <f t="shared" si="59"/>
        <v>0</v>
      </c>
      <c r="BR151" s="21">
        <f t="shared" si="48"/>
        <v>0</v>
      </c>
      <c r="BS151" s="21">
        <f t="shared" si="49"/>
        <v>0</v>
      </c>
      <c r="BT151" s="21">
        <f t="shared" si="50"/>
        <v>0</v>
      </c>
      <c r="BU151" s="21">
        <f t="shared" si="51"/>
        <v>0</v>
      </c>
      <c r="BV151" s="21">
        <f t="shared" si="52"/>
        <v>0</v>
      </c>
      <c r="BW151" s="21">
        <f t="shared" si="53"/>
        <v>0</v>
      </c>
      <c r="BX151" s="21">
        <f t="shared" si="54"/>
        <v>0</v>
      </c>
      <c r="BY151" s="21">
        <f t="shared" si="55"/>
        <v>0</v>
      </c>
      <c r="BZ151">
        <f t="shared" si="56"/>
        <v>0</v>
      </c>
      <c r="CA151">
        <f t="shared" si="57"/>
        <v>3</v>
      </c>
      <c r="CC151">
        <f t="shared" si="58"/>
        <v>-1</v>
      </c>
    </row>
    <row r="152" spans="1:81" s="17" customFormat="1">
      <c r="A152" s="18">
        <v>71</v>
      </c>
      <c r="B152" s="18">
        <v>210</v>
      </c>
      <c r="C152" s="17">
        <v>1</v>
      </c>
      <c r="D152" s="17">
        <v>3</v>
      </c>
      <c r="E152" s="17">
        <v>1</v>
      </c>
      <c r="F152" s="17">
        <v>1.2</v>
      </c>
      <c r="G152" s="17">
        <v>2</v>
      </c>
      <c r="H152" s="17">
        <v>2</v>
      </c>
      <c r="L152" s="17">
        <v>2</v>
      </c>
      <c r="M152" s="17">
        <v>2</v>
      </c>
      <c r="N152" s="17">
        <v>2</v>
      </c>
      <c r="O152" s="17">
        <v>2</v>
      </c>
      <c r="Q152" s="17">
        <v>2</v>
      </c>
      <c r="R152" s="17">
        <v>2</v>
      </c>
      <c r="S152" s="17">
        <v>2</v>
      </c>
      <c r="T152" s="17">
        <v>2</v>
      </c>
      <c r="U152" s="17">
        <v>2</v>
      </c>
      <c r="W152" s="17">
        <v>1</v>
      </c>
      <c r="X152" s="17">
        <v>2</v>
      </c>
      <c r="Y152" s="17">
        <v>5</v>
      </c>
      <c r="Z152" s="17">
        <v>1</v>
      </c>
      <c r="AA152" s="17">
        <v>6</v>
      </c>
      <c r="AB152" s="17">
        <v>2</v>
      </c>
      <c r="AF152" s="17">
        <v>2</v>
      </c>
      <c r="AJ152" s="17">
        <v>2</v>
      </c>
      <c r="AK152" s="17">
        <v>1</v>
      </c>
      <c r="AL152" s="17">
        <v>2</v>
      </c>
      <c r="AM152" s="17">
        <v>4</v>
      </c>
      <c r="AO152" s="17">
        <v>2</v>
      </c>
      <c r="AQ152" s="17">
        <v>4</v>
      </c>
      <c r="AS152" s="17">
        <v>2</v>
      </c>
      <c r="AZ152" s="17">
        <v>2</v>
      </c>
      <c r="BB152" s="17">
        <v>2</v>
      </c>
      <c r="BE152" s="17">
        <v>1</v>
      </c>
      <c r="BF152" s="17">
        <v>1</v>
      </c>
      <c r="BG152" s="17">
        <v>2</v>
      </c>
      <c r="BI152" s="17">
        <f t="shared" si="61"/>
        <v>2</v>
      </c>
      <c r="BJ152">
        <f t="shared" si="41"/>
        <v>29.350295846901052</v>
      </c>
      <c r="BK152">
        <f t="shared" si="42"/>
        <v>95.454545454545453</v>
      </c>
      <c r="BL152">
        <f t="shared" si="43"/>
        <v>1.8033999999999999</v>
      </c>
      <c r="BM152">
        <f t="shared" si="44"/>
        <v>29.350295846901052</v>
      </c>
      <c r="BN152">
        <f t="shared" si="45"/>
        <v>0</v>
      </c>
      <c r="BO152">
        <f t="shared" si="46"/>
        <v>1</v>
      </c>
      <c r="BP152">
        <f t="shared" si="47"/>
        <v>0</v>
      </c>
      <c r="BQ152" s="21">
        <f t="shared" si="59"/>
        <v>0</v>
      </c>
      <c r="BR152" s="21">
        <f t="shared" si="48"/>
        <v>1</v>
      </c>
      <c r="BS152" s="21">
        <f t="shared" si="49"/>
        <v>0</v>
      </c>
      <c r="BT152" s="21">
        <f t="shared" si="50"/>
        <v>0</v>
      </c>
      <c r="BU152" s="21">
        <f t="shared" si="51"/>
        <v>0</v>
      </c>
      <c r="BV152" s="21">
        <f t="shared" si="52"/>
        <v>0</v>
      </c>
      <c r="BW152" s="21">
        <f t="shared" si="53"/>
        <v>0</v>
      </c>
      <c r="BX152" s="21">
        <f t="shared" si="54"/>
        <v>0</v>
      </c>
      <c r="BY152" s="21">
        <f t="shared" si="55"/>
        <v>0</v>
      </c>
      <c r="BZ152">
        <f t="shared" si="56"/>
        <v>0</v>
      </c>
      <c r="CA152">
        <f t="shared" si="57"/>
        <v>4</v>
      </c>
      <c r="CC152">
        <f t="shared" si="58"/>
        <v>2</v>
      </c>
    </row>
    <row r="153" spans="1:81" s="17" customFormat="1">
      <c r="A153" s="18">
        <v>72</v>
      </c>
      <c r="B153" s="18">
        <v>245</v>
      </c>
      <c r="C153" s="17">
        <v>1</v>
      </c>
      <c r="D153" s="17">
        <v>4</v>
      </c>
      <c r="E153" s="17">
        <v>1</v>
      </c>
      <c r="F153" s="17">
        <v>1</v>
      </c>
      <c r="G153" s="17">
        <v>1</v>
      </c>
      <c r="H153" s="17">
        <v>2</v>
      </c>
      <c r="L153" s="17">
        <v>2</v>
      </c>
      <c r="N153" s="17">
        <v>2</v>
      </c>
      <c r="O153" s="17">
        <v>2</v>
      </c>
      <c r="Q153" s="17">
        <v>2</v>
      </c>
      <c r="R153" s="17">
        <v>2</v>
      </c>
      <c r="S153" s="17">
        <v>2</v>
      </c>
      <c r="T153" s="17">
        <v>2</v>
      </c>
      <c r="U153" s="17">
        <v>2</v>
      </c>
      <c r="W153" s="17">
        <v>2</v>
      </c>
      <c r="BF153" s="17">
        <v>1</v>
      </c>
      <c r="BH153" s="17" t="s">
        <v>226</v>
      </c>
      <c r="BI153" s="17">
        <f t="shared" si="61"/>
        <v>-1</v>
      </c>
      <c r="BJ153">
        <f t="shared" si="41"/>
        <v>33.297450152700527</v>
      </c>
      <c r="BK153">
        <f t="shared" si="42"/>
        <v>111.36363636363636</v>
      </c>
      <c r="BL153">
        <f t="shared" si="43"/>
        <v>1.8288</v>
      </c>
      <c r="BM153">
        <f t="shared" si="44"/>
        <v>0</v>
      </c>
      <c r="BN153">
        <f t="shared" si="45"/>
        <v>33.297450152700527</v>
      </c>
      <c r="BO153">
        <f t="shared" si="46"/>
        <v>0</v>
      </c>
      <c r="BP153">
        <f t="shared" si="47"/>
        <v>1</v>
      </c>
      <c r="BQ153" s="21">
        <f t="shared" si="59"/>
        <v>0</v>
      </c>
      <c r="BR153" s="21">
        <f t="shared" si="48"/>
        <v>0</v>
      </c>
      <c r="BS153" s="21">
        <f t="shared" si="49"/>
        <v>0</v>
      </c>
      <c r="BT153" s="21">
        <f t="shared" si="50"/>
        <v>0</v>
      </c>
      <c r="BU153" s="21">
        <f t="shared" si="51"/>
        <v>0</v>
      </c>
      <c r="BV153" s="21">
        <f t="shared" si="52"/>
        <v>0</v>
      </c>
      <c r="BW153" s="21">
        <f t="shared" si="53"/>
        <v>0</v>
      </c>
      <c r="BX153" s="21">
        <f t="shared" si="54"/>
        <v>0</v>
      </c>
      <c r="BY153" s="21">
        <f t="shared" si="55"/>
        <v>0</v>
      </c>
      <c r="BZ153">
        <f t="shared" si="56"/>
        <v>0</v>
      </c>
      <c r="CA153">
        <f t="shared" si="57"/>
        <v>3</v>
      </c>
      <c r="CC153">
        <f t="shared" si="58"/>
        <v>-1</v>
      </c>
    </row>
    <row r="154" spans="1:81" s="17" customFormat="1">
      <c r="A154" s="18">
        <v>76</v>
      </c>
      <c r="B154" s="18">
        <v>190</v>
      </c>
      <c r="C154" s="17">
        <v>1</v>
      </c>
      <c r="D154" s="17">
        <v>3</v>
      </c>
      <c r="E154" s="17">
        <v>1</v>
      </c>
      <c r="F154" s="17">
        <v>4</v>
      </c>
      <c r="G154" s="17">
        <v>4</v>
      </c>
      <c r="H154" s="17">
        <v>2</v>
      </c>
      <c r="L154" s="17">
        <v>2</v>
      </c>
      <c r="N154" s="17">
        <v>2</v>
      </c>
      <c r="O154" s="17">
        <v>2</v>
      </c>
      <c r="Q154" s="17">
        <v>2</v>
      </c>
      <c r="R154" s="17">
        <v>2</v>
      </c>
      <c r="S154" s="17">
        <v>2</v>
      </c>
      <c r="T154" s="17">
        <v>2</v>
      </c>
      <c r="U154" s="17">
        <v>1</v>
      </c>
      <c r="V154" s="17">
        <v>1</v>
      </c>
      <c r="W154" s="17">
        <v>1</v>
      </c>
      <c r="X154" s="17">
        <v>2</v>
      </c>
      <c r="Y154" s="17">
        <v>1</v>
      </c>
      <c r="Z154" s="17">
        <v>1</v>
      </c>
      <c r="AA154" s="17">
        <v>2</v>
      </c>
      <c r="AB154" s="17">
        <v>1</v>
      </c>
      <c r="AC154" s="17">
        <v>1.2</v>
      </c>
      <c r="AD154" s="17">
        <v>1</v>
      </c>
      <c r="AE154" s="17">
        <v>2</v>
      </c>
      <c r="AF154" s="17">
        <v>1</v>
      </c>
      <c r="AG154" s="17">
        <v>1</v>
      </c>
      <c r="AH154" s="17">
        <v>2</v>
      </c>
      <c r="AI154" s="17">
        <v>1.2</v>
      </c>
      <c r="AJ154" s="17">
        <v>2</v>
      </c>
      <c r="AK154" s="17">
        <v>1</v>
      </c>
      <c r="AL154" s="17">
        <v>4</v>
      </c>
      <c r="AM154" s="17">
        <v>1</v>
      </c>
      <c r="AO154" s="17">
        <v>2</v>
      </c>
      <c r="AQ154" s="17">
        <v>4</v>
      </c>
      <c r="AS154" s="17">
        <v>1</v>
      </c>
      <c r="AV154" s="17">
        <v>5</v>
      </c>
      <c r="AW154" s="17">
        <v>1</v>
      </c>
      <c r="AX154" s="17">
        <v>2</v>
      </c>
      <c r="AZ154" s="17">
        <v>2</v>
      </c>
      <c r="BB154" s="17">
        <v>2</v>
      </c>
      <c r="BE154" s="17">
        <v>2</v>
      </c>
      <c r="BF154" s="17">
        <v>1</v>
      </c>
      <c r="BG154" s="17">
        <v>2</v>
      </c>
      <c r="BI154" s="17">
        <f t="shared" si="61"/>
        <v>4</v>
      </c>
      <c r="BJ154">
        <f t="shared" si="41"/>
        <v>23.175883672341509</v>
      </c>
      <c r="BK154">
        <f t="shared" si="42"/>
        <v>86.36363636363636</v>
      </c>
      <c r="BL154">
        <f t="shared" si="43"/>
        <v>1.9303999999999999</v>
      </c>
      <c r="BM154">
        <f t="shared" si="44"/>
        <v>23.175883672341509</v>
      </c>
      <c r="BN154">
        <f t="shared" si="45"/>
        <v>0</v>
      </c>
      <c r="BO154">
        <f t="shared" si="46"/>
        <v>1</v>
      </c>
      <c r="BP154">
        <f t="shared" si="47"/>
        <v>0</v>
      </c>
      <c r="BQ154" s="21">
        <f t="shared" si="59"/>
        <v>0</v>
      </c>
      <c r="BR154" s="21">
        <f t="shared" si="48"/>
        <v>0</v>
      </c>
      <c r="BS154" s="21">
        <f t="shared" si="49"/>
        <v>0</v>
      </c>
      <c r="BT154" s="21">
        <f t="shared" si="50"/>
        <v>2</v>
      </c>
      <c r="BU154" s="21">
        <f t="shared" si="51"/>
        <v>0</v>
      </c>
      <c r="BV154" s="21">
        <f t="shared" si="52"/>
        <v>0</v>
      </c>
      <c r="BW154" s="21">
        <f t="shared" si="53"/>
        <v>0</v>
      </c>
      <c r="BX154" s="21">
        <f t="shared" si="54"/>
        <v>0</v>
      </c>
      <c r="BY154" s="21">
        <f t="shared" si="55"/>
        <v>0</v>
      </c>
      <c r="BZ154">
        <f t="shared" si="56"/>
        <v>0</v>
      </c>
      <c r="CA154">
        <f t="shared" si="57"/>
        <v>4</v>
      </c>
      <c r="CC154">
        <f t="shared" si="58"/>
        <v>4</v>
      </c>
    </row>
    <row r="155" spans="1:81" s="17" customFormat="1">
      <c r="A155" s="18">
        <v>64</v>
      </c>
      <c r="B155" s="18">
        <v>160</v>
      </c>
      <c r="C155" s="17">
        <v>1</v>
      </c>
      <c r="D155" s="17">
        <v>1</v>
      </c>
      <c r="E155" s="17">
        <v>2</v>
      </c>
      <c r="F155" s="17">
        <v>8</v>
      </c>
      <c r="G155" s="17">
        <v>8</v>
      </c>
      <c r="H155" s="17">
        <v>2</v>
      </c>
      <c r="L155" s="17">
        <v>2</v>
      </c>
      <c r="N155" s="17">
        <v>2</v>
      </c>
      <c r="O155" s="17">
        <v>1</v>
      </c>
      <c r="P155" s="17" t="s">
        <v>254</v>
      </c>
      <c r="Q155" s="17">
        <v>2</v>
      </c>
      <c r="R155" s="17">
        <v>2</v>
      </c>
      <c r="S155" s="17">
        <v>2</v>
      </c>
      <c r="T155" s="17">
        <v>2</v>
      </c>
      <c r="U155" s="17">
        <v>2</v>
      </c>
      <c r="W155" s="17">
        <v>2</v>
      </c>
      <c r="BF155" s="17">
        <v>1</v>
      </c>
      <c r="BG155" s="17">
        <v>2</v>
      </c>
      <c r="BI155" s="17">
        <f t="shared" si="61"/>
        <v>-1</v>
      </c>
      <c r="BJ155">
        <f t="shared" si="41"/>
        <v>27.521361860905539</v>
      </c>
      <c r="BK155">
        <f t="shared" si="42"/>
        <v>72.72727272727272</v>
      </c>
      <c r="BL155">
        <f t="shared" si="43"/>
        <v>1.6255999999999999</v>
      </c>
      <c r="BM155">
        <f t="shared" si="44"/>
        <v>0</v>
      </c>
      <c r="BN155">
        <f t="shared" si="45"/>
        <v>27.521361860905539</v>
      </c>
      <c r="BO155">
        <f t="shared" si="46"/>
        <v>0</v>
      </c>
      <c r="BP155">
        <f t="shared" si="47"/>
        <v>1</v>
      </c>
      <c r="BQ155" s="21">
        <f t="shared" si="59"/>
        <v>0</v>
      </c>
      <c r="BR155" s="21">
        <f t="shared" si="48"/>
        <v>0</v>
      </c>
      <c r="BS155" s="21">
        <f t="shared" si="49"/>
        <v>0</v>
      </c>
      <c r="BT155" s="21">
        <f t="shared" si="50"/>
        <v>0</v>
      </c>
      <c r="BU155" s="21">
        <f t="shared" si="51"/>
        <v>0</v>
      </c>
      <c r="BV155" s="21">
        <f t="shared" si="52"/>
        <v>0</v>
      </c>
      <c r="BW155" s="21">
        <f t="shared" si="53"/>
        <v>0</v>
      </c>
      <c r="BX155" s="21">
        <f t="shared" si="54"/>
        <v>0</v>
      </c>
      <c r="BY155" s="21">
        <f t="shared" si="55"/>
        <v>0</v>
      </c>
      <c r="BZ155">
        <f t="shared" si="56"/>
        <v>0</v>
      </c>
      <c r="CA155">
        <f t="shared" si="57"/>
        <v>3</v>
      </c>
      <c r="CC155">
        <f t="shared" si="58"/>
        <v>-1</v>
      </c>
    </row>
    <row r="156" spans="1:81" s="17" customFormat="1">
      <c r="A156" s="18">
        <v>71</v>
      </c>
      <c r="B156" s="18">
        <v>195</v>
      </c>
      <c r="C156" s="17">
        <v>1</v>
      </c>
      <c r="D156" s="17">
        <v>6</v>
      </c>
      <c r="E156" s="17">
        <v>1</v>
      </c>
      <c r="F156" s="17">
        <v>1.2</v>
      </c>
      <c r="G156" s="17">
        <v>2</v>
      </c>
      <c r="H156" s="17">
        <v>2</v>
      </c>
      <c r="L156" s="17">
        <v>1</v>
      </c>
      <c r="M156" s="17">
        <v>1</v>
      </c>
      <c r="N156" s="17">
        <v>2</v>
      </c>
      <c r="O156" s="17">
        <v>1</v>
      </c>
      <c r="P156" s="17" t="s">
        <v>255</v>
      </c>
      <c r="Q156" s="17">
        <v>2</v>
      </c>
      <c r="R156" s="17">
        <v>2</v>
      </c>
      <c r="S156" s="17">
        <v>2</v>
      </c>
      <c r="T156" s="17">
        <v>2</v>
      </c>
      <c r="U156" s="17">
        <v>2</v>
      </c>
      <c r="W156" s="17">
        <v>1</v>
      </c>
      <c r="X156" s="17">
        <v>2</v>
      </c>
      <c r="Y156" s="17">
        <v>1</v>
      </c>
      <c r="Z156" s="17">
        <v>1</v>
      </c>
      <c r="AA156" s="17">
        <v>2</v>
      </c>
      <c r="AB156" s="17">
        <v>1</v>
      </c>
      <c r="AC156" s="17">
        <v>1.2</v>
      </c>
      <c r="AD156" s="17">
        <v>1</v>
      </c>
      <c r="AE156" s="17">
        <v>2</v>
      </c>
      <c r="AF156" s="17">
        <v>1</v>
      </c>
      <c r="AG156" s="17">
        <v>1</v>
      </c>
      <c r="AH156" s="17">
        <v>2</v>
      </c>
      <c r="AI156" s="17">
        <v>1.2</v>
      </c>
      <c r="AJ156" s="17">
        <v>1</v>
      </c>
      <c r="AK156" s="17">
        <v>1</v>
      </c>
      <c r="AL156" s="17">
        <v>2</v>
      </c>
      <c r="AM156" s="17">
        <v>1</v>
      </c>
      <c r="AO156" s="17">
        <v>2</v>
      </c>
      <c r="AQ156" s="17">
        <v>4</v>
      </c>
      <c r="AS156" s="17">
        <v>1</v>
      </c>
      <c r="AT156" s="17">
        <v>2</v>
      </c>
      <c r="AU156" s="17">
        <v>2</v>
      </c>
      <c r="AV156" s="17">
        <v>1</v>
      </c>
      <c r="AW156" s="17">
        <v>1</v>
      </c>
      <c r="AX156" s="17">
        <v>2</v>
      </c>
      <c r="AZ156" s="17">
        <v>2</v>
      </c>
      <c r="BB156" s="17">
        <v>2</v>
      </c>
      <c r="BE156" s="17">
        <v>3</v>
      </c>
      <c r="BF156" s="17">
        <v>1</v>
      </c>
      <c r="BG156" s="17">
        <v>2</v>
      </c>
      <c r="BI156" s="17">
        <f t="shared" si="61"/>
        <v>2</v>
      </c>
      <c r="BJ156">
        <f t="shared" si="41"/>
        <v>27.253846143550973</v>
      </c>
      <c r="BK156">
        <f t="shared" si="42"/>
        <v>88.636363636363626</v>
      </c>
      <c r="BL156">
        <f t="shared" si="43"/>
        <v>1.8033999999999999</v>
      </c>
      <c r="BM156">
        <f t="shared" si="44"/>
        <v>27.253846143550973</v>
      </c>
      <c r="BN156">
        <f t="shared" si="45"/>
        <v>0</v>
      </c>
      <c r="BO156">
        <f t="shared" si="46"/>
        <v>1</v>
      </c>
      <c r="BP156">
        <f t="shared" si="47"/>
        <v>0</v>
      </c>
      <c r="BQ156" s="21">
        <f t="shared" si="59"/>
        <v>0</v>
      </c>
      <c r="BR156" s="21">
        <f t="shared" si="48"/>
        <v>3</v>
      </c>
      <c r="BS156" s="21">
        <f t="shared" si="49"/>
        <v>0</v>
      </c>
      <c r="BT156" s="21">
        <f t="shared" si="50"/>
        <v>0</v>
      </c>
      <c r="BU156" s="21">
        <f t="shared" si="51"/>
        <v>0</v>
      </c>
      <c r="BV156" s="21">
        <f t="shared" si="52"/>
        <v>0</v>
      </c>
      <c r="BW156" s="21">
        <f t="shared" si="53"/>
        <v>0</v>
      </c>
      <c r="BX156" s="21">
        <f t="shared" si="54"/>
        <v>0</v>
      </c>
      <c r="BY156" s="21">
        <f t="shared" si="55"/>
        <v>0</v>
      </c>
      <c r="BZ156">
        <f t="shared" si="56"/>
        <v>1</v>
      </c>
      <c r="CA156">
        <f t="shared" si="57"/>
        <v>1</v>
      </c>
      <c r="CC156">
        <f t="shared" si="58"/>
        <v>2</v>
      </c>
    </row>
    <row r="157" spans="1:81" s="17" customFormat="1">
      <c r="A157" s="18">
        <v>68</v>
      </c>
      <c r="B157" s="18">
        <v>240</v>
      </c>
      <c r="C157" s="17">
        <v>1</v>
      </c>
      <c r="D157" s="17">
        <v>8</v>
      </c>
      <c r="E157" s="17">
        <v>1</v>
      </c>
      <c r="F157" s="17">
        <v>1.2</v>
      </c>
      <c r="G157" s="17">
        <v>1</v>
      </c>
      <c r="H157" s="17">
        <v>2</v>
      </c>
      <c r="L157" s="17">
        <v>2</v>
      </c>
      <c r="N157" s="17">
        <v>2</v>
      </c>
      <c r="O157" s="17">
        <v>1</v>
      </c>
      <c r="P157" s="17" t="s">
        <v>144</v>
      </c>
      <c r="Q157" s="17">
        <v>2</v>
      </c>
      <c r="R157" s="17">
        <v>2</v>
      </c>
      <c r="S157" s="17">
        <v>2</v>
      </c>
      <c r="T157" s="17">
        <v>2</v>
      </c>
      <c r="U157" s="17">
        <v>2</v>
      </c>
      <c r="W157" s="17">
        <v>1</v>
      </c>
      <c r="X157" s="17">
        <v>1</v>
      </c>
      <c r="Y157" s="17">
        <v>5</v>
      </c>
      <c r="Z157" s="17">
        <v>1</v>
      </c>
      <c r="AA157" s="17">
        <v>3</v>
      </c>
      <c r="AB157" s="17">
        <v>2</v>
      </c>
      <c r="AF157" s="17">
        <v>2</v>
      </c>
      <c r="BE157" s="17">
        <v>1</v>
      </c>
      <c r="BI157" s="17">
        <f t="shared" si="61"/>
        <v>1</v>
      </c>
      <c r="BJ157">
        <f t="shared" si="41"/>
        <v>36.568176313452348</v>
      </c>
      <c r="BK157">
        <f t="shared" si="42"/>
        <v>109.09090909090908</v>
      </c>
      <c r="BL157">
        <f t="shared" si="43"/>
        <v>1.7271999999999998</v>
      </c>
      <c r="BM157">
        <f t="shared" si="44"/>
        <v>36.568176313452348</v>
      </c>
      <c r="BN157">
        <f t="shared" si="45"/>
        <v>0</v>
      </c>
      <c r="BO157">
        <f t="shared" si="46"/>
        <v>1</v>
      </c>
      <c r="BP157">
        <f t="shared" si="47"/>
        <v>0</v>
      </c>
      <c r="BQ157" s="21">
        <f t="shared" si="59"/>
        <v>0</v>
      </c>
      <c r="BR157" s="21">
        <f t="shared" si="48"/>
        <v>0</v>
      </c>
      <c r="BS157" s="21">
        <f t="shared" si="49"/>
        <v>0</v>
      </c>
      <c r="BT157" s="21">
        <f t="shared" si="50"/>
        <v>0</v>
      </c>
      <c r="BU157" s="21">
        <f t="shared" si="51"/>
        <v>0</v>
      </c>
      <c r="BV157" s="21">
        <f t="shared" si="52"/>
        <v>0</v>
      </c>
      <c r="BW157" s="21">
        <f t="shared" si="53"/>
        <v>0</v>
      </c>
      <c r="BX157" s="21">
        <f t="shared" si="54"/>
        <v>0</v>
      </c>
      <c r="BY157" s="21">
        <f t="shared" si="55"/>
        <v>0</v>
      </c>
      <c r="BZ157">
        <f t="shared" si="56"/>
        <v>0</v>
      </c>
      <c r="CA157">
        <f t="shared" si="57"/>
        <v>4</v>
      </c>
      <c r="CC157">
        <f t="shared" si="58"/>
        <v>1</v>
      </c>
    </row>
    <row r="158" spans="1:81" s="17" customFormat="1">
      <c r="A158" s="18">
        <v>69</v>
      </c>
      <c r="B158" s="18">
        <v>138</v>
      </c>
      <c r="C158" s="17">
        <v>1</v>
      </c>
      <c r="D158" s="17">
        <v>6</v>
      </c>
      <c r="E158" s="17">
        <v>1</v>
      </c>
      <c r="F158" s="17">
        <v>4</v>
      </c>
      <c r="G158" s="17">
        <v>4</v>
      </c>
      <c r="H158" s="17">
        <v>2</v>
      </c>
      <c r="L158" s="17">
        <v>2</v>
      </c>
      <c r="N158" s="17">
        <v>2</v>
      </c>
      <c r="O158" s="17">
        <v>1</v>
      </c>
      <c r="P158" s="17" t="s">
        <v>256</v>
      </c>
      <c r="Q158" s="17">
        <v>2</v>
      </c>
      <c r="R158" s="17">
        <v>2</v>
      </c>
      <c r="S158" s="17">
        <v>2</v>
      </c>
      <c r="T158" s="17">
        <v>2</v>
      </c>
      <c r="U158" s="17">
        <v>2</v>
      </c>
      <c r="W158" s="17">
        <v>1</v>
      </c>
      <c r="X158" s="17">
        <v>2</v>
      </c>
      <c r="Y158" s="17">
        <v>4</v>
      </c>
      <c r="Z158" s="17">
        <v>1</v>
      </c>
      <c r="AA158" s="17">
        <v>1</v>
      </c>
      <c r="AB158" s="17">
        <v>2</v>
      </c>
      <c r="AF158" s="17">
        <v>1</v>
      </c>
      <c r="AG158" s="17">
        <v>1</v>
      </c>
      <c r="AH158" s="17">
        <v>1</v>
      </c>
      <c r="AI158" s="17">
        <v>5.6</v>
      </c>
      <c r="AJ158" s="17">
        <v>2</v>
      </c>
      <c r="AK158" s="17">
        <v>1</v>
      </c>
      <c r="AL158" s="17">
        <v>4</v>
      </c>
      <c r="AM158" s="17">
        <v>3</v>
      </c>
      <c r="AO158" s="17">
        <v>2</v>
      </c>
      <c r="BF158" s="17">
        <v>2</v>
      </c>
      <c r="BI158" s="17">
        <f t="shared" si="61"/>
        <v>4</v>
      </c>
      <c r="BJ158">
        <f t="shared" si="41"/>
        <v>20.42164822142556</v>
      </c>
      <c r="BK158">
        <f t="shared" si="42"/>
        <v>62.72727272727272</v>
      </c>
      <c r="BL158">
        <f t="shared" si="43"/>
        <v>1.7525999999999999</v>
      </c>
      <c r="BM158">
        <f t="shared" si="44"/>
        <v>20.42164822142556</v>
      </c>
      <c r="BN158">
        <f t="shared" si="45"/>
        <v>0</v>
      </c>
      <c r="BO158">
        <f t="shared" si="46"/>
        <v>1</v>
      </c>
      <c r="BP158">
        <f t="shared" si="47"/>
        <v>0</v>
      </c>
      <c r="BQ158" s="21">
        <f t="shared" si="59"/>
        <v>0</v>
      </c>
      <c r="BR158" s="21">
        <f t="shared" si="48"/>
        <v>0</v>
      </c>
      <c r="BS158" s="21">
        <f t="shared" si="49"/>
        <v>0</v>
      </c>
      <c r="BT158" s="21">
        <f t="shared" si="50"/>
        <v>0</v>
      </c>
      <c r="BU158" s="21">
        <f t="shared" si="51"/>
        <v>0</v>
      </c>
      <c r="BV158" s="21">
        <f t="shared" si="52"/>
        <v>0</v>
      </c>
      <c r="BW158" s="21">
        <f t="shared" si="53"/>
        <v>0</v>
      </c>
      <c r="BX158" s="21">
        <f t="shared" si="54"/>
        <v>0</v>
      </c>
      <c r="BY158" s="21">
        <f t="shared" si="55"/>
        <v>0</v>
      </c>
      <c r="BZ158">
        <f t="shared" si="56"/>
        <v>0</v>
      </c>
      <c r="CA158">
        <f t="shared" si="57"/>
        <v>4</v>
      </c>
      <c r="CC158">
        <f t="shared" si="58"/>
        <v>4</v>
      </c>
    </row>
    <row r="159" spans="1:81" s="17" customFormat="1">
      <c r="A159" s="18">
        <v>73</v>
      </c>
      <c r="B159" s="18">
        <v>201</v>
      </c>
      <c r="C159" s="17">
        <v>1</v>
      </c>
      <c r="D159" s="17">
        <v>4</v>
      </c>
      <c r="E159" s="17">
        <v>1</v>
      </c>
      <c r="F159" s="17">
        <v>1.2</v>
      </c>
      <c r="G159" s="17">
        <v>2</v>
      </c>
      <c r="H159" s="17">
        <v>2</v>
      </c>
      <c r="L159" s="17">
        <v>2</v>
      </c>
      <c r="N159" s="17">
        <v>2</v>
      </c>
      <c r="O159" s="17">
        <v>2</v>
      </c>
      <c r="Q159" s="17">
        <v>2</v>
      </c>
      <c r="R159" s="17">
        <v>2</v>
      </c>
      <c r="S159" s="17">
        <v>2</v>
      </c>
      <c r="T159" s="17">
        <v>2</v>
      </c>
      <c r="U159" s="17">
        <v>2</v>
      </c>
      <c r="W159" s="17">
        <v>1</v>
      </c>
      <c r="Y159" s="17">
        <v>1</v>
      </c>
      <c r="Z159" s="17">
        <v>1</v>
      </c>
      <c r="AA159" s="17">
        <v>6</v>
      </c>
      <c r="AB159" s="17">
        <v>1</v>
      </c>
      <c r="AC159" s="17">
        <v>1</v>
      </c>
      <c r="AD159" s="17">
        <v>1</v>
      </c>
      <c r="AE159" s="17">
        <v>2</v>
      </c>
      <c r="AF159" s="17">
        <v>2</v>
      </c>
      <c r="AJ159" s="17">
        <v>1</v>
      </c>
      <c r="AK159" s="17">
        <v>1</v>
      </c>
      <c r="AL159" s="17">
        <v>2</v>
      </c>
      <c r="AM159" s="17">
        <v>1</v>
      </c>
      <c r="AO159" s="17">
        <v>2</v>
      </c>
      <c r="AQ159" s="17">
        <v>3</v>
      </c>
      <c r="AS159" s="17">
        <v>1</v>
      </c>
      <c r="AT159" s="17">
        <v>2</v>
      </c>
      <c r="AU159" s="17">
        <v>2</v>
      </c>
      <c r="AV159" s="17">
        <v>1</v>
      </c>
      <c r="AW159" s="17">
        <v>1</v>
      </c>
      <c r="AX159" s="17">
        <v>1</v>
      </c>
      <c r="AZ159" s="17">
        <v>2</v>
      </c>
      <c r="BE159" s="17">
        <v>4</v>
      </c>
      <c r="BF159" s="17">
        <v>1</v>
      </c>
      <c r="BG159" s="17">
        <v>5</v>
      </c>
      <c r="BI159" s="17">
        <f t="shared" si="61"/>
        <v>2</v>
      </c>
      <c r="BJ159">
        <f t="shared" si="41"/>
        <v>26.574201462089615</v>
      </c>
      <c r="BK159">
        <f t="shared" si="42"/>
        <v>91.36363636363636</v>
      </c>
      <c r="BL159">
        <f t="shared" si="43"/>
        <v>1.8541999999999998</v>
      </c>
      <c r="BM159">
        <f t="shared" si="44"/>
        <v>26.574201462089615</v>
      </c>
      <c r="BN159">
        <f t="shared" si="45"/>
        <v>0</v>
      </c>
      <c r="BO159">
        <f t="shared" si="46"/>
        <v>1</v>
      </c>
      <c r="BP159">
        <f t="shared" si="47"/>
        <v>0</v>
      </c>
      <c r="BQ159" s="21">
        <f t="shared" si="59"/>
        <v>0</v>
      </c>
      <c r="BR159" s="21">
        <f t="shared" si="48"/>
        <v>4</v>
      </c>
      <c r="BS159" s="21">
        <f t="shared" si="49"/>
        <v>0</v>
      </c>
      <c r="BT159" s="21">
        <f t="shared" si="50"/>
        <v>0</v>
      </c>
      <c r="BU159" s="21">
        <f t="shared" si="51"/>
        <v>0</v>
      </c>
      <c r="BV159" s="21">
        <f t="shared" si="52"/>
        <v>0</v>
      </c>
      <c r="BW159" s="21">
        <f t="shared" si="53"/>
        <v>0</v>
      </c>
      <c r="BX159" s="21">
        <f t="shared" si="54"/>
        <v>0</v>
      </c>
      <c r="BY159" s="21">
        <f t="shared" si="55"/>
        <v>0</v>
      </c>
      <c r="BZ159">
        <f t="shared" si="56"/>
        <v>1</v>
      </c>
      <c r="CA159">
        <f t="shared" si="57"/>
        <v>4</v>
      </c>
      <c r="CC159">
        <f t="shared" si="58"/>
        <v>2</v>
      </c>
    </row>
    <row r="160" spans="1:81" s="17" customFormat="1">
      <c r="A160" s="18">
        <v>64</v>
      </c>
      <c r="B160" s="18">
        <v>112</v>
      </c>
      <c r="C160" s="17">
        <v>1</v>
      </c>
      <c r="D160" s="17">
        <v>4</v>
      </c>
      <c r="E160" s="17">
        <v>1</v>
      </c>
      <c r="F160" s="17">
        <v>4</v>
      </c>
      <c r="G160" s="17">
        <v>4</v>
      </c>
      <c r="H160" s="17">
        <v>2</v>
      </c>
      <c r="L160" s="17">
        <v>2</v>
      </c>
      <c r="N160" s="17">
        <v>2</v>
      </c>
      <c r="O160" s="17">
        <v>2</v>
      </c>
      <c r="Q160" s="17">
        <v>1</v>
      </c>
      <c r="R160" s="17">
        <v>2</v>
      </c>
      <c r="S160" s="17">
        <v>2</v>
      </c>
      <c r="T160" s="17">
        <v>2</v>
      </c>
      <c r="U160" s="17">
        <v>2</v>
      </c>
      <c r="W160" s="17">
        <v>2</v>
      </c>
      <c r="BI160" s="17">
        <f t="shared" si="61"/>
        <v>-1</v>
      </c>
      <c r="BJ160">
        <f t="shared" si="41"/>
        <v>19.264953302633877</v>
      </c>
      <c r="BK160">
        <f t="shared" si="42"/>
        <v>50.909090909090907</v>
      </c>
      <c r="BL160">
        <f t="shared" si="43"/>
        <v>1.6255999999999999</v>
      </c>
      <c r="BM160">
        <f t="shared" si="44"/>
        <v>0</v>
      </c>
      <c r="BN160">
        <f t="shared" si="45"/>
        <v>19.264953302633877</v>
      </c>
      <c r="BO160">
        <f t="shared" si="46"/>
        <v>0</v>
      </c>
      <c r="BP160">
        <f t="shared" si="47"/>
        <v>1</v>
      </c>
      <c r="BQ160" s="21">
        <f t="shared" si="59"/>
        <v>0</v>
      </c>
      <c r="BR160" s="21">
        <f t="shared" si="48"/>
        <v>0</v>
      </c>
      <c r="BS160" s="21">
        <f t="shared" si="49"/>
        <v>0</v>
      </c>
      <c r="BT160" s="21">
        <f t="shared" si="50"/>
        <v>0</v>
      </c>
      <c r="BU160" s="21">
        <f t="shared" si="51"/>
        <v>0</v>
      </c>
      <c r="BV160" s="21">
        <f t="shared" si="52"/>
        <v>0</v>
      </c>
      <c r="BW160" s="21">
        <f t="shared" si="53"/>
        <v>0</v>
      </c>
      <c r="BX160" s="21">
        <f t="shared" si="54"/>
        <v>0</v>
      </c>
      <c r="BY160" s="21">
        <f t="shared" si="55"/>
        <v>0</v>
      </c>
      <c r="BZ160">
        <f t="shared" si="56"/>
        <v>0</v>
      </c>
      <c r="CA160">
        <f t="shared" si="57"/>
        <v>3</v>
      </c>
      <c r="CC160">
        <f t="shared" si="58"/>
        <v>-1</v>
      </c>
    </row>
    <row r="161" spans="1:81" s="17" customFormat="1">
      <c r="A161" s="18">
        <v>69</v>
      </c>
      <c r="B161" s="18">
        <v>237</v>
      </c>
      <c r="C161" s="17">
        <v>1</v>
      </c>
      <c r="D161" s="17">
        <v>7</v>
      </c>
      <c r="E161" s="17">
        <v>1</v>
      </c>
      <c r="F161" s="17">
        <v>1</v>
      </c>
      <c r="G161" s="17">
        <v>1</v>
      </c>
      <c r="H161" s="17">
        <v>2</v>
      </c>
      <c r="L161" s="17">
        <v>2</v>
      </c>
      <c r="N161" s="17">
        <v>2</v>
      </c>
      <c r="O161" s="17">
        <v>2</v>
      </c>
      <c r="Q161" s="17">
        <v>2</v>
      </c>
      <c r="R161" s="17">
        <v>2</v>
      </c>
      <c r="S161" s="17">
        <v>2</v>
      </c>
      <c r="T161" s="17">
        <v>2</v>
      </c>
      <c r="U161" s="17">
        <v>2</v>
      </c>
      <c r="W161" s="17">
        <v>2</v>
      </c>
      <c r="BF161" s="17">
        <v>2</v>
      </c>
      <c r="BI161" s="17">
        <f t="shared" si="61"/>
        <v>-1</v>
      </c>
      <c r="BJ161">
        <f t="shared" si="41"/>
        <v>35.071961075926502</v>
      </c>
      <c r="BK161">
        <f t="shared" si="42"/>
        <v>107.72727272727272</v>
      </c>
      <c r="BL161">
        <f t="shared" si="43"/>
        <v>1.7525999999999999</v>
      </c>
      <c r="BM161">
        <f t="shared" si="44"/>
        <v>0</v>
      </c>
      <c r="BN161">
        <f t="shared" si="45"/>
        <v>35.071961075926502</v>
      </c>
      <c r="BO161">
        <f t="shared" si="46"/>
        <v>0</v>
      </c>
      <c r="BP161">
        <f t="shared" si="47"/>
        <v>1</v>
      </c>
      <c r="BQ161" s="21">
        <f t="shared" si="59"/>
        <v>0</v>
      </c>
      <c r="BR161" s="21">
        <f t="shared" si="48"/>
        <v>0</v>
      </c>
      <c r="BS161" s="21">
        <f t="shared" si="49"/>
        <v>0</v>
      </c>
      <c r="BT161" s="21">
        <f t="shared" si="50"/>
        <v>0</v>
      </c>
      <c r="BU161" s="21">
        <f t="shared" si="51"/>
        <v>0</v>
      </c>
      <c r="BV161" s="21">
        <f t="shared" si="52"/>
        <v>0</v>
      </c>
      <c r="BW161" s="21">
        <f t="shared" si="53"/>
        <v>0</v>
      </c>
      <c r="BX161" s="21">
        <f t="shared" si="54"/>
        <v>0</v>
      </c>
      <c r="BY161" s="21">
        <f t="shared" si="55"/>
        <v>0</v>
      </c>
      <c r="BZ161">
        <f t="shared" si="56"/>
        <v>0</v>
      </c>
      <c r="CA161">
        <f t="shared" si="57"/>
        <v>3</v>
      </c>
      <c r="CC161">
        <f t="shared" si="58"/>
        <v>-1</v>
      </c>
    </row>
    <row r="162" spans="1:81" s="17" customFormat="1">
      <c r="A162" s="18">
        <v>69</v>
      </c>
      <c r="B162" s="18">
        <v>131</v>
      </c>
      <c r="C162" s="17">
        <v>1</v>
      </c>
      <c r="D162" s="17">
        <v>3</v>
      </c>
      <c r="E162" s="17">
        <v>1</v>
      </c>
      <c r="F162" s="17">
        <v>6</v>
      </c>
      <c r="G162" s="17">
        <v>6</v>
      </c>
      <c r="H162" s="17">
        <v>2</v>
      </c>
      <c r="L162" s="17">
        <v>2</v>
      </c>
      <c r="N162" s="17">
        <v>2</v>
      </c>
      <c r="O162" s="17">
        <v>2</v>
      </c>
      <c r="Q162" s="17">
        <v>2</v>
      </c>
      <c r="R162" s="17">
        <v>2</v>
      </c>
      <c r="S162" s="17">
        <v>2</v>
      </c>
      <c r="T162" s="17">
        <v>2</v>
      </c>
      <c r="U162" s="17">
        <v>2</v>
      </c>
      <c r="W162" s="17">
        <v>2</v>
      </c>
      <c r="BF162" s="17">
        <v>1</v>
      </c>
      <c r="BG162" s="17">
        <v>2</v>
      </c>
      <c r="BI162" s="17">
        <f t="shared" si="61"/>
        <v>-1</v>
      </c>
      <c r="BJ162">
        <f t="shared" si="41"/>
        <v>19.385767514541655</v>
      </c>
      <c r="BK162">
        <f t="shared" si="42"/>
        <v>59.54545454545454</v>
      </c>
      <c r="BL162">
        <f t="shared" si="43"/>
        <v>1.7525999999999999</v>
      </c>
      <c r="BM162">
        <f t="shared" si="44"/>
        <v>0</v>
      </c>
      <c r="BN162">
        <f t="shared" si="45"/>
        <v>19.385767514541655</v>
      </c>
      <c r="BO162">
        <f t="shared" si="46"/>
        <v>0</v>
      </c>
      <c r="BP162">
        <f t="shared" si="47"/>
        <v>1</v>
      </c>
      <c r="BQ162" s="21">
        <f t="shared" si="59"/>
        <v>0</v>
      </c>
      <c r="BR162" s="21">
        <f t="shared" si="48"/>
        <v>0</v>
      </c>
      <c r="BS162" s="21">
        <f t="shared" si="49"/>
        <v>0</v>
      </c>
      <c r="BT162" s="21">
        <f t="shared" si="50"/>
        <v>0</v>
      </c>
      <c r="BU162" s="21">
        <f t="shared" si="51"/>
        <v>0</v>
      </c>
      <c r="BV162" s="21">
        <f t="shared" si="52"/>
        <v>0</v>
      </c>
      <c r="BW162" s="21">
        <f t="shared" si="53"/>
        <v>0</v>
      </c>
      <c r="BX162" s="21">
        <f t="shared" si="54"/>
        <v>0</v>
      </c>
      <c r="BY162" s="21">
        <f t="shared" si="55"/>
        <v>0</v>
      </c>
      <c r="BZ162">
        <f t="shared" si="56"/>
        <v>0</v>
      </c>
      <c r="CA162">
        <f t="shared" si="57"/>
        <v>3</v>
      </c>
      <c r="CC162">
        <f t="shared" si="58"/>
        <v>-1</v>
      </c>
    </row>
    <row r="163" spans="1:81" s="17" customFormat="1">
      <c r="A163" s="18">
        <v>69</v>
      </c>
      <c r="B163" s="18">
        <v>223</v>
      </c>
      <c r="C163" s="17">
        <v>1</v>
      </c>
      <c r="D163" s="17">
        <v>1</v>
      </c>
      <c r="E163" s="17">
        <v>1</v>
      </c>
      <c r="F163" s="17">
        <v>1</v>
      </c>
      <c r="G163" s="17">
        <v>1</v>
      </c>
      <c r="H163" s="17">
        <v>2</v>
      </c>
      <c r="L163" s="17">
        <v>2</v>
      </c>
      <c r="N163" s="17">
        <v>2</v>
      </c>
      <c r="O163" s="17">
        <v>2</v>
      </c>
      <c r="Q163" s="17">
        <v>2</v>
      </c>
      <c r="R163" s="17">
        <v>2</v>
      </c>
      <c r="S163" s="17">
        <v>2</v>
      </c>
      <c r="T163" s="17">
        <v>2</v>
      </c>
      <c r="U163" s="17">
        <v>2</v>
      </c>
      <c r="W163" s="17">
        <v>2</v>
      </c>
      <c r="BF163" s="17">
        <v>2</v>
      </c>
      <c r="BI163" s="17">
        <f t="shared" si="61"/>
        <v>-1</v>
      </c>
      <c r="BJ163">
        <f t="shared" si="41"/>
        <v>33.000199662158693</v>
      </c>
      <c r="BK163">
        <f t="shared" si="42"/>
        <v>101.36363636363636</v>
      </c>
      <c r="BL163">
        <f t="shared" si="43"/>
        <v>1.7525999999999999</v>
      </c>
      <c r="BM163">
        <f t="shared" si="44"/>
        <v>0</v>
      </c>
      <c r="BN163">
        <f t="shared" si="45"/>
        <v>33.000199662158693</v>
      </c>
      <c r="BO163">
        <f t="shared" si="46"/>
        <v>0</v>
      </c>
      <c r="BP163">
        <f t="shared" si="47"/>
        <v>1</v>
      </c>
      <c r="BQ163" s="21">
        <f t="shared" si="59"/>
        <v>0</v>
      </c>
      <c r="BR163" s="21">
        <f t="shared" si="48"/>
        <v>0</v>
      </c>
      <c r="BS163" s="21">
        <f t="shared" si="49"/>
        <v>0</v>
      </c>
      <c r="BT163" s="21">
        <f t="shared" si="50"/>
        <v>0</v>
      </c>
      <c r="BU163" s="21">
        <f t="shared" si="51"/>
        <v>0</v>
      </c>
      <c r="BV163" s="21">
        <f t="shared" si="52"/>
        <v>0</v>
      </c>
      <c r="BW163" s="21">
        <f t="shared" si="53"/>
        <v>0</v>
      </c>
      <c r="BX163" s="21">
        <f t="shared" si="54"/>
        <v>0</v>
      </c>
      <c r="BY163" s="21">
        <f t="shared" si="55"/>
        <v>0</v>
      </c>
      <c r="BZ163">
        <f t="shared" si="56"/>
        <v>0</v>
      </c>
      <c r="CA163">
        <f t="shared" si="57"/>
        <v>3</v>
      </c>
      <c r="CC163">
        <f t="shared" si="58"/>
        <v>-1</v>
      </c>
    </row>
    <row r="164" spans="1:81" s="17" customFormat="1">
      <c r="A164" s="18">
        <v>71</v>
      </c>
      <c r="B164" s="18">
        <v>185</v>
      </c>
      <c r="C164" s="17">
        <v>1</v>
      </c>
      <c r="D164" s="17">
        <v>7</v>
      </c>
      <c r="E164" s="17">
        <v>1</v>
      </c>
      <c r="F164" s="17">
        <v>2</v>
      </c>
      <c r="G164" s="17">
        <v>2</v>
      </c>
      <c r="H164" s="17">
        <v>2</v>
      </c>
      <c r="L164" s="17">
        <v>2</v>
      </c>
      <c r="U164" s="17">
        <v>2</v>
      </c>
      <c r="W164" s="17">
        <v>1</v>
      </c>
      <c r="X164" s="17">
        <v>2</v>
      </c>
      <c r="Y164" s="17">
        <v>1</v>
      </c>
      <c r="Z164" s="17">
        <v>1</v>
      </c>
      <c r="AA164" s="17">
        <v>1</v>
      </c>
      <c r="AB164" s="17">
        <v>2</v>
      </c>
      <c r="AF164" s="17">
        <v>2</v>
      </c>
      <c r="AJ164" s="17">
        <v>1</v>
      </c>
      <c r="AK164" s="17">
        <v>1</v>
      </c>
      <c r="AL164" s="17">
        <v>2</v>
      </c>
      <c r="AM164" s="17">
        <v>1</v>
      </c>
      <c r="AO164" s="17">
        <v>2</v>
      </c>
      <c r="AR164" s="17" t="s">
        <v>257</v>
      </c>
      <c r="AS164" s="17">
        <v>2</v>
      </c>
      <c r="AZ164" s="17">
        <v>2</v>
      </c>
      <c r="BB164" s="17">
        <v>2</v>
      </c>
      <c r="BE164" s="17">
        <v>3</v>
      </c>
      <c r="BF164" s="17">
        <v>2</v>
      </c>
      <c r="BI164" s="17">
        <f t="shared" si="61"/>
        <v>2</v>
      </c>
      <c r="BJ164">
        <f t="shared" si="41"/>
        <v>25.856213007984255</v>
      </c>
      <c r="BK164">
        <f t="shared" si="42"/>
        <v>84.090909090909079</v>
      </c>
      <c r="BL164">
        <f t="shared" si="43"/>
        <v>1.8033999999999999</v>
      </c>
      <c r="BM164">
        <f t="shared" si="44"/>
        <v>25.856213007984255</v>
      </c>
      <c r="BN164">
        <f t="shared" si="45"/>
        <v>0</v>
      </c>
      <c r="BO164">
        <f t="shared" si="46"/>
        <v>1</v>
      </c>
      <c r="BP164">
        <f t="shared" si="47"/>
        <v>0</v>
      </c>
      <c r="BQ164" s="21">
        <f t="shared" si="59"/>
        <v>0</v>
      </c>
      <c r="BR164" s="21">
        <f t="shared" si="48"/>
        <v>3</v>
      </c>
      <c r="BS164" s="21">
        <f t="shared" si="49"/>
        <v>0</v>
      </c>
      <c r="BT164" s="21">
        <f t="shared" si="50"/>
        <v>0</v>
      </c>
      <c r="BU164" s="21">
        <f t="shared" si="51"/>
        <v>0</v>
      </c>
      <c r="BV164" s="21">
        <f t="shared" si="52"/>
        <v>0</v>
      </c>
      <c r="BW164" s="21">
        <f t="shared" si="53"/>
        <v>0</v>
      </c>
      <c r="BX164" s="21">
        <f t="shared" si="54"/>
        <v>0</v>
      </c>
      <c r="BY164" s="21">
        <f t="shared" si="55"/>
        <v>0</v>
      </c>
      <c r="BZ164">
        <f t="shared" si="56"/>
        <v>1</v>
      </c>
      <c r="CA164">
        <f t="shared" si="57"/>
        <v>4</v>
      </c>
      <c r="CC164">
        <f t="shared" si="58"/>
        <v>2</v>
      </c>
    </row>
    <row r="165" spans="1:81" s="17" customFormat="1">
      <c r="A165" s="18">
        <v>66</v>
      </c>
      <c r="B165" s="18">
        <v>185</v>
      </c>
      <c r="C165" s="17">
        <v>1</v>
      </c>
      <c r="D165" s="17">
        <v>3</v>
      </c>
      <c r="E165" s="17">
        <v>1</v>
      </c>
      <c r="F165" s="17">
        <v>1.2</v>
      </c>
      <c r="G165" s="17">
        <v>1</v>
      </c>
      <c r="H165" s="17">
        <v>2</v>
      </c>
      <c r="L165" s="17">
        <v>2</v>
      </c>
      <c r="N165" s="17">
        <v>2</v>
      </c>
      <c r="O165" s="17">
        <v>2</v>
      </c>
      <c r="Q165" s="17">
        <v>2</v>
      </c>
      <c r="R165" s="17">
        <v>2</v>
      </c>
      <c r="S165" s="17">
        <v>2</v>
      </c>
      <c r="T165" s="17">
        <v>2</v>
      </c>
      <c r="U165" s="17">
        <v>1</v>
      </c>
      <c r="V165" s="17">
        <v>1</v>
      </c>
      <c r="W165" s="17">
        <v>2</v>
      </c>
      <c r="BF165" s="17">
        <v>2</v>
      </c>
      <c r="BI165" s="17">
        <f t="shared" si="61"/>
        <v>-1</v>
      </c>
      <c r="BJ165">
        <f t="shared" si="41"/>
        <v>29.92221528311493</v>
      </c>
      <c r="BK165">
        <f t="shared" si="42"/>
        <v>84.090909090909079</v>
      </c>
      <c r="BL165">
        <f t="shared" si="43"/>
        <v>1.6763999999999999</v>
      </c>
      <c r="BM165">
        <f t="shared" si="44"/>
        <v>0</v>
      </c>
      <c r="BN165">
        <f t="shared" si="45"/>
        <v>29.92221528311493</v>
      </c>
      <c r="BO165">
        <f t="shared" si="46"/>
        <v>0</v>
      </c>
      <c r="BP165">
        <f t="shared" si="47"/>
        <v>1</v>
      </c>
      <c r="BQ165" s="21">
        <f t="shared" si="59"/>
        <v>0</v>
      </c>
      <c r="BR165" s="21">
        <f t="shared" si="48"/>
        <v>0</v>
      </c>
      <c r="BS165" s="21">
        <f t="shared" si="49"/>
        <v>0</v>
      </c>
      <c r="BT165" s="21">
        <f t="shared" si="50"/>
        <v>0</v>
      </c>
      <c r="BU165" s="21">
        <f t="shared" si="51"/>
        <v>0</v>
      </c>
      <c r="BV165" s="21">
        <f t="shared" si="52"/>
        <v>0</v>
      </c>
      <c r="BW165" s="21">
        <f t="shared" si="53"/>
        <v>0</v>
      </c>
      <c r="BX165" s="21">
        <f t="shared" si="54"/>
        <v>0</v>
      </c>
      <c r="BY165" s="21">
        <f t="shared" si="55"/>
        <v>0</v>
      </c>
      <c r="BZ165">
        <f t="shared" si="56"/>
        <v>0</v>
      </c>
      <c r="CA165">
        <f t="shared" si="57"/>
        <v>3</v>
      </c>
      <c r="CC165">
        <f t="shared" si="58"/>
        <v>-1</v>
      </c>
    </row>
    <row r="166" spans="1:81" s="17" customFormat="1">
      <c r="A166" s="18">
        <v>72</v>
      </c>
      <c r="B166" s="18">
        <v>165</v>
      </c>
      <c r="C166" s="17">
        <v>1</v>
      </c>
      <c r="D166" s="17">
        <v>3</v>
      </c>
      <c r="E166" s="17">
        <v>1</v>
      </c>
      <c r="F166" s="17">
        <v>6</v>
      </c>
      <c r="G166" s="17">
        <v>6</v>
      </c>
      <c r="H166" s="17">
        <v>2</v>
      </c>
      <c r="L166" s="17">
        <v>2</v>
      </c>
      <c r="N166" s="17">
        <v>2</v>
      </c>
      <c r="O166" s="17">
        <v>2</v>
      </c>
      <c r="Q166" s="17">
        <v>2</v>
      </c>
      <c r="R166" s="17">
        <v>2</v>
      </c>
      <c r="S166" s="17">
        <v>2</v>
      </c>
      <c r="T166" s="17">
        <v>2</v>
      </c>
      <c r="U166" s="17">
        <v>2</v>
      </c>
      <c r="W166" s="17">
        <v>1</v>
      </c>
      <c r="X166" s="17">
        <v>2</v>
      </c>
      <c r="Y166" s="17">
        <v>3</v>
      </c>
      <c r="Z166" s="17">
        <v>2</v>
      </c>
      <c r="AA166" s="17">
        <v>1</v>
      </c>
      <c r="AB166" s="17">
        <v>1</v>
      </c>
      <c r="AC166" s="17">
        <v>3</v>
      </c>
      <c r="AD166" s="17">
        <v>1</v>
      </c>
      <c r="AE166" s="17">
        <v>1</v>
      </c>
      <c r="AF166" s="17">
        <v>1</v>
      </c>
      <c r="AG166" s="17">
        <v>2</v>
      </c>
      <c r="AH166" s="17">
        <v>2</v>
      </c>
      <c r="AI166" s="17">
        <v>5</v>
      </c>
      <c r="AJ166" s="17">
        <v>1</v>
      </c>
      <c r="AK166" s="17">
        <v>1</v>
      </c>
      <c r="AL166" s="17">
        <v>3</v>
      </c>
      <c r="AM166" s="17">
        <v>1</v>
      </c>
      <c r="AO166" s="17">
        <v>2</v>
      </c>
      <c r="AQ166" s="17">
        <v>1</v>
      </c>
      <c r="AS166" s="17">
        <v>1</v>
      </c>
      <c r="AT166" s="17">
        <v>2</v>
      </c>
      <c r="AU166" s="17">
        <v>2</v>
      </c>
      <c r="AV166" s="17">
        <v>1</v>
      </c>
      <c r="AW166" s="17">
        <v>1</v>
      </c>
      <c r="AX166" s="17">
        <v>3</v>
      </c>
      <c r="AZ166" s="17">
        <v>1</v>
      </c>
      <c r="BA166" s="17">
        <v>3</v>
      </c>
      <c r="BB166" s="17">
        <v>2</v>
      </c>
      <c r="BE166" s="17">
        <v>1</v>
      </c>
      <c r="BF166" s="17">
        <v>1</v>
      </c>
      <c r="BH166" s="17" t="s">
        <v>125</v>
      </c>
      <c r="BI166" s="17">
        <f t="shared" si="61"/>
        <v>6</v>
      </c>
      <c r="BJ166">
        <f t="shared" si="41"/>
        <v>22.424813368145255</v>
      </c>
      <c r="BK166">
        <f t="shared" si="42"/>
        <v>75</v>
      </c>
      <c r="BL166">
        <f t="shared" si="43"/>
        <v>1.8288</v>
      </c>
      <c r="BM166">
        <f t="shared" si="44"/>
        <v>22.424813368145255</v>
      </c>
      <c r="BN166">
        <f t="shared" si="45"/>
        <v>0</v>
      </c>
      <c r="BO166">
        <f t="shared" si="46"/>
        <v>1</v>
      </c>
      <c r="BP166">
        <f t="shared" si="47"/>
        <v>0</v>
      </c>
      <c r="BQ166" s="21">
        <f t="shared" si="59"/>
        <v>0</v>
      </c>
      <c r="BR166" s="21">
        <f t="shared" si="48"/>
        <v>0</v>
      </c>
      <c r="BS166" s="21">
        <f t="shared" si="49"/>
        <v>1</v>
      </c>
      <c r="BT166" s="21">
        <f t="shared" si="50"/>
        <v>0</v>
      </c>
      <c r="BU166" s="21">
        <f t="shared" si="51"/>
        <v>0</v>
      </c>
      <c r="BV166" s="21">
        <f t="shared" si="52"/>
        <v>0</v>
      </c>
      <c r="BW166" s="21">
        <f t="shared" si="53"/>
        <v>0</v>
      </c>
      <c r="BX166" s="21">
        <f t="shared" si="54"/>
        <v>0</v>
      </c>
      <c r="BY166" s="21">
        <f t="shared" si="55"/>
        <v>0</v>
      </c>
      <c r="BZ166">
        <f t="shared" si="56"/>
        <v>1</v>
      </c>
      <c r="CA166">
        <f t="shared" si="57"/>
        <v>4</v>
      </c>
      <c r="CC166">
        <f t="shared" si="58"/>
        <v>6</v>
      </c>
    </row>
    <row r="167" spans="1:81" s="17" customFormat="1">
      <c r="A167" s="18">
        <v>65</v>
      </c>
      <c r="B167" s="18">
        <v>152</v>
      </c>
      <c r="C167" s="17">
        <v>1</v>
      </c>
      <c r="D167" s="17">
        <v>1</v>
      </c>
      <c r="E167" s="17">
        <v>1</v>
      </c>
      <c r="F167" s="17">
        <v>1</v>
      </c>
      <c r="G167" s="17">
        <v>1</v>
      </c>
      <c r="H167" s="17">
        <v>2</v>
      </c>
      <c r="L167" s="17">
        <v>2</v>
      </c>
      <c r="N167" s="17">
        <v>2</v>
      </c>
      <c r="O167" s="17">
        <v>2</v>
      </c>
      <c r="Q167" s="17">
        <v>2</v>
      </c>
      <c r="R167" s="17">
        <v>2</v>
      </c>
      <c r="S167" s="17">
        <v>2</v>
      </c>
      <c r="T167" s="17">
        <v>2</v>
      </c>
      <c r="U167" s="17">
        <v>2</v>
      </c>
      <c r="W167" s="17">
        <v>1</v>
      </c>
      <c r="X167" s="17">
        <v>2</v>
      </c>
      <c r="Y167" s="17">
        <v>2</v>
      </c>
      <c r="Z167" s="17">
        <v>2</v>
      </c>
      <c r="AA167" s="17">
        <v>1</v>
      </c>
      <c r="AB167" s="17">
        <v>1</v>
      </c>
      <c r="AC167" s="17">
        <v>2</v>
      </c>
      <c r="AD167" s="17">
        <v>2</v>
      </c>
      <c r="AE167" s="17">
        <v>1</v>
      </c>
      <c r="AF167" s="17">
        <v>2</v>
      </c>
      <c r="AJ167" s="17">
        <v>2</v>
      </c>
      <c r="AK167" s="17">
        <v>1</v>
      </c>
      <c r="AL167" s="17">
        <v>1</v>
      </c>
      <c r="AM167" s="17">
        <v>1</v>
      </c>
      <c r="AO167" s="17">
        <v>2</v>
      </c>
      <c r="AS167" s="17">
        <v>2</v>
      </c>
      <c r="BF167" s="17">
        <v>1</v>
      </c>
      <c r="BG167" s="17">
        <v>2</v>
      </c>
      <c r="BI167" s="17">
        <f t="shared" si="61"/>
        <v>1</v>
      </c>
      <c r="BJ167">
        <f t="shared" si="41"/>
        <v>25.347011425598961</v>
      </c>
      <c r="BK167">
        <f t="shared" si="42"/>
        <v>69.090909090909079</v>
      </c>
      <c r="BL167">
        <f t="shared" si="43"/>
        <v>1.651</v>
      </c>
      <c r="BM167">
        <f t="shared" si="44"/>
        <v>25.347011425598961</v>
      </c>
      <c r="BN167">
        <f t="shared" si="45"/>
        <v>0</v>
      </c>
      <c r="BO167">
        <f t="shared" si="46"/>
        <v>1</v>
      </c>
      <c r="BP167">
        <f t="shared" si="47"/>
        <v>0</v>
      </c>
      <c r="BQ167" s="21">
        <f t="shared" si="59"/>
        <v>0</v>
      </c>
      <c r="BR167" s="21">
        <f t="shared" si="48"/>
        <v>0</v>
      </c>
      <c r="BS167" s="21">
        <f t="shared" si="49"/>
        <v>0</v>
      </c>
      <c r="BT167" s="21">
        <f t="shared" si="50"/>
        <v>0</v>
      </c>
      <c r="BU167" s="21">
        <f t="shared" si="51"/>
        <v>0</v>
      </c>
      <c r="BV167" s="21">
        <f t="shared" si="52"/>
        <v>0</v>
      </c>
      <c r="BW167" s="21">
        <f t="shared" si="53"/>
        <v>0</v>
      </c>
      <c r="BX167" s="21">
        <f t="shared" si="54"/>
        <v>0</v>
      </c>
      <c r="BY167" s="21">
        <f t="shared" si="55"/>
        <v>0</v>
      </c>
      <c r="BZ167">
        <f t="shared" si="56"/>
        <v>0</v>
      </c>
      <c r="CA167">
        <f t="shared" si="57"/>
        <v>4</v>
      </c>
      <c r="CC167">
        <f t="shared" si="58"/>
        <v>1</v>
      </c>
    </row>
    <row r="168" spans="1:81" s="17" customFormat="1">
      <c r="A168" s="18">
        <v>69</v>
      </c>
      <c r="B168" s="18">
        <v>181</v>
      </c>
      <c r="C168" s="17">
        <v>1</v>
      </c>
      <c r="D168" s="17">
        <v>6</v>
      </c>
      <c r="E168" s="17">
        <v>1</v>
      </c>
      <c r="F168" s="17">
        <v>3</v>
      </c>
      <c r="G168" s="17">
        <v>3</v>
      </c>
      <c r="H168" s="17">
        <v>2</v>
      </c>
      <c r="L168" s="17">
        <v>2</v>
      </c>
      <c r="N168" s="17">
        <v>2</v>
      </c>
      <c r="O168" s="17">
        <v>2</v>
      </c>
      <c r="Q168" s="17">
        <v>2</v>
      </c>
      <c r="R168" s="17">
        <v>1</v>
      </c>
      <c r="S168" s="17">
        <v>2</v>
      </c>
      <c r="T168" s="17">
        <v>2</v>
      </c>
      <c r="U168" s="17">
        <v>2</v>
      </c>
      <c r="W168" s="17">
        <v>2</v>
      </c>
      <c r="BF168" s="17">
        <v>1</v>
      </c>
      <c r="BG168" s="17">
        <v>2</v>
      </c>
      <c r="BI168" s="17">
        <f t="shared" si="61"/>
        <v>-1</v>
      </c>
      <c r="BJ168">
        <f t="shared" si="41"/>
        <v>26.784915420855263</v>
      </c>
      <c r="BK168">
        <f t="shared" si="42"/>
        <v>82.272727272727266</v>
      </c>
      <c r="BL168">
        <f t="shared" si="43"/>
        <v>1.7525999999999999</v>
      </c>
      <c r="BM168">
        <f t="shared" si="44"/>
        <v>0</v>
      </c>
      <c r="BN168">
        <f t="shared" si="45"/>
        <v>26.784915420855263</v>
      </c>
      <c r="BO168">
        <f t="shared" si="46"/>
        <v>0</v>
      </c>
      <c r="BP168">
        <f t="shared" si="47"/>
        <v>1</v>
      </c>
      <c r="BQ168" s="21">
        <f t="shared" si="59"/>
        <v>0</v>
      </c>
      <c r="BR168" s="21">
        <f t="shared" si="48"/>
        <v>0</v>
      </c>
      <c r="BS168" s="21">
        <f t="shared" si="49"/>
        <v>0</v>
      </c>
      <c r="BT168" s="21">
        <f t="shared" si="50"/>
        <v>0</v>
      </c>
      <c r="BU168" s="21">
        <f t="shared" si="51"/>
        <v>0</v>
      </c>
      <c r="BV168" s="21">
        <f t="shared" si="52"/>
        <v>0</v>
      </c>
      <c r="BW168" s="21">
        <f t="shared" si="53"/>
        <v>0</v>
      </c>
      <c r="BX168" s="21">
        <f t="shared" si="54"/>
        <v>0</v>
      </c>
      <c r="BY168" s="21">
        <f t="shared" si="55"/>
        <v>0</v>
      </c>
      <c r="BZ168">
        <f t="shared" si="56"/>
        <v>0</v>
      </c>
      <c r="CA168">
        <f t="shared" si="57"/>
        <v>3</v>
      </c>
      <c r="CC168">
        <f t="shared" si="58"/>
        <v>-1</v>
      </c>
    </row>
    <row r="169" spans="1:81" s="17" customFormat="1">
      <c r="A169" s="18">
        <v>64</v>
      </c>
      <c r="B169" s="18">
        <v>114</v>
      </c>
      <c r="C169" s="17">
        <v>1</v>
      </c>
      <c r="D169" s="17">
        <v>5</v>
      </c>
      <c r="E169" s="17">
        <v>1</v>
      </c>
      <c r="F169" s="17">
        <v>4</v>
      </c>
      <c r="G169" s="17">
        <v>4</v>
      </c>
      <c r="H169" s="17">
        <v>2</v>
      </c>
      <c r="L169" s="17">
        <v>2</v>
      </c>
      <c r="N169" s="17">
        <v>2</v>
      </c>
      <c r="O169" s="17">
        <v>1</v>
      </c>
      <c r="P169" s="17" t="s">
        <v>149</v>
      </c>
      <c r="Q169" s="17">
        <v>2</v>
      </c>
      <c r="R169" s="17">
        <v>2</v>
      </c>
      <c r="S169" s="17">
        <v>2</v>
      </c>
      <c r="T169" s="17">
        <v>2</v>
      </c>
      <c r="U169" s="17">
        <v>2</v>
      </c>
      <c r="W169" s="17">
        <v>1</v>
      </c>
      <c r="X169" s="17">
        <v>2</v>
      </c>
      <c r="Y169" s="17">
        <v>2</v>
      </c>
      <c r="Z169" s="17">
        <v>1</v>
      </c>
      <c r="AA169" s="17">
        <v>2</v>
      </c>
      <c r="AB169" s="17">
        <v>1</v>
      </c>
      <c r="AC169" s="17">
        <v>2</v>
      </c>
      <c r="AD169" s="17">
        <v>1</v>
      </c>
      <c r="AE169" s="17">
        <v>1</v>
      </c>
      <c r="AF169" s="17">
        <v>2</v>
      </c>
      <c r="AJ169" s="17">
        <v>2</v>
      </c>
      <c r="AK169" s="17">
        <v>1</v>
      </c>
      <c r="AL169" s="17">
        <v>4</v>
      </c>
      <c r="AM169" s="17">
        <v>1</v>
      </c>
      <c r="AO169" s="17">
        <v>2</v>
      </c>
      <c r="AQ169" s="17">
        <v>4</v>
      </c>
      <c r="AR169" s="17" t="s">
        <v>258</v>
      </c>
      <c r="AS169" s="17">
        <v>1</v>
      </c>
      <c r="AT169" s="17">
        <v>2</v>
      </c>
      <c r="AU169" s="17">
        <v>2</v>
      </c>
      <c r="AV169" s="17">
        <v>4</v>
      </c>
      <c r="AW169" s="17">
        <v>1</v>
      </c>
      <c r="AX169" s="17">
        <v>3</v>
      </c>
      <c r="AZ169" s="17">
        <v>1</v>
      </c>
      <c r="BA169" s="17">
        <v>2</v>
      </c>
      <c r="BB169" s="17">
        <v>2</v>
      </c>
      <c r="BE169" s="17">
        <v>3</v>
      </c>
      <c r="BF169" s="17">
        <v>1</v>
      </c>
      <c r="BG169" s="17">
        <v>2</v>
      </c>
      <c r="BI169" s="17">
        <f t="shared" si="61"/>
        <v>4</v>
      </c>
      <c r="BJ169">
        <f t="shared" si="41"/>
        <v>19.608970325895196</v>
      </c>
      <c r="BK169">
        <f t="shared" si="42"/>
        <v>51.818181818181813</v>
      </c>
      <c r="BL169">
        <f t="shared" si="43"/>
        <v>1.6255999999999999</v>
      </c>
      <c r="BM169">
        <f t="shared" si="44"/>
        <v>19.608970325895196</v>
      </c>
      <c r="BN169">
        <f t="shared" si="45"/>
        <v>0</v>
      </c>
      <c r="BO169">
        <f t="shared" si="46"/>
        <v>1</v>
      </c>
      <c r="BP169">
        <f t="shared" si="47"/>
        <v>0</v>
      </c>
      <c r="BQ169" s="21">
        <f t="shared" si="59"/>
        <v>0</v>
      </c>
      <c r="BR169" s="21">
        <f t="shared" si="48"/>
        <v>0</v>
      </c>
      <c r="BS169" s="21">
        <f t="shared" si="49"/>
        <v>0</v>
      </c>
      <c r="BT169" s="21">
        <f t="shared" si="50"/>
        <v>3</v>
      </c>
      <c r="BU169" s="21">
        <f t="shared" si="51"/>
        <v>0</v>
      </c>
      <c r="BV169" s="21">
        <f t="shared" si="52"/>
        <v>0</v>
      </c>
      <c r="BW169" s="21">
        <f t="shared" si="53"/>
        <v>0</v>
      </c>
      <c r="BX169" s="21">
        <f t="shared" si="54"/>
        <v>0</v>
      </c>
      <c r="BY169" s="21">
        <f t="shared" si="55"/>
        <v>0</v>
      </c>
      <c r="BZ169">
        <f t="shared" si="56"/>
        <v>0</v>
      </c>
      <c r="CA169">
        <f t="shared" si="57"/>
        <v>4</v>
      </c>
      <c r="CC169">
        <f t="shared" si="58"/>
        <v>4</v>
      </c>
    </row>
    <row r="170" spans="1:81" s="17" customFormat="1">
      <c r="A170" s="18">
        <v>67</v>
      </c>
      <c r="B170" s="18">
        <v>140</v>
      </c>
      <c r="C170" s="17">
        <v>1</v>
      </c>
      <c r="D170" s="17">
        <v>3</v>
      </c>
      <c r="E170" s="17">
        <v>2</v>
      </c>
      <c r="F170" s="17">
        <v>3</v>
      </c>
      <c r="G170" s="17">
        <v>3</v>
      </c>
      <c r="H170" s="17">
        <v>2</v>
      </c>
      <c r="L170" s="17">
        <v>2</v>
      </c>
      <c r="N170" s="17">
        <v>2</v>
      </c>
      <c r="O170" s="17">
        <v>2</v>
      </c>
      <c r="Q170" s="17">
        <v>2</v>
      </c>
      <c r="R170" s="17">
        <v>2</v>
      </c>
      <c r="S170" s="17">
        <v>2</v>
      </c>
      <c r="T170" s="17">
        <v>2</v>
      </c>
      <c r="U170" s="17">
        <v>2</v>
      </c>
      <c r="W170" s="17">
        <v>1</v>
      </c>
      <c r="X170" s="17">
        <v>1</v>
      </c>
      <c r="Y170" s="17">
        <v>4</v>
      </c>
      <c r="Z170" s="17">
        <v>1</v>
      </c>
      <c r="AA170" s="17">
        <v>3</v>
      </c>
      <c r="AB170" s="17">
        <v>1</v>
      </c>
      <c r="AD170" s="17">
        <v>1</v>
      </c>
      <c r="AE170" s="17">
        <v>2</v>
      </c>
      <c r="AF170" s="17">
        <v>1</v>
      </c>
      <c r="AG170" s="17">
        <v>1</v>
      </c>
      <c r="AH170" s="17">
        <v>1</v>
      </c>
      <c r="AI170" s="17">
        <v>6</v>
      </c>
      <c r="AJ170" s="17">
        <v>2</v>
      </c>
      <c r="AK170" s="17">
        <v>1</v>
      </c>
      <c r="AL170" s="17">
        <v>3</v>
      </c>
      <c r="AM170" s="17">
        <v>1</v>
      </c>
      <c r="AO170" s="17">
        <v>2</v>
      </c>
      <c r="AQ170" s="17">
        <v>4</v>
      </c>
      <c r="AS170" s="17">
        <v>1</v>
      </c>
      <c r="AT170" s="17">
        <v>1</v>
      </c>
      <c r="AU170" s="17">
        <v>1</v>
      </c>
      <c r="AV170" s="17">
        <v>1</v>
      </c>
      <c r="AW170" s="17">
        <v>2</v>
      </c>
      <c r="AY170" s="17">
        <v>4</v>
      </c>
      <c r="AZ170" s="17">
        <v>1</v>
      </c>
      <c r="BA170" s="17">
        <v>2</v>
      </c>
      <c r="BB170" s="17">
        <v>2</v>
      </c>
      <c r="BE170" s="17">
        <v>3</v>
      </c>
      <c r="BF170" s="17">
        <v>1</v>
      </c>
      <c r="BG170" s="17">
        <v>1</v>
      </c>
      <c r="BH170" s="17" t="s">
        <v>259</v>
      </c>
      <c r="BI170" s="17">
        <f t="shared" si="61"/>
        <v>3</v>
      </c>
      <c r="BJ170">
        <f t="shared" si="41"/>
        <v>21.972947406880252</v>
      </c>
      <c r="BK170">
        <f t="shared" si="42"/>
        <v>63.636363636363633</v>
      </c>
      <c r="BL170">
        <f t="shared" si="43"/>
        <v>1.7018</v>
      </c>
      <c r="BM170">
        <f t="shared" si="44"/>
        <v>21.972947406880252</v>
      </c>
      <c r="BN170">
        <f t="shared" si="45"/>
        <v>0</v>
      </c>
      <c r="BO170">
        <f t="shared" si="46"/>
        <v>1</v>
      </c>
      <c r="BP170">
        <f t="shared" si="47"/>
        <v>0</v>
      </c>
      <c r="BQ170" s="21">
        <f t="shared" si="59"/>
        <v>0</v>
      </c>
      <c r="BR170" s="21">
        <f t="shared" si="48"/>
        <v>0</v>
      </c>
      <c r="BS170" s="21">
        <f t="shared" si="49"/>
        <v>3</v>
      </c>
      <c r="BT170" s="21">
        <f t="shared" si="50"/>
        <v>0</v>
      </c>
      <c r="BU170" s="21">
        <f t="shared" si="51"/>
        <v>0</v>
      </c>
      <c r="BV170" s="21">
        <f t="shared" si="52"/>
        <v>0</v>
      </c>
      <c r="BW170" s="21">
        <f t="shared" si="53"/>
        <v>0</v>
      </c>
      <c r="BX170" s="21">
        <f t="shared" si="54"/>
        <v>0</v>
      </c>
      <c r="BY170" s="21">
        <f t="shared" si="55"/>
        <v>0</v>
      </c>
      <c r="BZ170">
        <f t="shared" si="56"/>
        <v>0</v>
      </c>
      <c r="CA170">
        <f t="shared" si="57"/>
        <v>4</v>
      </c>
      <c r="CC170">
        <f t="shared" si="58"/>
        <v>3</v>
      </c>
    </row>
    <row r="171" spans="1:81" s="17" customFormat="1">
      <c r="A171" s="18">
        <v>70</v>
      </c>
      <c r="B171" s="18">
        <v>175</v>
      </c>
      <c r="C171" s="17">
        <v>1</v>
      </c>
      <c r="D171" s="17">
        <v>1</v>
      </c>
      <c r="E171" s="17">
        <v>2</v>
      </c>
      <c r="F171" s="17">
        <v>7</v>
      </c>
      <c r="G171" s="17">
        <v>7</v>
      </c>
      <c r="H171" s="17">
        <v>2</v>
      </c>
      <c r="L171" s="17">
        <v>2</v>
      </c>
      <c r="N171" s="17">
        <v>2</v>
      </c>
      <c r="O171" s="17">
        <v>1</v>
      </c>
      <c r="P171" s="17" t="s">
        <v>260</v>
      </c>
      <c r="Q171" s="17">
        <v>2</v>
      </c>
      <c r="R171" s="17">
        <v>2</v>
      </c>
      <c r="S171" s="17">
        <v>2</v>
      </c>
      <c r="T171" s="17">
        <v>2</v>
      </c>
      <c r="U171" s="17">
        <v>1</v>
      </c>
      <c r="V171" s="17">
        <v>1</v>
      </c>
      <c r="W171" s="17">
        <v>2</v>
      </c>
      <c r="BF171" s="17">
        <v>1</v>
      </c>
      <c r="BG171" s="17">
        <v>2</v>
      </c>
      <c r="BI171" s="17">
        <f t="shared" si="61"/>
        <v>-1</v>
      </c>
      <c r="BJ171">
        <f t="shared" si="41"/>
        <v>25.162387987113632</v>
      </c>
      <c r="BK171">
        <f t="shared" si="42"/>
        <v>79.545454545454533</v>
      </c>
      <c r="BL171">
        <f t="shared" si="43"/>
        <v>1.778</v>
      </c>
      <c r="BM171">
        <f t="shared" si="44"/>
        <v>0</v>
      </c>
      <c r="BN171">
        <f t="shared" si="45"/>
        <v>25.162387987113632</v>
      </c>
      <c r="BO171">
        <f t="shared" si="46"/>
        <v>0</v>
      </c>
      <c r="BP171">
        <f t="shared" si="47"/>
        <v>1</v>
      </c>
      <c r="BQ171" s="21">
        <f t="shared" si="59"/>
        <v>0</v>
      </c>
      <c r="BR171" s="21">
        <f t="shared" si="48"/>
        <v>0</v>
      </c>
      <c r="BS171" s="21">
        <f t="shared" si="49"/>
        <v>0</v>
      </c>
      <c r="BT171" s="21">
        <f t="shared" si="50"/>
        <v>0</v>
      </c>
      <c r="BU171" s="21">
        <f t="shared" si="51"/>
        <v>0</v>
      </c>
      <c r="BV171" s="21">
        <f t="shared" si="52"/>
        <v>0</v>
      </c>
      <c r="BW171" s="21">
        <f t="shared" si="53"/>
        <v>0</v>
      </c>
      <c r="BX171" s="21">
        <f t="shared" si="54"/>
        <v>0</v>
      </c>
      <c r="BY171" s="21">
        <f t="shared" si="55"/>
        <v>0</v>
      </c>
      <c r="BZ171">
        <f t="shared" si="56"/>
        <v>0</v>
      </c>
      <c r="CA171">
        <f t="shared" si="57"/>
        <v>3</v>
      </c>
      <c r="CC171">
        <f t="shared" si="58"/>
        <v>-1</v>
      </c>
    </row>
    <row r="172" spans="1:81" s="17" customFormat="1">
      <c r="A172" s="18">
        <v>61</v>
      </c>
      <c r="B172" s="18">
        <v>114</v>
      </c>
      <c r="C172" s="17">
        <v>1</v>
      </c>
      <c r="D172" s="17">
        <v>3</v>
      </c>
      <c r="E172" s="17">
        <v>1</v>
      </c>
      <c r="F172" s="17">
        <v>4</v>
      </c>
      <c r="G172" s="17">
        <v>4</v>
      </c>
      <c r="H172" s="17">
        <v>2</v>
      </c>
      <c r="L172" s="17">
        <v>1</v>
      </c>
      <c r="M172" s="17">
        <v>1</v>
      </c>
      <c r="N172" s="17">
        <v>2</v>
      </c>
      <c r="O172" s="17">
        <v>2</v>
      </c>
      <c r="Q172" s="17">
        <v>2</v>
      </c>
      <c r="R172" s="17">
        <v>2</v>
      </c>
      <c r="S172" s="17">
        <v>2</v>
      </c>
      <c r="T172" s="17">
        <v>2</v>
      </c>
      <c r="U172" s="17">
        <v>2</v>
      </c>
      <c r="W172" s="17">
        <v>2</v>
      </c>
      <c r="BF172" s="17">
        <v>1</v>
      </c>
      <c r="BG172" s="17">
        <v>2</v>
      </c>
      <c r="BI172" s="17">
        <f t="shared" si="61"/>
        <v>-1</v>
      </c>
      <c r="BJ172">
        <f t="shared" si="41"/>
        <v>21.585149813186437</v>
      </c>
      <c r="BK172">
        <f t="shared" si="42"/>
        <v>51.818181818181813</v>
      </c>
      <c r="BL172">
        <f t="shared" si="43"/>
        <v>1.5493999999999999</v>
      </c>
      <c r="BM172">
        <f t="shared" si="44"/>
        <v>0</v>
      </c>
      <c r="BN172">
        <f t="shared" si="45"/>
        <v>21.585149813186437</v>
      </c>
      <c r="BO172">
        <f t="shared" si="46"/>
        <v>0</v>
      </c>
      <c r="BP172">
        <f t="shared" si="47"/>
        <v>1</v>
      </c>
      <c r="BQ172" s="21">
        <f t="shared" si="59"/>
        <v>0</v>
      </c>
      <c r="BR172" s="21">
        <f t="shared" si="48"/>
        <v>0</v>
      </c>
      <c r="BS172" s="21">
        <f t="shared" si="49"/>
        <v>0</v>
      </c>
      <c r="BT172" s="21">
        <f t="shared" si="50"/>
        <v>0</v>
      </c>
      <c r="BU172" s="21">
        <f t="shared" si="51"/>
        <v>0</v>
      </c>
      <c r="BV172" s="21">
        <f t="shared" si="52"/>
        <v>0</v>
      </c>
      <c r="BW172" s="21">
        <f t="shared" si="53"/>
        <v>0</v>
      </c>
      <c r="BX172" s="21">
        <f t="shared" si="54"/>
        <v>0</v>
      </c>
      <c r="BY172" s="21">
        <f t="shared" si="55"/>
        <v>0</v>
      </c>
      <c r="BZ172">
        <f t="shared" si="56"/>
        <v>0</v>
      </c>
      <c r="CA172">
        <f t="shared" si="57"/>
        <v>2</v>
      </c>
      <c r="CC172">
        <f t="shared" si="58"/>
        <v>-1</v>
      </c>
    </row>
    <row r="173" spans="1:81" s="17" customFormat="1" ht="20.25" customHeight="1">
      <c r="A173" s="18">
        <v>66</v>
      </c>
      <c r="B173" s="18">
        <v>140</v>
      </c>
      <c r="C173" s="17">
        <v>1</v>
      </c>
      <c r="D173" s="17">
        <v>4</v>
      </c>
      <c r="E173" s="17">
        <v>1</v>
      </c>
      <c r="F173" s="17" t="s">
        <v>141</v>
      </c>
      <c r="G173" s="17">
        <v>4</v>
      </c>
      <c r="H173" s="17">
        <v>2</v>
      </c>
      <c r="L173" s="17">
        <v>2</v>
      </c>
      <c r="N173" s="17">
        <v>2</v>
      </c>
      <c r="O173" s="17">
        <v>1</v>
      </c>
      <c r="P173" s="17" t="s">
        <v>117</v>
      </c>
      <c r="Q173" s="17">
        <v>2</v>
      </c>
      <c r="R173" s="17">
        <v>2</v>
      </c>
      <c r="S173" s="17">
        <v>2</v>
      </c>
      <c r="T173" s="17">
        <v>2</v>
      </c>
      <c r="U173" s="17">
        <v>2</v>
      </c>
      <c r="V173" s="17">
        <v>2</v>
      </c>
      <c r="W173" s="17">
        <v>1</v>
      </c>
      <c r="X173" s="17">
        <v>1</v>
      </c>
      <c r="Y173" s="17">
        <v>1</v>
      </c>
      <c r="Z173" s="17">
        <v>1</v>
      </c>
      <c r="AA173" s="17">
        <v>2</v>
      </c>
      <c r="AB173" s="17">
        <v>1</v>
      </c>
      <c r="AC173" s="17" t="s">
        <v>123</v>
      </c>
      <c r="AD173" s="17">
        <v>2</v>
      </c>
      <c r="AE173" s="17">
        <v>1</v>
      </c>
      <c r="AF173" s="17">
        <v>1</v>
      </c>
      <c r="AG173" s="17">
        <v>1</v>
      </c>
      <c r="AH173" s="17">
        <v>1</v>
      </c>
      <c r="AI173" s="17" t="s">
        <v>123</v>
      </c>
      <c r="AJ173" s="17">
        <v>1</v>
      </c>
      <c r="AK173" s="17">
        <v>1</v>
      </c>
      <c r="AL173" s="17">
        <v>3</v>
      </c>
      <c r="AM173" s="17">
        <v>1</v>
      </c>
      <c r="AO173" s="17">
        <v>2</v>
      </c>
      <c r="AQ173" s="17">
        <v>2</v>
      </c>
      <c r="AS173" s="17">
        <v>1</v>
      </c>
      <c r="AT173" s="17">
        <v>2</v>
      </c>
      <c r="AU173" s="17">
        <v>2</v>
      </c>
      <c r="AV173" s="17">
        <v>1.2</v>
      </c>
      <c r="AW173" s="17">
        <v>1</v>
      </c>
      <c r="AX173" s="17">
        <v>2</v>
      </c>
      <c r="AZ173" s="17">
        <v>1</v>
      </c>
      <c r="BA173" s="17">
        <v>2</v>
      </c>
      <c r="BB173" s="17">
        <v>2</v>
      </c>
      <c r="BE173" s="17">
        <v>1</v>
      </c>
      <c r="BF173" s="17">
        <v>2</v>
      </c>
      <c r="BI173" s="17">
        <f t="shared" si="61"/>
        <v>4</v>
      </c>
      <c r="BJ173">
        <f t="shared" si="41"/>
        <v>22.643838592627517</v>
      </c>
      <c r="BK173">
        <f t="shared" si="42"/>
        <v>63.636363636363633</v>
      </c>
      <c r="BL173">
        <f t="shared" si="43"/>
        <v>1.6763999999999999</v>
      </c>
      <c r="BM173">
        <f t="shared" si="44"/>
        <v>22.643838592627517</v>
      </c>
      <c r="BN173">
        <f t="shared" si="45"/>
        <v>0</v>
      </c>
      <c r="BO173">
        <f t="shared" si="46"/>
        <v>1</v>
      </c>
      <c r="BP173">
        <f t="shared" si="47"/>
        <v>0</v>
      </c>
      <c r="BQ173" s="21">
        <f t="shared" si="59"/>
        <v>0</v>
      </c>
      <c r="BR173" s="21">
        <f t="shared" si="48"/>
        <v>0</v>
      </c>
      <c r="BS173" s="21">
        <f t="shared" si="49"/>
        <v>1</v>
      </c>
      <c r="BT173" s="21">
        <f t="shared" si="50"/>
        <v>0</v>
      </c>
      <c r="BU173" s="21">
        <f t="shared" si="51"/>
        <v>0</v>
      </c>
      <c r="BV173" s="21">
        <f t="shared" si="52"/>
        <v>0</v>
      </c>
      <c r="BW173" s="21">
        <f t="shared" si="53"/>
        <v>0</v>
      </c>
      <c r="BX173" s="21">
        <f t="shared" si="54"/>
        <v>0</v>
      </c>
      <c r="BY173" s="21">
        <f t="shared" si="55"/>
        <v>0</v>
      </c>
      <c r="BZ173">
        <f t="shared" si="56"/>
        <v>1</v>
      </c>
      <c r="CA173">
        <f t="shared" si="57"/>
        <v>4</v>
      </c>
      <c r="CC173">
        <f t="shared" si="58"/>
        <v>4</v>
      </c>
    </row>
    <row r="174" spans="1:81" s="17" customFormat="1">
      <c r="A174" s="18">
        <v>73</v>
      </c>
      <c r="B174" s="18">
        <v>220</v>
      </c>
      <c r="C174" s="17">
        <v>1</v>
      </c>
      <c r="D174" s="17">
        <v>6</v>
      </c>
      <c r="E174" s="17">
        <v>1</v>
      </c>
      <c r="F174" s="17">
        <v>2</v>
      </c>
      <c r="G174" s="17">
        <v>2</v>
      </c>
      <c r="L174" s="17">
        <v>2</v>
      </c>
      <c r="U174" s="17">
        <v>10</v>
      </c>
      <c r="W174" s="17">
        <v>1</v>
      </c>
      <c r="X174" s="17">
        <v>1</v>
      </c>
      <c r="Y174" s="17">
        <v>1.4</v>
      </c>
      <c r="Z174" s="17">
        <v>2</v>
      </c>
      <c r="AA174" s="17">
        <v>7</v>
      </c>
      <c r="AB174" s="17">
        <v>1</v>
      </c>
      <c r="AC174" s="17">
        <v>1</v>
      </c>
      <c r="AD174" s="17">
        <v>2</v>
      </c>
      <c r="AE174" s="17">
        <v>6</v>
      </c>
      <c r="AF174" s="17">
        <v>1</v>
      </c>
      <c r="AG174" s="17">
        <v>2</v>
      </c>
      <c r="AH174" s="17">
        <v>4</v>
      </c>
      <c r="AI174" s="17" t="s">
        <v>123</v>
      </c>
      <c r="AJ174" s="17">
        <v>1</v>
      </c>
      <c r="AK174" s="17">
        <v>1</v>
      </c>
      <c r="AL174" s="17">
        <v>2</v>
      </c>
      <c r="AS174" s="17">
        <v>1</v>
      </c>
      <c r="AV174" s="17">
        <v>1</v>
      </c>
      <c r="BI174" s="17">
        <f t="shared" si="61"/>
        <v>2</v>
      </c>
      <c r="BJ174">
        <f t="shared" si="41"/>
        <v>29.086190655023458</v>
      </c>
      <c r="BK174">
        <f t="shared" si="42"/>
        <v>99.999999999999986</v>
      </c>
      <c r="BL174">
        <f t="shared" si="43"/>
        <v>1.8541999999999998</v>
      </c>
      <c r="BM174">
        <f t="shared" si="44"/>
        <v>29.086190655023458</v>
      </c>
      <c r="BN174">
        <f t="shared" si="45"/>
        <v>0</v>
      </c>
      <c r="BO174">
        <f t="shared" si="46"/>
        <v>1</v>
      </c>
      <c r="BP174">
        <f t="shared" si="47"/>
        <v>0</v>
      </c>
      <c r="BQ174" s="21">
        <f t="shared" si="59"/>
        <v>0</v>
      </c>
      <c r="BR174" s="21">
        <f t="shared" si="48"/>
        <v>0</v>
      </c>
      <c r="BS174" s="21">
        <f t="shared" si="49"/>
        <v>0</v>
      </c>
      <c r="BT174" s="21">
        <f t="shared" si="50"/>
        <v>0</v>
      </c>
      <c r="BU174" s="21">
        <f t="shared" si="51"/>
        <v>0</v>
      </c>
      <c r="BV174" s="21">
        <f t="shared" si="52"/>
        <v>0</v>
      </c>
      <c r="BW174" s="21">
        <f t="shared" si="53"/>
        <v>0</v>
      </c>
      <c r="BX174" s="21">
        <f t="shared" si="54"/>
        <v>0</v>
      </c>
      <c r="BY174" s="21">
        <f t="shared" si="55"/>
        <v>0</v>
      </c>
      <c r="BZ174">
        <f t="shared" si="56"/>
        <v>1</v>
      </c>
      <c r="CA174">
        <f t="shared" si="57"/>
        <v>4</v>
      </c>
      <c r="CC174">
        <f t="shared" si="58"/>
        <v>2</v>
      </c>
    </row>
    <row r="175" spans="1:81" s="17" customFormat="1">
      <c r="A175" s="18">
        <v>65</v>
      </c>
      <c r="B175" s="18">
        <v>140</v>
      </c>
      <c r="C175" s="17">
        <v>1</v>
      </c>
      <c r="D175" s="17">
        <v>2</v>
      </c>
      <c r="E175" s="17">
        <v>1</v>
      </c>
      <c r="F175" s="17" t="s">
        <v>261</v>
      </c>
      <c r="G175" s="17">
        <v>4</v>
      </c>
      <c r="H175" s="17">
        <v>1</v>
      </c>
      <c r="I175" s="17">
        <v>3</v>
      </c>
      <c r="J175" s="17">
        <v>1</v>
      </c>
      <c r="K175" s="17">
        <v>1</v>
      </c>
      <c r="L175" s="17">
        <v>2</v>
      </c>
      <c r="N175" s="17">
        <v>2</v>
      </c>
      <c r="O175" s="17">
        <v>2</v>
      </c>
      <c r="Q175" s="17">
        <v>2</v>
      </c>
      <c r="R175" s="17">
        <v>2</v>
      </c>
      <c r="S175" s="17">
        <v>2</v>
      </c>
      <c r="T175" s="17">
        <v>2</v>
      </c>
      <c r="U175" s="17">
        <v>2</v>
      </c>
      <c r="W175" s="17">
        <v>1</v>
      </c>
      <c r="X175" s="17">
        <v>2</v>
      </c>
      <c r="Y175" s="17">
        <v>1</v>
      </c>
      <c r="Z175" s="17">
        <v>1</v>
      </c>
      <c r="AA175" s="17">
        <v>1</v>
      </c>
      <c r="AB175" s="17">
        <v>1</v>
      </c>
      <c r="AC175" s="17">
        <v>1</v>
      </c>
      <c r="AD175" s="17">
        <v>1</v>
      </c>
      <c r="AE175" s="17">
        <v>1</v>
      </c>
      <c r="AF175" s="17">
        <v>2</v>
      </c>
      <c r="AJ175" s="17">
        <v>2</v>
      </c>
      <c r="AK175" s="17">
        <v>1</v>
      </c>
      <c r="AL175" s="17">
        <v>2</v>
      </c>
      <c r="AM175" s="17">
        <v>1</v>
      </c>
      <c r="AO175" s="17">
        <v>2</v>
      </c>
      <c r="AQ175" s="17">
        <v>3</v>
      </c>
      <c r="AS175" s="17">
        <v>1</v>
      </c>
      <c r="AT175" s="17">
        <v>2</v>
      </c>
      <c r="AU175" s="17">
        <v>2</v>
      </c>
      <c r="AV175" s="17">
        <v>5</v>
      </c>
      <c r="AW175" s="17">
        <v>1</v>
      </c>
      <c r="AX175" s="17">
        <v>2</v>
      </c>
      <c r="AZ175" s="17">
        <v>1</v>
      </c>
      <c r="BA175" s="17">
        <v>2</v>
      </c>
      <c r="BB175" s="17">
        <v>2</v>
      </c>
      <c r="BE175" s="17">
        <v>3</v>
      </c>
      <c r="BF175" s="17">
        <v>2</v>
      </c>
      <c r="BI175" s="17">
        <f t="shared" si="61"/>
        <v>4</v>
      </c>
      <c r="BJ175">
        <f t="shared" si="41"/>
        <v>23.345931576209573</v>
      </c>
      <c r="BK175">
        <f t="shared" si="42"/>
        <v>63.636363636363633</v>
      </c>
      <c r="BL175">
        <f t="shared" si="43"/>
        <v>1.651</v>
      </c>
      <c r="BM175">
        <f t="shared" si="44"/>
        <v>23.345931576209573</v>
      </c>
      <c r="BN175">
        <f t="shared" si="45"/>
        <v>0</v>
      </c>
      <c r="BO175">
        <f t="shared" si="46"/>
        <v>1</v>
      </c>
      <c r="BP175">
        <f t="shared" si="47"/>
        <v>0</v>
      </c>
      <c r="BQ175" s="21">
        <f t="shared" si="59"/>
        <v>0</v>
      </c>
      <c r="BR175" s="21">
        <f t="shared" si="48"/>
        <v>3</v>
      </c>
      <c r="BS175" s="21">
        <f t="shared" si="49"/>
        <v>0</v>
      </c>
      <c r="BT175" s="21">
        <f t="shared" si="50"/>
        <v>0</v>
      </c>
      <c r="BU175" s="21">
        <f t="shared" si="51"/>
        <v>0</v>
      </c>
      <c r="BV175" s="21">
        <f t="shared" si="52"/>
        <v>0</v>
      </c>
      <c r="BW175" s="21">
        <f t="shared" si="53"/>
        <v>0</v>
      </c>
      <c r="BX175" s="21">
        <f t="shared" si="54"/>
        <v>0</v>
      </c>
      <c r="BY175" s="21">
        <f t="shared" si="55"/>
        <v>0</v>
      </c>
      <c r="BZ175">
        <f t="shared" si="56"/>
        <v>0</v>
      </c>
      <c r="CA175">
        <f t="shared" si="57"/>
        <v>4</v>
      </c>
      <c r="CC175">
        <f t="shared" si="58"/>
        <v>4</v>
      </c>
    </row>
    <row r="176" spans="1:81" s="17" customFormat="1">
      <c r="A176" s="18">
        <v>60</v>
      </c>
      <c r="B176" s="18">
        <v>120</v>
      </c>
      <c r="C176" s="17">
        <v>1</v>
      </c>
      <c r="D176" s="17">
        <v>1</v>
      </c>
      <c r="E176" s="17">
        <v>1</v>
      </c>
      <c r="F176" s="17">
        <v>6</v>
      </c>
      <c r="G176" s="17">
        <v>6</v>
      </c>
      <c r="H176" s="17">
        <v>2</v>
      </c>
      <c r="L176" s="17">
        <v>2</v>
      </c>
      <c r="N176" s="17">
        <v>2</v>
      </c>
      <c r="O176" s="17">
        <v>1</v>
      </c>
      <c r="P176" s="17" t="s">
        <v>112</v>
      </c>
      <c r="Q176" s="17">
        <v>2</v>
      </c>
      <c r="R176" s="17">
        <v>2</v>
      </c>
      <c r="S176" s="17">
        <v>2</v>
      </c>
      <c r="T176" s="17">
        <v>2</v>
      </c>
      <c r="U176" s="17">
        <v>2</v>
      </c>
      <c r="W176" s="17">
        <v>2</v>
      </c>
      <c r="BF176" s="17">
        <v>1</v>
      </c>
      <c r="BG176" s="17">
        <v>2</v>
      </c>
      <c r="BI176" s="17">
        <f t="shared" si="61"/>
        <v>-1</v>
      </c>
      <c r="BJ176">
        <f t="shared" si="41"/>
        <v>23.484895454639389</v>
      </c>
      <c r="BK176">
        <f t="shared" si="42"/>
        <v>54.54545454545454</v>
      </c>
      <c r="BL176">
        <f t="shared" si="43"/>
        <v>1.524</v>
      </c>
      <c r="BM176">
        <f t="shared" si="44"/>
        <v>0</v>
      </c>
      <c r="BN176">
        <f t="shared" si="45"/>
        <v>23.484895454639389</v>
      </c>
      <c r="BO176">
        <f t="shared" si="46"/>
        <v>0</v>
      </c>
      <c r="BP176">
        <f t="shared" si="47"/>
        <v>1</v>
      </c>
      <c r="BQ176" s="21">
        <f t="shared" si="59"/>
        <v>0</v>
      </c>
      <c r="BR176" s="21">
        <f t="shared" si="48"/>
        <v>0</v>
      </c>
      <c r="BS176" s="21">
        <f t="shared" si="49"/>
        <v>0</v>
      </c>
      <c r="BT176" s="21">
        <f t="shared" si="50"/>
        <v>0</v>
      </c>
      <c r="BU176" s="21">
        <f t="shared" si="51"/>
        <v>0</v>
      </c>
      <c r="BV176" s="21">
        <f t="shared" si="52"/>
        <v>0</v>
      </c>
      <c r="BW176" s="21">
        <f t="shared" si="53"/>
        <v>0</v>
      </c>
      <c r="BX176" s="21">
        <f t="shared" si="54"/>
        <v>0</v>
      </c>
      <c r="BY176" s="21">
        <f t="shared" si="55"/>
        <v>0</v>
      </c>
      <c r="BZ176">
        <f t="shared" si="56"/>
        <v>0</v>
      </c>
      <c r="CA176">
        <f t="shared" si="57"/>
        <v>3</v>
      </c>
      <c r="CC176">
        <f t="shared" si="58"/>
        <v>-1</v>
      </c>
    </row>
    <row r="177" spans="1:81" s="17" customFormat="1">
      <c r="A177" s="18">
        <v>72</v>
      </c>
      <c r="B177" s="18">
        <v>230</v>
      </c>
      <c r="C177" s="17">
        <v>1</v>
      </c>
      <c r="D177" s="17">
        <v>6</v>
      </c>
      <c r="E177" s="17">
        <v>1</v>
      </c>
      <c r="F177" s="17">
        <v>1</v>
      </c>
      <c r="G177" s="17">
        <v>1</v>
      </c>
      <c r="H177" s="17">
        <v>2</v>
      </c>
      <c r="L177" s="17">
        <v>2</v>
      </c>
      <c r="N177" s="17">
        <v>2</v>
      </c>
      <c r="O177" s="17">
        <v>2</v>
      </c>
      <c r="Q177" s="17">
        <v>2</v>
      </c>
      <c r="R177" s="17">
        <v>2</v>
      </c>
      <c r="S177" s="17">
        <v>2</v>
      </c>
      <c r="T177" s="17">
        <v>2</v>
      </c>
      <c r="U177" s="17">
        <v>2</v>
      </c>
      <c r="W177" s="17">
        <v>2</v>
      </c>
      <c r="BI177" s="17">
        <f t="shared" si="61"/>
        <v>-1</v>
      </c>
      <c r="BJ177">
        <f t="shared" si="41"/>
        <v>31.258830755596414</v>
      </c>
      <c r="BK177">
        <f t="shared" si="42"/>
        <v>104.54545454545453</v>
      </c>
      <c r="BL177">
        <f t="shared" si="43"/>
        <v>1.8288</v>
      </c>
      <c r="BM177">
        <f t="shared" si="44"/>
        <v>0</v>
      </c>
      <c r="BN177">
        <f t="shared" si="45"/>
        <v>31.258830755596414</v>
      </c>
      <c r="BO177">
        <f t="shared" si="46"/>
        <v>0</v>
      </c>
      <c r="BP177">
        <f t="shared" si="47"/>
        <v>1</v>
      </c>
      <c r="BQ177" s="21">
        <f t="shared" si="59"/>
        <v>0</v>
      </c>
      <c r="BR177" s="21">
        <f t="shared" si="48"/>
        <v>0</v>
      </c>
      <c r="BS177" s="21">
        <f t="shared" si="49"/>
        <v>0</v>
      </c>
      <c r="BT177" s="21">
        <f t="shared" si="50"/>
        <v>0</v>
      </c>
      <c r="BU177" s="21">
        <f t="shared" si="51"/>
        <v>0</v>
      </c>
      <c r="BV177" s="21">
        <f t="shared" si="52"/>
        <v>0</v>
      </c>
      <c r="BW177" s="21">
        <f t="shared" si="53"/>
        <v>0</v>
      </c>
      <c r="BX177" s="21">
        <f t="shared" si="54"/>
        <v>0</v>
      </c>
      <c r="BY177" s="21">
        <f t="shared" si="55"/>
        <v>0</v>
      </c>
      <c r="BZ177">
        <f t="shared" si="56"/>
        <v>0</v>
      </c>
      <c r="CA177">
        <f t="shared" si="57"/>
        <v>3</v>
      </c>
      <c r="CC177">
        <f t="shared" si="58"/>
        <v>-1</v>
      </c>
    </row>
    <row r="178" spans="1:81" s="17" customFormat="1">
      <c r="A178" s="18">
        <v>72</v>
      </c>
      <c r="B178" s="18">
        <v>200</v>
      </c>
      <c r="C178" s="17">
        <v>1</v>
      </c>
      <c r="D178" s="17">
        <v>5</v>
      </c>
      <c r="E178" s="17">
        <v>1</v>
      </c>
      <c r="F178" s="17">
        <v>3</v>
      </c>
      <c r="G178" s="17">
        <v>3</v>
      </c>
      <c r="H178" s="17">
        <v>2</v>
      </c>
      <c r="L178" s="17">
        <v>1</v>
      </c>
      <c r="M178" s="17">
        <v>1</v>
      </c>
      <c r="N178" s="17">
        <v>2</v>
      </c>
      <c r="O178" s="17">
        <v>2</v>
      </c>
      <c r="Q178" s="17">
        <v>2</v>
      </c>
      <c r="R178" s="17">
        <v>2</v>
      </c>
      <c r="S178" s="17">
        <v>2</v>
      </c>
      <c r="T178" s="17">
        <v>2</v>
      </c>
      <c r="U178" s="17">
        <v>1</v>
      </c>
      <c r="V178" s="17">
        <v>1</v>
      </c>
      <c r="W178" s="17">
        <v>1</v>
      </c>
      <c r="X178" s="17">
        <v>2</v>
      </c>
      <c r="Y178" s="17">
        <v>2</v>
      </c>
      <c r="Z178" s="17">
        <v>1</v>
      </c>
      <c r="AA178" s="17">
        <v>3</v>
      </c>
      <c r="AB178" s="17">
        <v>2</v>
      </c>
      <c r="AF178" s="17">
        <v>2</v>
      </c>
      <c r="BE178" s="17">
        <v>1</v>
      </c>
      <c r="BF178" s="17">
        <v>1</v>
      </c>
      <c r="BG178" s="17">
        <v>5</v>
      </c>
      <c r="BI178" s="17">
        <f t="shared" si="61"/>
        <v>3</v>
      </c>
      <c r="BJ178">
        <f t="shared" si="41"/>
        <v>27.181591961388186</v>
      </c>
      <c r="BK178">
        <f t="shared" si="42"/>
        <v>90.909090909090907</v>
      </c>
      <c r="BL178">
        <f t="shared" si="43"/>
        <v>1.8288</v>
      </c>
      <c r="BM178">
        <f t="shared" si="44"/>
        <v>27.181591961388186</v>
      </c>
      <c r="BN178">
        <f t="shared" si="45"/>
        <v>0</v>
      </c>
      <c r="BO178">
        <f t="shared" si="46"/>
        <v>1</v>
      </c>
      <c r="BP178">
        <f t="shared" si="47"/>
        <v>0</v>
      </c>
      <c r="BQ178" s="21">
        <f t="shared" si="59"/>
        <v>0</v>
      </c>
      <c r="BR178" s="21">
        <f t="shared" si="48"/>
        <v>0</v>
      </c>
      <c r="BS178" s="21">
        <f t="shared" si="49"/>
        <v>0</v>
      </c>
      <c r="BT178" s="21">
        <f t="shared" si="50"/>
        <v>0</v>
      </c>
      <c r="BU178" s="21">
        <f t="shared" si="51"/>
        <v>0</v>
      </c>
      <c r="BV178" s="21">
        <f t="shared" si="52"/>
        <v>0</v>
      </c>
      <c r="BW178" s="21">
        <f t="shared" si="53"/>
        <v>0</v>
      </c>
      <c r="BX178" s="21">
        <f t="shared" si="54"/>
        <v>0</v>
      </c>
      <c r="BY178" s="21">
        <f t="shared" si="55"/>
        <v>0</v>
      </c>
      <c r="BZ178">
        <f t="shared" si="56"/>
        <v>0</v>
      </c>
      <c r="CA178">
        <f t="shared" si="57"/>
        <v>1</v>
      </c>
      <c r="CC178">
        <f t="shared" si="58"/>
        <v>3</v>
      </c>
    </row>
    <row r="179" spans="1:81" s="17" customFormat="1">
      <c r="A179" s="18">
        <v>74</v>
      </c>
      <c r="B179" s="18">
        <v>182</v>
      </c>
      <c r="C179" s="17">
        <v>1</v>
      </c>
      <c r="D179" s="17">
        <v>2</v>
      </c>
      <c r="E179" s="17">
        <v>1</v>
      </c>
      <c r="F179" s="17">
        <v>8</v>
      </c>
      <c r="G179" s="17">
        <v>8</v>
      </c>
      <c r="H179" s="17">
        <v>2</v>
      </c>
      <c r="L179" s="17">
        <v>2</v>
      </c>
      <c r="N179" s="17">
        <v>2</v>
      </c>
      <c r="O179" s="17">
        <v>2</v>
      </c>
      <c r="Q179" s="17">
        <v>2</v>
      </c>
      <c r="R179" s="17">
        <v>2</v>
      </c>
      <c r="S179" s="17">
        <v>2</v>
      </c>
      <c r="T179" s="17">
        <v>2</v>
      </c>
      <c r="U179" s="17">
        <v>2</v>
      </c>
      <c r="W179" s="17">
        <v>2</v>
      </c>
      <c r="BF179" s="17">
        <v>1</v>
      </c>
      <c r="BG179" s="17">
        <v>2</v>
      </c>
      <c r="BI179" s="17">
        <f t="shared" si="61"/>
        <v>-1</v>
      </c>
      <c r="BJ179">
        <f t="shared" si="41"/>
        <v>23.416276329863237</v>
      </c>
      <c r="BK179">
        <f t="shared" si="42"/>
        <v>82.72727272727272</v>
      </c>
      <c r="BL179">
        <f t="shared" si="43"/>
        <v>1.8795999999999999</v>
      </c>
      <c r="BM179">
        <f t="shared" si="44"/>
        <v>0</v>
      </c>
      <c r="BN179">
        <f t="shared" si="45"/>
        <v>23.416276329863237</v>
      </c>
      <c r="BO179">
        <f t="shared" si="46"/>
        <v>0</v>
      </c>
      <c r="BP179">
        <f t="shared" si="47"/>
        <v>1</v>
      </c>
      <c r="BQ179" s="21">
        <f t="shared" si="59"/>
        <v>0</v>
      </c>
      <c r="BR179" s="21">
        <f t="shared" si="48"/>
        <v>0</v>
      </c>
      <c r="BS179" s="21">
        <f t="shared" si="49"/>
        <v>0</v>
      </c>
      <c r="BT179" s="21">
        <f t="shared" si="50"/>
        <v>0</v>
      </c>
      <c r="BU179" s="21">
        <f t="shared" si="51"/>
        <v>0</v>
      </c>
      <c r="BV179" s="21">
        <f t="shared" si="52"/>
        <v>0</v>
      </c>
      <c r="BW179" s="21">
        <f t="shared" si="53"/>
        <v>0</v>
      </c>
      <c r="BX179" s="21">
        <f t="shared" si="54"/>
        <v>0</v>
      </c>
      <c r="BY179" s="21">
        <f t="shared" si="55"/>
        <v>0</v>
      </c>
      <c r="BZ179">
        <f t="shared" si="56"/>
        <v>0</v>
      </c>
      <c r="CA179">
        <f t="shared" si="57"/>
        <v>3</v>
      </c>
      <c r="CC179">
        <f t="shared" si="58"/>
        <v>-1</v>
      </c>
    </row>
    <row r="180" spans="1:81" s="17" customFormat="1">
      <c r="A180" s="17">
        <v>71</v>
      </c>
      <c r="B180" s="17">
        <v>202</v>
      </c>
      <c r="C180" s="17">
        <v>1</v>
      </c>
      <c r="D180" s="17">
        <v>1</v>
      </c>
      <c r="E180" s="17">
        <v>1</v>
      </c>
      <c r="F180" s="17">
        <v>1.2</v>
      </c>
      <c r="G180" s="17">
        <v>2</v>
      </c>
      <c r="H180" s="17">
        <v>2</v>
      </c>
      <c r="L180" s="17">
        <v>2</v>
      </c>
      <c r="N180" s="17">
        <v>2</v>
      </c>
      <c r="O180" s="17">
        <v>2</v>
      </c>
      <c r="Q180" s="17">
        <v>2</v>
      </c>
      <c r="R180" s="17">
        <v>2</v>
      </c>
      <c r="S180" s="17">
        <v>2</v>
      </c>
      <c r="T180" s="17">
        <v>2</v>
      </c>
      <c r="U180" s="17">
        <v>1</v>
      </c>
      <c r="V180" s="17">
        <v>1</v>
      </c>
      <c r="W180" s="17">
        <v>2</v>
      </c>
      <c r="BF180" s="17">
        <v>1</v>
      </c>
      <c r="BG180" s="17">
        <v>2</v>
      </c>
      <c r="BI180" s="17">
        <f t="shared" si="60"/>
        <v>-1</v>
      </c>
      <c r="BJ180">
        <f t="shared" si="41"/>
        <v>28.232189338447679</v>
      </c>
      <c r="BK180">
        <f t="shared" si="42"/>
        <v>91.818181818181813</v>
      </c>
      <c r="BL180">
        <f t="shared" si="43"/>
        <v>1.8033999999999999</v>
      </c>
      <c r="BM180">
        <f t="shared" si="44"/>
        <v>0</v>
      </c>
      <c r="BN180">
        <f t="shared" si="45"/>
        <v>28.232189338447679</v>
      </c>
      <c r="BO180">
        <f t="shared" si="46"/>
        <v>0</v>
      </c>
      <c r="BP180">
        <f t="shared" si="47"/>
        <v>1</v>
      </c>
      <c r="BQ180" s="21">
        <f t="shared" si="59"/>
        <v>0</v>
      </c>
      <c r="BR180" s="21">
        <f t="shared" si="48"/>
        <v>0</v>
      </c>
      <c r="BS180" s="21">
        <f t="shared" si="49"/>
        <v>0</v>
      </c>
      <c r="BT180" s="21">
        <f t="shared" si="50"/>
        <v>0</v>
      </c>
      <c r="BU180" s="21">
        <f t="shared" si="51"/>
        <v>0</v>
      </c>
      <c r="BV180" s="21">
        <f t="shared" si="52"/>
        <v>0</v>
      </c>
      <c r="BW180" s="21">
        <f t="shared" si="53"/>
        <v>0</v>
      </c>
      <c r="BX180" s="21">
        <f t="shared" si="54"/>
        <v>0</v>
      </c>
      <c r="BY180" s="21">
        <f t="shared" si="55"/>
        <v>0</v>
      </c>
      <c r="BZ180">
        <f t="shared" si="56"/>
        <v>0</v>
      </c>
      <c r="CA180">
        <f t="shared" si="57"/>
        <v>3</v>
      </c>
      <c r="CC180">
        <f t="shared" si="58"/>
        <v>-1</v>
      </c>
    </row>
    <row r="181" spans="1:81">
      <c r="A181" s="9">
        <v>72</v>
      </c>
      <c r="B181" s="9">
        <v>195</v>
      </c>
      <c r="C181">
        <v>1</v>
      </c>
      <c r="D181">
        <v>9</v>
      </c>
      <c r="E181">
        <v>1</v>
      </c>
      <c r="F181">
        <v>1.3</v>
      </c>
      <c r="G181">
        <v>3</v>
      </c>
      <c r="H181">
        <v>2</v>
      </c>
      <c r="L181">
        <v>1</v>
      </c>
      <c r="M181">
        <v>1</v>
      </c>
      <c r="N181">
        <v>2</v>
      </c>
      <c r="O181">
        <v>1</v>
      </c>
      <c r="P181" t="s">
        <v>195</v>
      </c>
      <c r="Q181" t="s">
        <v>196</v>
      </c>
      <c r="R181">
        <v>2</v>
      </c>
      <c r="S181">
        <v>2</v>
      </c>
      <c r="T181">
        <v>2</v>
      </c>
      <c r="U181">
        <v>1</v>
      </c>
      <c r="V181">
        <v>2</v>
      </c>
      <c r="W181">
        <v>1</v>
      </c>
      <c r="X181">
        <v>1</v>
      </c>
      <c r="Y181">
        <v>2</v>
      </c>
      <c r="Z181">
        <v>1</v>
      </c>
      <c r="AA181">
        <v>6</v>
      </c>
      <c r="AB181">
        <v>1</v>
      </c>
      <c r="AC181" t="s">
        <v>104</v>
      </c>
      <c r="AD181">
        <v>1</v>
      </c>
      <c r="AE181">
        <v>6</v>
      </c>
      <c r="AF181">
        <v>1</v>
      </c>
      <c r="AG181">
        <v>2</v>
      </c>
      <c r="AH181">
        <v>6</v>
      </c>
      <c r="AI181" t="s">
        <v>197</v>
      </c>
      <c r="AJ181">
        <v>1</v>
      </c>
      <c r="AK181">
        <v>2</v>
      </c>
      <c r="AL181">
        <v>3</v>
      </c>
      <c r="AM181">
        <v>1</v>
      </c>
      <c r="AO181">
        <v>1</v>
      </c>
      <c r="AP181">
        <v>1</v>
      </c>
      <c r="AQ181">
        <v>3</v>
      </c>
      <c r="AS181">
        <v>1</v>
      </c>
      <c r="AT181">
        <v>5</v>
      </c>
      <c r="AV181">
        <v>2</v>
      </c>
      <c r="AW181">
        <v>1</v>
      </c>
      <c r="AX181">
        <v>1</v>
      </c>
      <c r="AZ181">
        <v>2</v>
      </c>
      <c r="BB181">
        <v>2</v>
      </c>
      <c r="BE181">
        <v>10</v>
      </c>
      <c r="BF181">
        <v>1</v>
      </c>
      <c r="BG181">
        <v>2</v>
      </c>
      <c r="BI181">
        <f t="shared" si="60"/>
        <v>3</v>
      </c>
      <c r="BJ181">
        <f t="shared" si="41"/>
        <v>26.502052162353479</v>
      </c>
      <c r="BK181">
        <f t="shared" si="42"/>
        <v>88.636363636363626</v>
      </c>
      <c r="BL181">
        <f t="shared" si="43"/>
        <v>1.8288</v>
      </c>
      <c r="BM181">
        <f t="shared" si="44"/>
        <v>26.502052162353479</v>
      </c>
      <c r="BN181">
        <f t="shared" si="45"/>
        <v>0</v>
      </c>
      <c r="BO181">
        <f t="shared" si="46"/>
        <v>1</v>
      </c>
      <c r="BP181">
        <f t="shared" si="47"/>
        <v>0</v>
      </c>
      <c r="BQ181" s="21">
        <f t="shared" si="59"/>
        <v>0</v>
      </c>
      <c r="BR181" s="21">
        <f t="shared" si="48"/>
        <v>0</v>
      </c>
      <c r="BS181" s="21">
        <f t="shared" si="49"/>
        <v>10</v>
      </c>
      <c r="BT181" s="21">
        <f t="shared" si="50"/>
        <v>0</v>
      </c>
      <c r="BU181" s="21">
        <f t="shared" si="51"/>
        <v>0</v>
      </c>
      <c r="BV181" s="21">
        <f t="shared" si="52"/>
        <v>0</v>
      </c>
      <c r="BW181" s="21">
        <f t="shared" si="53"/>
        <v>0</v>
      </c>
      <c r="BX181" s="21">
        <f t="shared" si="54"/>
        <v>0</v>
      </c>
      <c r="BY181" s="21">
        <f t="shared" si="55"/>
        <v>0</v>
      </c>
      <c r="BZ181">
        <f t="shared" si="56"/>
        <v>1</v>
      </c>
      <c r="CA181">
        <f t="shared" si="57"/>
        <v>1</v>
      </c>
      <c r="CC181">
        <f t="shared" si="58"/>
        <v>3</v>
      </c>
    </row>
    <row r="182" spans="1:81">
      <c r="A182" s="9">
        <v>67</v>
      </c>
      <c r="B182" s="9">
        <v>160</v>
      </c>
      <c r="C182">
        <v>1</v>
      </c>
      <c r="D182">
        <v>8</v>
      </c>
      <c r="E182">
        <v>1</v>
      </c>
      <c r="F182">
        <v>4.5</v>
      </c>
      <c r="G182">
        <v>5</v>
      </c>
      <c r="H182">
        <v>2</v>
      </c>
      <c r="L182">
        <v>2</v>
      </c>
      <c r="N182">
        <v>2</v>
      </c>
      <c r="O182">
        <v>1</v>
      </c>
      <c r="P182" t="s">
        <v>198</v>
      </c>
      <c r="Q182">
        <v>2</v>
      </c>
      <c r="R182">
        <v>2</v>
      </c>
      <c r="S182">
        <v>2</v>
      </c>
      <c r="T182">
        <v>2</v>
      </c>
      <c r="U182">
        <v>2</v>
      </c>
      <c r="W182">
        <v>1</v>
      </c>
      <c r="X182">
        <v>2</v>
      </c>
      <c r="Y182">
        <v>1</v>
      </c>
      <c r="Z182">
        <v>1</v>
      </c>
      <c r="AA182">
        <v>2</v>
      </c>
      <c r="AB182">
        <v>1</v>
      </c>
      <c r="AC182">
        <v>1</v>
      </c>
      <c r="AD182">
        <v>1</v>
      </c>
      <c r="AE182">
        <v>2</v>
      </c>
      <c r="AF182">
        <v>1</v>
      </c>
      <c r="AG182">
        <v>2</v>
      </c>
      <c r="AH182">
        <v>2</v>
      </c>
      <c r="AI182">
        <v>1</v>
      </c>
      <c r="AJ182">
        <v>2</v>
      </c>
      <c r="AK182">
        <v>1</v>
      </c>
      <c r="AL182">
        <v>4</v>
      </c>
      <c r="AM182">
        <v>1</v>
      </c>
      <c r="AO182">
        <v>2</v>
      </c>
      <c r="AQ182">
        <v>2</v>
      </c>
      <c r="AS182">
        <v>2</v>
      </c>
      <c r="AZ182">
        <v>2</v>
      </c>
      <c r="BB182">
        <v>2</v>
      </c>
      <c r="BE182">
        <v>1</v>
      </c>
      <c r="BF182">
        <v>1</v>
      </c>
      <c r="BG182">
        <v>2</v>
      </c>
      <c r="BI182">
        <f t="shared" si="60"/>
        <v>5</v>
      </c>
      <c r="BJ182">
        <f t="shared" si="41"/>
        <v>25.111939893577429</v>
      </c>
      <c r="BK182">
        <f t="shared" si="42"/>
        <v>72.72727272727272</v>
      </c>
      <c r="BL182">
        <f t="shared" si="43"/>
        <v>1.7018</v>
      </c>
      <c r="BM182">
        <f t="shared" si="44"/>
        <v>25.111939893577429</v>
      </c>
      <c r="BN182">
        <f t="shared" si="45"/>
        <v>0</v>
      </c>
      <c r="BO182">
        <f t="shared" si="46"/>
        <v>1</v>
      </c>
      <c r="BP182">
        <f t="shared" si="47"/>
        <v>0</v>
      </c>
      <c r="BQ182" s="21">
        <f t="shared" si="59"/>
        <v>0</v>
      </c>
      <c r="BR182" s="21">
        <f t="shared" si="48"/>
        <v>0</v>
      </c>
      <c r="BS182" s="21">
        <f t="shared" si="49"/>
        <v>0</v>
      </c>
      <c r="BT182" s="21">
        <f t="shared" si="50"/>
        <v>1</v>
      </c>
      <c r="BU182" s="21">
        <f t="shared" si="51"/>
        <v>0</v>
      </c>
      <c r="BV182" s="21">
        <f t="shared" si="52"/>
        <v>0</v>
      </c>
      <c r="BW182" s="21">
        <f t="shared" si="53"/>
        <v>0</v>
      </c>
      <c r="BX182" s="21">
        <f t="shared" si="54"/>
        <v>0</v>
      </c>
      <c r="BY182" s="21">
        <f t="shared" si="55"/>
        <v>0</v>
      </c>
      <c r="BZ182">
        <f t="shared" si="56"/>
        <v>0</v>
      </c>
      <c r="CA182">
        <f t="shared" si="57"/>
        <v>4</v>
      </c>
      <c r="CC182">
        <f t="shared" si="58"/>
        <v>5</v>
      </c>
    </row>
    <row r="183" spans="1:81">
      <c r="A183" s="9">
        <v>68</v>
      </c>
      <c r="B183" s="9">
        <v>160</v>
      </c>
      <c r="C183">
        <v>9</v>
      </c>
      <c r="D183">
        <v>1</v>
      </c>
      <c r="E183">
        <v>4</v>
      </c>
      <c r="F183">
        <v>4</v>
      </c>
      <c r="G183">
        <v>2</v>
      </c>
      <c r="L183">
        <v>1</v>
      </c>
      <c r="M183">
        <v>1</v>
      </c>
      <c r="N183">
        <v>2</v>
      </c>
      <c r="O183">
        <v>2</v>
      </c>
      <c r="Q183">
        <v>2</v>
      </c>
      <c r="R183">
        <v>2</v>
      </c>
      <c r="S183">
        <v>2</v>
      </c>
      <c r="T183">
        <v>2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3</v>
      </c>
      <c r="AB183">
        <v>1</v>
      </c>
      <c r="AC183">
        <v>1.4</v>
      </c>
      <c r="AD183">
        <v>1</v>
      </c>
      <c r="AE183">
        <v>4</v>
      </c>
      <c r="AF183">
        <v>1</v>
      </c>
      <c r="AG183">
        <v>1</v>
      </c>
      <c r="AH183">
        <v>2</v>
      </c>
      <c r="AI183" t="s">
        <v>199</v>
      </c>
      <c r="AJ183">
        <v>1</v>
      </c>
      <c r="AK183">
        <v>1</v>
      </c>
      <c r="AL183">
        <v>4</v>
      </c>
      <c r="AM183">
        <v>2</v>
      </c>
      <c r="AO183">
        <v>2</v>
      </c>
      <c r="AQ183">
        <v>5</v>
      </c>
      <c r="AR183" t="s">
        <v>200</v>
      </c>
      <c r="AS183">
        <v>2</v>
      </c>
      <c r="AW183">
        <v>1</v>
      </c>
      <c r="AX183">
        <v>1</v>
      </c>
      <c r="AZ183">
        <v>1</v>
      </c>
      <c r="BA183">
        <v>3</v>
      </c>
      <c r="BB183">
        <v>2</v>
      </c>
      <c r="BE183">
        <v>4</v>
      </c>
      <c r="BF183">
        <v>1</v>
      </c>
      <c r="BG183">
        <v>2</v>
      </c>
      <c r="BI183">
        <f t="shared" si="60"/>
        <v>2</v>
      </c>
      <c r="BJ183">
        <f t="shared" si="41"/>
        <v>24.378784208968231</v>
      </c>
      <c r="BK183">
        <f t="shared" si="42"/>
        <v>72.72727272727272</v>
      </c>
      <c r="BL183">
        <f t="shared" si="43"/>
        <v>1.7271999999999998</v>
      </c>
      <c r="BM183">
        <f t="shared" si="44"/>
        <v>24.378784208968231</v>
      </c>
      <c r="BN183">
        <f t="shared" si="45"/>
        <v>0</v>
      </c>
      <c r="BO183">
        <f t="shared" si="46"/>
        <v>1</v>
      </c>
      <c r="BP183">
        <f t="shared" si="47"/>
        <v>0</v>
      </c>
      <c r="BQ183" s="21">
        <f t="shared" si="59"/>
        <v>0</v>
      </c>
      <c r="BR183" s="21">
        <f t="shared" si="48"/>
        <v>0</v>
      </c>
      <c r="BS183" s="21">
        <f t="shared" si="49"/>
        <v>0</v>
      </c>
      <c r="BT183" s="21">
        <f t="shared" si="50"/>
        <v>4</v>
      </c>
      <c r="BU183" s="21">
        <f t="shared" si="51"/>
        <v>0</v>
      </c>
      <c r="BV183" s="21">
        <f t="shared" si="52"/>
        <v>0</v>
      </c>
      <c r="BW183" s="21">
        <f t="shared" si="53"/>
        <v>0</v>
      </c>
      <c r="BX183" s="21">
        <f t="shared" si="54"/>
        <v>0</v>
      </c>
      <c r="BY183" s="21">
        <f t="shared" si="55"/>
        <v>0</v>
      </c>
      <c r="BZ183">
        <f t="shared" si="56"/>
        <v>1</v>
      </c>
      <c r="CA183">
        <f t="shared" si="57"/>
        <v>1</v>
      </c>
      <c r="CC183">
        <f t="shared" si="58"/>
        <v>2</v>
      </c>
    </row>
    <row r="184" spans="1:81">
      <c r="A184" s="9">
        <v>73</v>
      </c>
      <c r="B184" s="9">
        <v>165</v>
      </c>
      <c r="C184">
        <v>1</v>
      </c>
      <c r="D184">
        <v>7</v>
      </c>
      <c r="E184">
        <v>1</v>
      </c>
      <c r="F184">
        <v>4</v>
      </c>
      <c r="G184">
        <v>4</v>
      </c>
      <c r="H184">
        <v>2</v>
      </c>
      <c r="L184">
        <v>1</v>
      </c>
      <c r="M184">
        <v>1</v>
      </c>
      <c r="N184">
        <v>2</v>
      </c>
      <c r="O184">
        <v>1</v>
      </c>
      <c r="P184" t="s">
        <v>201</v>
      </c>
      <c r="Q184">
        <v>2</v>
      </c>
      <c r="R184">
        <v>2</v>
      </c>
      <c r="S184">
        <v>2</v>
      </c>
      <c r="T184">
        <v>2</v>
      </c>
      <c r="U184">
        <v>1</v>
      </c>
      <c r="V184">
        <v>2</v>
      </c>
      <c r="W184">
        <v>2</v>
      </c>
      <c r="BF184">
        <v>1</v>
      </c>
      <c r="BG184">
        <v>2</v>
      </c>
      <c r="BI184">
        <f t="shared" si="60"/>
        <v>-1</v>
      </c>
      <c r="BJ184">
        <f t="shared" si="41"/>
        <v>21.814642991267597</v>
      </c>
      <c r="BK184">
        <f t="shared" si="42"/>
        <v>75</v>
      </c>
      <c r="BL184">
        <f t="shared" si="43"/>
        <v>1.8541999999999998</v>
      </c>
      <c r="BM184">
        <f t="shared" si="44"/>
        <v>0</v>
      </c>
      <c r="BN184">
        <f t="shared" si="45"/>
        <v>21.814642991267597</v>
      </c>
      <c r="BO184">
        <f t="shared" si="46"/>
        <v>0</v>
      </c>
      <c r="BP184">
        <f t="shared" si="47"/>
        <v>1</v>
      </c>
      <c r="BQ184" s="21">
        <f t="shared" si="59"/>
        <v>0</v>
      </c>
      <c r="BR184" s="21">
        <f t="shared" si="48"/>
        <v>0</v>
      </c>
      <c r="BS184" s="21">
        <f t="shared" si="49"/>
        <v>0</v>
      </c>
      <c r="BT184" s="21">
        <f t="shared" si="50"/>
        <v>0</v>
      </c>
      <c r="BU184" s="21">
        <f t="shared" si="51"/>
        <v>0</v>
      </c>
      <c r="BV184" s="21">
        <f t="shared" si="52"/>
        <v>0</v>
      </c>
      <c r="BW184" s="21">
        <f t="shared" si="53"/>
        <v>0</v>
      </c>
      <c r="BX184" s="21">
        <f t="shared" si="54"/>
        <v>0</v>
      </c>
      <c r="BY184" s="21">
        <f t="shared" si="55"/>
        <v>0</v>
      </c>
      <c r="BZ184">
        <f t="shared" si="56"/>
        <v>0</v>
      </c>
      <c r="CA184">
        <f t="shared" si="57"/>
        <v>2</v>
      </c>
      <c r="CC184">
        <f t="shared" si="58"/>
        <v>-1</v>
      </c>
    </row>
    <row r="185" spans="1:81">
      <c r="A185" s="9">
        <v>70</v>
      </c>
      <c r="B185" s="9">
        <v>177</v>
      </c>
      <c r="C185">
        <v>1</v>
      </c>
      <c r="D185">
        <v>10</v>
      </c>
      <c r="E185">
        <v>1</v>
      </c>
      <c r="F185">
        <v>1.2</v>
      </c>
      <c r="G185">
        <v>2</v>
      </c>
      <c r="H185">
        <v>2</v>
      </c>
      <c r="L185">
        <v>2</v>
      </c>
      <c r="N185">
        <v>2</v>
      </c>
      <c r="O185">
        <v>2</v>
      </c>
      <c r="Q185">
        <v>2</v>
      </c>
      <c r="R185">
        <v>2</v>
      </c>
      <c r="S185">
        <v>2</v>
      </c>
      <c r="T185">
        <v>2</v>
      </c>
      <c r="U185">
        <v>2</v>
      </c>
      <c r="W185">
        <v>1</v>
      </c>
      <c r="X185">
        <v>2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2</v>
      </c>
      <c r="AH185">
        <v>2</v>
      </c>
      <c r="AI185">
        <v>4</v>
      </c>
      <c r="AJ185">
        <v>1</v>
      </c>
      <c r="AK185">
        <v>1</v>
      </c>
      <c r="AL185">
        <v>2</v>
      </c>
      <c r="AM185">
        <v>1</v>
      </c>
      <c r="AO185">
        <v>2</v>
      </c>
      <c r="AQ185">
        <v>1</v>
      </c>
      <c r="AS185">
        <v>1</v>
      </c>
      <c r="AT185">
        <v>2</v>
      </c>
      <c r="AU185">
        <v>2</v>
      </c>
      <c r="AV185">
        <v>5</v>
      </c>
      <c r="AW185">
        <v>1</v>
      </c>
      <c r="AX185">
        <v>1</v>
      </c>
      <c r="AZ185">
        <v>2</v>
      </c>
      <c r="BB185">
        <v>2</v>
      </c>
      <c r="BE185">
        <v>3</v>
      </c>
      <c r="BF185">
        <v>1</v>
      </c>
      <c r="BG185">
        <v>2</v>
      </c>
      <c r="BI185">
        <f t="shared" si="60"/>
        <v>2</v>
      </c>
      <c r="BJ185">
        <f t="shared" si="41"/>
        <v>25.449958135537791</v>
      </c>
      <c r="BK185">
        <f t="shared" si="42"/>
        <v>80.454545454545453</v>
      </c>
      <c r="BL185">
        <f t="shared" si="43"/>
        <v>1.778</v>
      </c>
      <c r="BM185">
        <f t="shared" si="44"/>
        <v>25.449958135537791</v>
      </c>
      <c r="BN185">
        <f t="shared" si="45"/>
        <v>0</v>
      </c>
      <c r="BO185">
        <f t="shared" si="46"/>
        <v>1</v>
      </c>
      <c r="BP185">
        <f t="shared" si="47"/>
        <v>0</v>
      </c>
      <c r="BQ185" s="21">
        <f t="shared" si="59"/>
        <v>0</v>
      </c>
      <c r="BR185" s="21">
        <f t="shared" si="48"/>
        <v>3</v>
      </c>
      <c r="BS185" s="21">
        <f t="shared" si="49"/>
        <v>0</v>
      </c>
      <c r="BT185" s="21">
        <f t="shared" si="50"/>
        <v>0</v>
      </c>
      <c r="BU185" s="21">
        <f t="shared" si="51"/>
        <v>0</v>
      </c>
      <c r="BV185" s="21">
        <f t="shared" si="52"/>
        <v>0</v>
      </c>
      <c r="BW185" s="21">
        <f t="shared" si="53"/>
        <v>0</v>
      </c>
      <c r="BX185" s="21">
        <f t="shared" si="54"/>
        <v>0</v>
      </c>
      <c r="BY185" s="21">
        <f t="shared" si="55"/>
        <v>0</v>
      </c>
      <c r="BZ185">
        <f t="shared" si="56"/>
        <v>1</v>
      </c>
      <c r="CA185">
        <f t="shared" si="57"/>
        <v>4</v>
      </c>
      <c r="CC185">
        <f t="shared" si="58"/>
        <v>2</v>
      </c>
    </row>
    <row r="186" spans="1:81">
      <c r="A186" s="9">
        <v>74</v>
      </c>
      <c r="B186" s="9">
        <v>220</v>
      </c>
      <c r="C186">
        <v>1</v>
      </c>
      <c r="D186">
        <v>9</v>
      </c>
      <c r="E186">
        <v>1</v>
      </c>
      <c r="F186">
        <v>1.2</v>
      </c>
      <c r="G186">
        <v>1</v>
      </c>
      <c r="H186">
        <v>2</v>
      </c>
      <c r="L186">
        <v>1</v>
      </c>
      <c r="M186">
        <v>1</v>
      </c>
      <c r="N186">
        <v>2</v>
      </c>
      <c r="O186">
        <v>1</v>
      </c>
      <c r="P186" t="s">
        <v>202</v>
      </c>
      <c r="Q186">
        <v>2</v>
      </c>
      <c r="R186">
        <v>2</v>
      </c>
      <c r="S186">
        <v>2</v>
      </c>
      <c r="T186">
        <v>2</v>
      </c>
      <c r="U186">
        <v>2</v>
      </c>
      <c r="W186">
        <v>1</v>
      </c>
      <c r="X186">
        <v>2</v>
      </c>
      <c r="Y186">
        <v>1</v>
      </c>
      <c r="Z186">
        <v>1</v>
      </c>
      <c r="AA186">
        <v>2</v>
      </c>
      <c r="AB186">
        <v>1</v>
      </c>
      <c r="AC186">
        <v>5</v>
      </c>
      <c r="AD186">
        <v>1</v>
      </c>
      <c r="AE186">
        <v>2</v>
      </c>
      <c r="AF186">
        <v>1</v>
      </c>
      <c r="AG186">
        <v>1</v>
      </c>
      <c r="AH186">
        <v>1</v>
      </c>
      <c r="AI186" t="s">
        <v>203</v>
      </c>
      <c r="AJ186">
        <v>1</v>
      </c>
      <c r="AK186">
        <v>1</v>
      </c>
      <c r="AL186">
        <v>2</v>
      </c>
      <c r="AM186">
        <v>1</v>
      </c>
      <c r="AO186">
        <v>2</v>
      </c>
      <c r="AS186">
        <v>2</v>
      </c>
      <c r="AW186">
        <v>1</v>
      </c>
      <c r="AX186">
        <v>1</v>
      </c>
      <c r="AZ186">
        <v>2</v>
      </c>
      <c r="BB186">
        <v>2</v>
      </c>
      <c r="BE186">
        <v>2</v>
      </c>
      <c r="BF186">
        <v>1</v>
      </c>
      <c r="BG186">
        <v>2</v>
      </c>
      <c r="BI186">
        <f t="shared" si="60"/>
        <v>1</v>
      </c>
      <c r="BJ186">
        <f t="shared" si="41"/>
        <v>28.305388970164351</v>
      </c>
      <c r="BK186">
        <f t="shared" si="42"/>
        <v>99.999999999999986</v>
      </c>
      <c r="BL186">
        <f t="shared" si="43"/>
        <v>1.8795999999999999</v>
      </c>
      <c r="BM186">
        <f t="shared" si="44"/>
        <v>28.305388970164351</v>
      </c>
      <c r="BN186">
        <f t="shared" si="45"/>
        <v>0</v>
      </c>
      <c r="BO186">
        <f t="shared" si="46"/>
        <v>1</v>
      </c>
      <c r="BP186">
        <f t="shared" si="47"/>
        <v>0</v>
      </c>
      <c r="BQ186" s="21">
        <f t="shared" si="59"/>
        <v>0</v>
      </c>
      <c r="BR186" s="21">
        <f t="shared" si="48"/>
        <v>2</v>
      </c>
      <c r="BS186" s="21">
        <f t="shared" si="49"/>
        <v>0</v>
      </c>
      <c r="BT186" s="21">
        <f t="shared" si="50"/>
        <v>0</v>
      </c>
      <c r="BU186" s="21">
        <f t="shared" si="51"/>
        <v>0</v>
      </c>
      <c r="BV186" s="21">
        <f t="shared" si="52"/>
        <v>0</v>
      </c>
      <c r="BW186" s="21">
        <f t="shared" si="53"/>
        <v>0</v>
      </c>
      <c r="BX186" s="21">
        <f t="shared" si="54"/>
        <v>0</v>
      </c>
      <c r="BY186" s="21">
        <f t="shared" si="55"/>
        <v>0</v>
      </c>
      <c r="BZ186">
        <f t="shared" si="56"/>
        <v>1</v>
      </c>
      <c r="CA186">
        <f t="shared" si="57"/>
        <v>1</v>
      </c>
      <c r="CC186">
        <f t="shared" si="58"/>
        <v>1</v>
      </c>
    </row>
    <row r="187" spans="1:81">
      <c r="A187" s="9">
        <v>71</v>
      </c>
      <c r="B187" s="9">
        <v>187</v>
      </c>
      <c r="C187">
        <v>1</v>
      </c>
      <c r="D187">
        <v>10</v>
      </c>
      <c r="E187">
        <v>1</v>
      </c>
      <c r="F187">
        <v>4.5</v>
      </c>
      <c r="G187">
        <v>4</v>
      </c>
      <c r="H187">
        <v>2</v>
      </c>
      <c r="L187">
        <v>1</v>
      </c>
      <c r="M187">
        <v>1</v>
      </c>
      <c r="N187">
        <v>2</v>
      </c>
      <c r="O187">
        <v>2</v>
      </c>
      <c r="Q187">
        <v>2</v>
      </c>
      <c r="R187">
        <v>2</v>
      </c>
      <c r="S187">
        <v>2</v>
      </c>
      <c r="T187">
        <v>2</v>
      </c>
      <c r="U187">
        <v>2</v>
      </c>
      <c r="W187">
        <v>1</v>
      </c>
      <c r="X187">
        <v>1</v>
      </c>
      <c r="Y187">
        <v>1</v>
      </c>
      <c r="Z187">
        <v>1</v>
      </c>
      <c r="AA187">
        <v>2</v>
      </c>
      <c r="AB187">
        <v>1</v>
      </c>
      <c r="AC187">
        <v>2.2999999999999998</v>
      </c>
      <c r="AD187">
        <v>1</v>
      </c>
      <c r="AE187">
        <v>1</v>
      </c>
      <c r="AF187">
        <v>1</v>
      </c>
      <c r="AG187">
        <v>1</v>
      </c>
      <c r="AH187">
        <v>2</v>
      </c>
      <c r="AI187" t="s">
        <v>123</v>
      </c>
      <c r="AJ187">
        <v>1</v>
      </c>
      <c r="AK187">
        <v>1</v>
      </c>
      <c r="AL187">
        <v>4</v>
      </c>
      <c r="AM187">
        <v>1</v>
      </c>
      <c r="AO187">
        <v>2</v>
      </c>
      <c r="AQ187">
        <v>3</v>
      </c>
      <c r="AS187">
        <v>1</v>
      </c>
      <c r="AT187">
        <v>5</v>
      </c>
      <c r="AU187">
        <v>1</v>
      </c>
      <c r="AV187">
        <v>1</v>
      </c>
      <c r="AW187">
        <v>1</v>
      </c>
      <c r="AX187">
        <v>1</v>
      </c>
      <c r="AZ187">
        <v>1</v>
      </c>
      <c r="BA187">
        <v>3</v>
      </c>
      <c r="BB187">
        <v>2</v>
      </c>
      <c r="BE187">
        <v>2</v>
      </c>
      <c r="BF187">
        <v>2</v>
      </c>
      <c r="BI187">
        <f t="shared" si="60"/>
        <v>4</v>
      </c>
      <c r="BJ187">
        <f t="shared" si="41"/>
        <v>26.135739635097604</v>
      </c>
      <c r="BK187">
        <f t="shared" si="42"/>
        <v>85</v>
      </c>
      <c r="BL187">
        <f t="shared" si="43"/>
        <v>1.8033999999999999</v>
      </c>
      <c r="BM187">
        <f t="shared" si="44"/>
        <v>26.135739635097604</v>
      </c>
      <c r="BN187">
        <f t="shared" si="45"/>
        <v>0</v>
      </c>
      <c r="BO187">
        <f t="shared" si="46"/>
        <v>1</v>
      </c>
      <c r="BP187">
        <f t="shared" si="47"/>
        <v>0</v>
      </c>
      <c r="BQ187" s="21">
        <f t="shared" si="59"/>
        <v>0</v>
      </c>
      <c r="BR187" s="21">
        <f t="shared" si="48"/>
        <v>0</v>
      </c>
      <c r="BS187" s="21">
        <f t="shared" si="49"/>
        <v>0</v>
      </c>
      <c r="BT187" s="21">
        <f t="shared" si="50"/>
        <v>2</v>
      </c>
      <c r="BU187" s="21">
        <f t="shared" si="51"/>
        <v>0</v>
      </c>
      <c r="BV187" s="21">
        <f t="shared" si="52"/>
        <v>0</v>
      </c>
      <c r="BW187" s="21">
        <f t="shared" si="53"/>
        <v>0</v>
      </c>
      <c r="BX187" s="21">
        <f t="shared" si="54"/>
        <v>0</v>
      </c>
      <c r="BY187" s="21">
        <f t="shared" si="55"/>
        <v>0</v>
      </c>
      <c r="BZ187">
        <f t="shared" si="56"/>
        <v>1</v>
      </c>
      <c r="CA187">
        <f t="shared" si="57"/>
        <v>1</v>
      </c>
      <c r="CC187">
        <f t="shared" si="58"/>
        <v>4</v>
      </c>
    </row>
    <row r="188" spans="1:81">
      <c r="A188" s="9">
        <v>70</v>
      </c>
      <c r="B188" s="9">
        <v>160</v>
      </c>
      <c r="C188">
        <v>1</v>
      </c>
      <c r="D188">
        <v>7</v>
      </c>
      <c r="E188">
        <v>1</v>
      </c>
      <c r="F188">
        <v>4</v>
      </c>
      <c r="G188">
        <v>4</v>
      </c>
      <c r="H188">
        <v>2</v>
      </c>
      <c r="L188">
        <v>1</v>
      </c>
      <c r="N188">
        <v>2</v>
      </c>
      <c r="O188">
        <v>2</v>
      </c>
      <c r="Q188">
        <v>2</v>
      </c>
      <c r="R188">
        <v>2</v>
      </c>
      <c r="S188">
        <v>2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2</v>
      </c>
      <c r="AB188">
        <v>1</v>
      </c>
      <c r="AC188">
        <v>2</v>
      </c>
      <c r="AD188">
        <v>1</v>
      </c>
      <c r="AE188">
        <v>2</v>
      </c>
      <c r="AF188">
        <v>1</v>
      </c>
      <c r="AG188">
        <v>1</v>
      </c>
      <c r="AH188">
        <v>2</v>
      </c>
      <c r="AI188">
        <v>2</v>
      </c>
      <c r="AJ188">
        <v>2</v>
      </c>
      <c r="AK188">
        <v>1</v>
      </c>
      <c r="AL188">
        <v>4</v>
      </c>
      <c r="AM188">
        <v>1</v>
      </c>
      <c r="AO188">
        <v>2</v>
      </c>
      <c r="AQ188">
        <v>3</v>
      </c>
      <c r="AS188">
        <v>2</v>
      </c>
      <c r="AW188">
        <v>1</v>
      </c>
      <c r="AZ188">
        <v>2</v>
      </c>
      <c r="BB188">
        <v>2</v>
      </c>
      <c r="BE188">
        <v>1</v>
      </c>
      <c r="BF188">
        <v>1</v>
      </c>
      <c r="BG188">
        <v>2</v>
      </c>
      <c r="BI188">
        <f t="shared" si="60"/>
        <v>4</v>
      </c>
      <c r="BJ188">
        <f t="shared" si="41"/>
        <v>23.005611873932462</v>
      </c>
      <c r="BK188">
        <f t="shared" si="42"/>
        <v>72.72727272727272</v>
      </c>
      <c r="BL188">
        <f t="shared" si="43"/>
        <v>1.778</v>
      </c>
      <c r="BM188">
        <f t="shared" si="44"/>
        <v>23.005611873932462</v>
      </c>
      <c r="BN188">
        <f t="shared" si="45"/>
        <v>0</v>
      </c>
      <c r="BO188">
        <f t="shared" si="46"/>
        <v>1</v>
      </c>
      <c r="BP188">
        <f t="shared" si="47"/>
        <v>0</v>
      </c>
      <c r="BQ188" s="21">
        <f t="shared" si="59"/>
        <v>0</v>
      </c>
      <c r="BR188" s="21">
        <f t="shared" si="48"/>
        <v>0</v>
      </c>
      <c r="BS188" s="21">
        <f t="shared" si="49"/>
        <v>0</v>
      </c>
      <c r="BT188" s="21">
        <f t="shared" si="50"/>
        <v>1</v>
      </c>
      <c r="BU188" s="21">
        <f t="shared" si="51"/>
        <v>0</v>
      </c>
      <c r="BV188" s="21">
        <f t="shared" si="52"/>
        <v>0</v>
      </c>
      <c r="BW188" s="21">
        <f t="shared" si="53"/>
        <v>0</v>
      </c>
      <c r="BX188" s="21">
        <f t="shared" si="54"/>
        <v>0</v>
      </c>
      <c r="BY188" s="21">
        <f t="shared" si="55"/>
        <v>0</v>
      </c>
      <c r="BZ188">
        <f t="shared" si="56"/>
        <v>0</v>
      </c>
      <c r="CA188">
        <f t="shared" si="57"/>
        <v>1</v>
      </c>
      <c r="CC188">
        <f t="shared" si="58"/>
        <v>4</v>
      </c>
    </row>
    <row r="189" spans="1:81">
      <c r="A189" s="9">
        <v>72</v>
      </c>
      <c r="B189" s="9">
        <v>180</v>
      </c>
      <c r="C189">
        <v>1</v>
      </c>
      <c r="D189">
        <v>8</v>
      </c>
      <c r="E189">
        <v>1</v>
      </c>
      <c r="F189">
        <v>1.2</v>
      </c>
      <c r="G189">
        <v>1</v>
      </c>
      <c r="H189">
        <v>2</v>
      </c>
      <c r="L189">
        <v>2</v>
      </c>
      <c r="N189">
        <v>2</v>
      </c>
      <c r="O189">
        <v>1</v>
      </c>
      <c r="P189" t="s">
        <v>204</v>
      </c>
      <c r="Q189">
        <v>2</v>
      </c>
      <c r="R189">
        <v>2</v>
      </c>
      <c r="S189">
        <v>2</v>
      </c>
      <c r="T189">
        <v>2</v>
      </c>
      <c r="U189">
        <v>2</v>
      </c>
      <c r="W189">
        <v>2</v>
      </c>
      <c r="BF189">
        <v>1</v>
      </c>
      <c r="BG189">
        <v>2</v>
      </c>
      <c r="BI189">
        <f t="shared" si="60"/>
        <v>-1</v>
      </c>
      <c r="BJ189">
        <f t="shared" si="41"/>
        <v>24.463432765249369</v>
      </c>
      <c r="BK189">
        <f t="shared" si="42"/>
        <v>81.818181818181813</v>
      </c>
      <c r="BL189">
        <f t="shared" si="43"/>
        <v>1.8288</v>
      </c>
      <c r="BM189">
        <f t="shared" si="44"/>
        <v>0</v>
      </c>
      <c r="BN189">
        <f t="shared" si="45"/>
        <v>24.463432765249369</v>
      </c>
      <c r="BO189">
        <f t="shared" si="46"/>
        <v>0</v>
      </c>
      <c r="BP189">
        <f t="shared" si="47"/>
        <v>1</v>
      </c>
      <c r="BQ189" s="21">
        <f t="shared" si="59"/>
        <v>0</v>
      </c>
      <c r="BR189" s="21">
        <f t="shared" si="48"/>
        <v>0</v>
      </c>
      <c r="BS189" s="21">
        <f t="shared" si="49"/>
        <v>0</v>
      </c>
      <c r="BT189" s="21">
        <f t="shared" si="50"/>
        <v>0</v>
      </c>
      <c r="BU189" s="21">
        <f t="shared" si="51"/>
        <v>0</v>
      </c>
      <c r="BV189" s="21">
        <f t="shared" si="52"/>
        <v>0</v>
      </c>
      <c r="BW189" s="21">
        <f t="shared" si="53"/>
        <v>0</v>
      </c>
      <c r="BX189" s="21">
        <f t="shared" si="54"/>
        <v>0</v>
      </c>
      <c r="BY189" s="21">
        <f t="shared" si="55"/>
        <v>0</v>
      </c>
      <c r="BZ189">
        <f t="shared" si="56"/>
        <v>0</v>
      </c>
      <c r="CA189">
        <f t="shared" si="57"/>
        <v>3</v>
      </c>
      <c r="CC189">
        <f t="shared" si="58"/>
        <v>-1</v>
      </c>
    </row>
    <row r="190" spans="1:81">
      <c r="A190" s="9">
        <v>71</v>
      </c>
      <c r="B190" s="9">
        <v>155</v>
      </c>
      <c r="C190">
        <v>1</v>
      </c>
      <c r="D190">
        <v>6</v>
      </c>
      <c r="E190">
        <v>1</v>
      </c>
      <c r="F190">
        <v>4</v>
      </c>
      <c r="G190">
        <v>4</v>
      </c>
      <c r="H190">
        <v>2</v>
      </c>
      <c r="L190">
        <v>1</v>
      </c>
      <c r="M190">
        <v>1</v>
      </c>
      <c r="N190">
        <v>2</v>
      </c>
      <c r="O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W190">
        <v>1</v>
      </c>
      <c r="X190">
        <v>1</v>
      </c>
      <c r="Y190">
        <v>2</v>
      </c>
      <c r="Z190">
        <v>1</v>
      </c>
      <c r="AA190">
        <v>2</v>
      </c>
      <c r="AB190">
        <v>1</v>
      </c>
      <c r="AC190">
        <v>2</v>
      </c>
      <c r="AD190">
        <v>1</v>
      </c>
      <c r="AE190">
        <v>3</v>
      </c>
      <c r="AF190">
        <v>1</v>
      </c>
      <c r="AG190">
        <v>1</v>
      </c>
      <c r="AH190">
        <v>2</v>
      </c>
      <c r="AI190">
        <v>2</v>
      </c>
      <c r="AJ190">
        <v>1</v>
      </c>
      <c r="AK190">
        <v>1</v>
      </c>
      <c r="AL190">
        <v>4</v>
      </c>
      <c r="AM190">
        <v>2</v>
      </c>
      <c r="AO190">
        <v>2</v>
      </c>
      <c r="AQ190">
        <v>3</v>
      </c>
      <c r="AS190">
        <v>2</v>
      </c>
      <c r="AZ190">
        <v>2</v>
      </c>
      <c r="BB190">
        <v>2</v>
      </c>
      <c r="BE190">
        <v>5</v>
      </c>
      <c r="BF190">
        <v>1</v>
      </c>
      <c r="BG190">
        <v>2</v>
      </c>
      <c r="BI190">
        <f t="shared" si="60"/>
        <v>4</v>
      </c>
      <c r="BJ190">
        <f t="shared" si="41"/>
        <v>21.663313601284109</v>
      </c>
      <c r="BK190">
        <f t="shared" si="42"/>
        <v>70.454545454545453</v>
      </c>
      <c r="BL190">
        <f t="shared" si="43"/>
        <v>1.8033999999999999</v>
      </c>
      <c r="BM190">
        <f t="shared" si="44"/>
        <v>21.663313601284109</v>
      </c>
      <c r="BN190">
        <f t="shared" si="45"/>
        <v>0</v>
      </c>
      <c r="BO190">
        <f t="shared" si="46"/>
        <v>1</v>
      </c>
      <c r="BP190">
        <f t="shared" si="47"/>
        <v>0</v>
      </c>
      <c r="BQ190" s="21">
        <f t="shared" si="59"/>
        <v>0</v>
      </c>
      <c r="BR190" s="21">
        <f t="shared" si="48"/>
        <v>0</v>
      </c>
      <c r="BS190" s="21">
        <f t="shared" si="49"/>
        <v>0</v>
      </c>
      <c r="BT190" s="21">
        <f t="shared" si="50"/>
        <v>5</v>
      </c>
      <c r="BU190" s="21">
        <f t="shared" si="51"/>
        <v>0</v>
      </c>
      <c r="BV190" s="21">
        <f t="shared" si="52"/>
        <v>0</v>
      </c>
      <c r="BW190" s="21">
        <f t="shared" si="53"/>
        <v>0</v>
      </c>
      <c r="BX190" s="21">
        <f t="shared" si="54"/>
        <v>0</v>
      </c>
      <c r="BY190" s="21">
        <f t="shared" si="55"/>
        <v>0</v>
      </c>
      <c r="BZ190">
        <f t="shared" si="56"/>
        <v>1</v>
      </c>
      <c r="CA190">
        <f t="shared" si="57"/>
        <v>1</v>
      </c>
      <c r="CC190">
        <f t="shared" si="58"/>
        <v>4</v>
      </c>
    </row>
    <row r="191" spans="1:81">
      <c r="A191" s="9">
        <v>71</v>
      </c>
      <c r="B191" s="9">
        <v>175</v>
      </c>
      <c r="C191">
        <v>1</v>
      </c>
      <c r="D191">
        <v>4</v>
      </c>
      <c r="E191">
        <v>1</v>
      </c>
      <c r="F191">
        <v>1.2</v>
      </c>
      <c r="G191">
        <v>2</v>
      </c>
      <c r="H191">
        <v>2</v>
      </c>
      <c r="L191">
        <v>1</v>
      </c>
      <c r="M191">
        <v>1</v>
      </c>
      <c r="N191">
        <v>2</v>
      </c>
      <c r="O191">
        <v>2</v>
      </c>
      <c r="Q191">
        <v>2</v>
      </c>
      <c r="R191">
        <v>2</v>
      </c>
      <c r="S191">
        <v>2</v>
      </c>
      <c r="T191">
        <v>2</v>
      </c>
      <c r="U191">
        <v>1</v>
      </c>
      <c r="V191">
        <v>1</v>
      </c>
      <c r="W191">
        <v>1</v>
      </c>
      <c r="X191">
        <v>2</v>
      </c>
      <c r="Y191">
        <v>1</v>
      </c>
      <c r="Z191">
        <v>1</v>
      </c>
      <c r="AA191">
        <v>2</v>
      </c>
      <c r="AB191">
        <v>1</v>
      </c>
      <c r="AC191">
        <v>1</v>
      </c>
      <c r="AD191">
        <v>1</v>
      </c>
      <c r="AE191">
        <v>4</v>
      </c>
      <c r="AF191">
        <v>1</v>
      </c>
      <c r="AG191">
        <v>1</v>
      </c>
      <c r="AH191">
        <v>1</v>
      </c>
      <c r="AI191">
        <v>1.2</v>
      </c>
      <c r="AJ191">
        <v>1</v>
      </c>
      <c r="AK191">
        <v>1</v>
      </c>
      <c r="AL191">
        <v>1</v>
      </c>
      <c r="AO191">
        <v>2</v>
      </c>
      <c r="AQ191">
        <v>3</v>
      </c>
      <c r="AS191">
        <v>2</v>
      </c>
      <c r="BF191">
        <v>1</v>
      </c>
      <c r="BG191">
        <v>2</v>
      </c>
      <c r="BI191">
        <v>2</v>
      </c>
      <c r="BJ191">
        <f t="shared" si="41"/>
        <v>24.458579872417541</v>
      </c>
      <c r="BK191">
        <f t="shared" si="42"/>
        <v>79.545454545454533</v>
      </c>
      <c r="BL191">
        <f t="shared" si="43"/>
        <v>1.8033999999999999</v>
      </c>
      <c r="BM191">
        <f t="shared" si="44"/>
        <v>24.458579872417541</v>
      </c>
      <c r="BN191">
        <f t="shared" si="45"/>
        <v>0</v>
      </c>
      <c r="BO191">
        <f t="shared" si="46"/>
        <v>1</v>
      </c>
      <c r="BP191">
        <f t="shared" si="47"/>
        <v>0</v>
      </c>
      <c r="BQ191" s="21">
        <f t="shared" si="59"/>
        <v>0</v>
      </c>
      <c r="BR191" s="21">
        <f t="shared" si="48"/>
        <v>0</v>
      </c>
      <c r="BS191" s="21">
        <f t="shared" si="49"/>
        <v>0</v>
      </c>
      <c r="BT191" s="21">
        <f t="shared" si="50"/>
        <v>0</v>
      </c>
      <c r="BU191" s="21">
        <f t="shared" si="51"/>
        <v>0</v>
      </c>
      <c r="BV191" s="21">
        <f t="shared" si="52"/>
        <v>0</v>
      </c>
      <c r="BW191" s="21">
        <f t="shared" si="53"/>
        <v>0</v>
      </c>
      <c r="BX191" s="21">
        <f t="shared" si="54"/>
        <v>0</v>
      </c>
      <c r="BY191" s="21">
        <f t="shared" si="55"/>
        <v>0</v>
      </c>
      <c r="BZ191">
        <f t="shared" si="56"/>
        <v>1</v>
      </c>
      <c r="CA191">
        <f t="shared" si="57"/>
        <v>1</v>
      </c>
      <c r="CC191">
        <f t="shared" si="58"/>
        <v>2</v>
      </c>
    </row>
    <row r="192" spans="1:81">
      <c r="A192" s="9">
        <v>72</v>
      </c>
      <c r="B192" s="9">
        <v>243</v>
      </c>
      <c r="C192">
        <v>1</v>
      </c>
      <c r="D192">
        <v>8</v>
      </c>
      <c r="E192">
        <v>1</v>
      </c>
      <c r="F192">
        <v>1.2</v>
      </c>
      <c r="G192">
        <v>1</v>
      </c>
      <c r="H192">
        <v>2</v>
      </c>
      <c r="L192">
        <v>1</v>
      </c>
      <c r="M192">
        <v>1</v>
      </c>
      <c r="N192">
        <v>2</v>
      </c>
      <c r="O192">
        <v>1</v>
      </c>
      <c r="P192" t="s">
        <v>205</v>
      </c>
      <c r="Q192">
        <v>2</v>
      </c>
      <c r="R192">
        <v>2</v>
      </c>
      <c r="S192">
        <v>2</v>
      </c>
      <c r="T192">
        <v>2</v>
      </c>
      <c r="U192">
        <v>1</v>
      </c>
      <c r="V192">
        <v>1</v>
      </c>
      <c r="W192">
        <v>1</v>
      </c>
      <c r="X192">
        <v>2</v>
      </c>
      <c r="Y192">
        <v>2</v>
      </c>
      <c r="Z192">
        <v>2</v>
      </c>
      <c r="AA192">
        <v>6</v>
      </c>
      <c r="AB192">
        <v>1</v>
      </c>
      <c r="AC192">
        <v>4</v>
      </c>
      <c r="AD192">
        <v>2</v>
      </c>
      <c r="AE192">
        <v>4</v>
      </c>
      <c r="AF192">
        <v>1</v>
      </c>
      <c r="AG192">
        <v>1</v>
      </c>
      <c r="AH192">
        <v>4</v>
      </c>
      <c r="AI192" t="s">
        <v>103</v>
      </c>
      <c r="AJ192">
        <v>1</v>
      </c>
      <c r="AK192">
        <v>1</v>
      </c>
      <c r="AL192">
        <v>1</v>
      </c>
      <c r="AM192">
        <v>2</v>
      </c>
      <c r="AO192">
        <v>2</v>
      </c>
      <c r="AQ192">
        <v>1</v>
      </c>
      <c r="AS192">
        <v>1</v>
      </c>
      <c r="AT192">
        <v>2</v>
      </c>
      <c r="AU192">
        <v>2</v>
      </c>
      <c r="AV192">
        <v>1.4</v>
      </c>
      <c r="AW192">
        <v>2</v>
      </c>
      <c r="AY192">
        <v>2</v>
      </c>
      <c r="AZ192">
        <v>2</v>
      </c>
      <c r="BB192">
        <v>2</v>
      </c>
      <c r="BE192">
        <v>1</v>
      </c>
      <c r="BF192">
        <v>1</v>
      </c>
      <c r="BG192">
        <v>2</v>
      </c>
      <c r="BI192">
        <f t="shared" si="60"/>
        <v>1</v>
      </c>
      <c r="BJ192">
        <f t="shared" si="41"/>
        <v>33.025634233086642</v>
      </c>
      <c r="BK192">
        <f t="shared" si="42"/>
        <v>110.45454545454544</v>
      </c>
      <c r="BL192">
        <f t="shared" si="43"/>
        <v>1.8288</v>
      </c>
      <c r="BM192">
        <f t="shared" si="44"/>
        <v>33.025634233086642</v>
      </c>
      <c r="BN192">
        <f t="shared" si="45"/>
        <v>0</v>
      </c>
      <c r="BO192">
        <f t="shared" si="46"/>
        <v>1</v>
      </c>
      <c r="BP192">
        <f t="shared" si="47"/>
        <v>0</v>
      </c>
      <c r="BQ192" s="21">
        <f t="shared" si="59"/>
        <v>1</v>
      </c>
      <c r="BR192" s="21">
        <f t="shared" si="48"/>
        <v>0</v>
      </c>
      <c r="BS192" s="21">
        <f t="shared" si="49"/>
        <v>0</v>
      </c>
      <c r="BT192" s="21">
        <f t="shared" si="50"/>
        <v>0</v>
      </c>
      <c r="BU192" s="21">
        <f t="shared" si="51"/>
        <v>0</v>
      </c>
      <c r="BV192" s="21">
        <f t="shared" si="52"/>
        <v>0</v>
      </c>
      <c r="BW192" s="21">
        <f t="shared" si="53"/>
        <v>0</v>
      </c>
      <c r="BX192" s="21">
        <f t="shared" si="54"/>
        <v>0</v>
      </c>
      <c r="BY192" s="21">
        <f t="shared" si="55"/>
        <v>0</v>
      </c>
      <c r="BZ192">
        <f t="shared" si="56"/>
        <v>1</v>
      </c>
      <c r="CA192">
        <f t="shared" si="57"/>
        <v>1</v>
      </c>
      <c r="CC192">
        <f t="shared" si="58"/>
        <v>1</v>
      </c>
    </row>
    <row r="193" spans="1:81">
      <c r="A193" s="9">
        <v>75</v>
      </c>
      <c r="B193" s="9">
        <v>160</v>
      </c>
      <c r="C193">
        <v>1</v>
      </c>
      <c r="D193">
        <v>1</v>
      </c>
      <c r="E193">
        <v>2</v>
      </c>
      <c r="F193">
        <v>7</v>
      </c>
      <c r="G193">
        <v>7</v>
      </c>
      <c r="H193">
        <v>2</v>
      </c>
      <c r="L193">
        <v>2</v>
      </c>
      <c r="N193">
        <v>2</v>
      </c>
      <c r="O193">
        <v>2</v>
      </c>
      <c r="Q193">
        <v>2</v>
      </c>
      <c r="R193">
        <v>2</v>
      </c>
      <c r="S193">
        <v>2</v>
      </c>
      <c r="T193">
        <v>2</v>
      </c>
      <c r="U193">
        <v>2</v>
      </c>
      <c r="W193">
        <v>2</v>
      </c>
      <c r="BF193">
        <v>1</v>
      </c>
      <c r="BG193">
        <v>2</v>
      </c>
      <c r="BI193">
        <f t="shared" si="60"/>
        <v>-1</v>
      </c>
      <c r="BJ193">
        <f t="shared" si="41"/>
        <v>20.040444121292282</v>
      </c>
      <c r="BK193">
        <f t="shared" si="42"/>
        <v>72.72727272727272</v>
      </c>
      <c r="BL193">
        <f t="shared" si="43"/>
        <v>1.905</v>
      </c>
      <c r="BM193">
        <f t="shared" si="44"/>
        <v>0</v>
      </c>
      <c r="BN193">
        <f t="shared" si="45"/>
        <v>20.040444121292282</v>
      </c>
      <c r="BO193">
        <f t="shared" si="46"/>
        <v>0</v>
      </c>
      <c r="BP193">
        <f t="shared" si="47"/>
        <v>1</v>
      </c>
      <c r="BQ193" s="21">
        <f t="shared" si="59"/>
        <v>0</v>
      </c>
      <c r="BR193" s="21">
        <f t="shared" si="48"/>
        <v>0</v>
      </c>
      <c r="BS193" s="21">
        <f t="shared" si="49"/>
        <v>0</v>
      </c>
      <c r="BT193" s="21">
        <f t="shared" si="50"/>
        <v>0</v>
      </c>
      <c r="BU193" s="21">
        <f t="shared" si="51"/>
        <v>0</v>
      </c>
      <c r="BV193" s="21">
        <f t="shared" si="52"/>
        <v>0</v>
      </c>
      <c r="BW193" s="21">
        <f t="shared" si="53"/>
        <v>0</v>
      </c>
      <c r="BX193" s="21">
        <f t="shared" si="54"/>
        <v>0</v>
      </c>
      <c r="BY193" s="21">
        <f t="shared" si="55"/>
        <v>0</v>
      </c>
      <c r="BZ193">
        <f t="shared" si="56"/>
        <v>0</v>
      </c>
      <c r="CA193">
        <f t="shared" si="57"/>
        <v>3</v>
      </c>
      <c r="CC193">
        <f t="shared" si="58"/>
        <v>-1</v>
      </c>
    </row>
    <row r="194" spans="1:81">
      <c r="A194" s="9">
        <v>68</v>
      </c>
      <c r="B194" s="9">
        <v>138</v>
      </c>
      <c r="C194">
        <v>1</v>
      </c>
      <c r="D194">
        <v>6</v>
      </c>
      <c r="E194">
        <v>1</v>
      </c>
      <c r="F194">
        <v>4</v>
      </c>
      <c r="G194">
        <v>4</v>
      </c>
      <c r="H194">
        <v>2</v>
      </c>
      <c r="L194">
        <v>2</v>
      </c>
      <c r="N194">
        <v>2</v>
      </c>
      <c r="O194">
        <v>1</v>
      </c>
      <c r="P194" t="s">
        <v>206</v>
      </c>
      <c r="Q194">
        <v>2</v>
      </c>
      <c r="R194">
        <v>2</v>
      </c>
      <c r="S194">
        <v>2</v>
      </c>
      <c r="T194">
        <v>2</v>
      </c>
      <c r="U194">
        <v>2</v>
      </c>
      <c r="W194">
        <v>1</v>
      </c>
      <c r="X194">
        <v>2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2</v>
      </c>
      <c r="AF194">
        <v>2</v>
      </c>
      <c r="AJ194">
        <v>2</v>
      </c>
      <c r="AK194">
        <v>1</v>
      </c>
      <c r="AL194">
        <v>4</v>
      </c>
      <c r="AM194">
        <v>1</v>
      </c>
      <c r="AO194">
        <v>2</v>
      </c>
      <c r="AQ194">
        <v>1</v>
      </c>
      <c r="AS194">
        <v>2</v>
      </c>
      <c r="AW194">
        <v>1</v>
      </c>
      <c r="AX194">
        <v>1</v>
      </c>
      <c r="AZ194">
        <v>2</v>
      </c>
      <c r="BB194">
        <v>2</v>
      </c>
      <c r="BE194">
        <v>1</v>
      </c>
      <c r="BF194">
        <v>1</v>
      </c>
      <c r="BG194">
        <v>2</v>
      </c>
      <c r="BI194">
        <f t="shared" si="60"/>
        <v>4</v>
      </c>
      <c r="BJ194">
        <f t="shared" ref="BJ194:BJ255" si="62">BK194/POWER(BL194,2)</f>
        <v>21.026701380235099</v>
      </c>
      <c r="BK194">
        <f t="shared" ref="BK194:BK255" si="63">B194/2.2</f>
        <v>62.72727272727272</v>
      </c>
      <c r="BL194">
        <f t="shared" ref="BL194:BL255" si="64">A194*0.0254</f>
        <v>1.7271999999999998</v>
      </c>
      <c r="BM194">
        <f t="shared" ref="BM194:BM257" si="65">IF(W194=1,BJ194,0)</f>
        <v>21.026701380235099</v>
      </c>
      <c r="BN194">
        <f t="shared" ref="BN194:BN257" si="66">IF(W194=2,BJ194,0)</f>
        <v>0</v>
      </c>
      <c r="BO194">
        <f t="shared" si="46"/>
        <v>1</v>
      </c>
      <c r="BP194">
        <f t="shared" si="47"/>
        <v>0</v>
      </c>
      <c r="BQ194" s="21">
        <f t="shared" si="59"/>
        <v>0</v>
      </c>
      <c r="BR194" s="21">
        <f t="shared" si="48"/>
        <v>0</v>
      </c>
      <c r="BS194" s="21">
        <f t="shared" si="49"/>
        <v>0</v>
      </c>
      <c r="BT194" s="21">
        <f t="shared" si="50"/>
        <v>1</v>
      </c>
      <c r="BU194" s="21">
        <f t="shared" si="51"/>
        <v>0</v>
      </c>
      <c r="BV194" s="21">
        <f t="shared" si="52"/>
        <v>0</v>
      </c>
      <c r="BW194" s="21">
        <f t="shared" si="53"/>
        <v>0</v>
      </c>
      <c r="BX194" s="21">
        <f t="shared" si="54"/>
        <v>0</v>
      </c>
      <c r="BY194" s="21">
        <f t="shared" si="55"/>
        <v>0</v>
      </c>
      <c r="BZ194">
        <f t="shared" si="56"/>
        <v>0</v>
      </c>
      <c r="CA194">
        <f t="shared" si="57"/>
        <v>4</v>
      </c>
      <c r="CC194">
        <f t="shared" si="58"/>
        <v>4</v>
      </c>
    </row>
    <row r="195" spans="1:81">
      <c r="A195" s="9">
        <v>75</v>
      </c>
      <c r="B195" s="9">
        <v>175</v>
      </c>
      <c r="C195">
        <v>1</v>
      </c>
      <c r="D195">
        <v>6</v>
      </c>
      <c r="E195">
        <v>1</v>
      </c>
      <c r="F195">
        <v>1.3</v>
      </c>
      <c r="G195">
        <v>1</v>
      </c>
      <c r="H195">
        <v>2</v>
      </c>
      <c r="L195">
        <v>1</v>
      </c>
      <c r="M195">
        <v>1</v>
      </c>
      <c r="N195">
        <v>2</v>
      </c>
      <c r="O195">
        <v>1</v>
      </c>
      <c r="P195" t="s">
        <v>207</v>
      </c>
      <c r="Q195">
        <v>2</v>
      </c>
      <c r="R195">
        <v>2</v>
      </c>
      <c r="S195">
        <v>2</v>
      </c>
      <c r="T195">
        <v>2</v>
      </c>
      <c r="U195">
        <v>2</v>
      </c>
      <c r="W195">
        <v>1</v>
      </c>
      <c r="X195">
        <v>2</v>
      </c>
      <c r="Y195">
        <v>2</v>
      </c>
      <c r="Z195">
        <v>1</v>
      </c>
      <c r="AA195">
        <v>4</v>
      </c>
      <c r="AB195">
        <v>1</v>
      </c>
      <c r="AC195">
        <v>2</v>
      </c>
      <c r="AD195">
        <v>2</v>
      </c>
      <c r="AE195">
        <v>3</v>
      </c>
      <c r="AF195">
        <v>1</v>
      </c>
      <c r="AG195">
        <v>1</v>
      </c>
      <c r="AH195">
        <v>2</v>
      </c>
      <c r="AI195">
        <v>8</v>
      </c>
      <c r="AJ195">
        <v>2</v>
      </c>
      <c r="AK195">
        <v>1</v>
      </c>
      <c r="AL195">
        <v>1</v>
      </c>
      <c r="AM195">
        <v>1</v>
      </c>
      <c r="AO195">
        <v>2</v>
      </c>
      <c r="AQ195">
        <v>1</v>
      </c>
      <c r="AS195">
        <v>2</v>
      </c>
      <c r="AW195">
        <v>1</v>
      </c>
      <c r="AX195">
        <v>1</v>
      </c>
      <c r="AZ195">
        <v>2</v>
      </c>
      <c r="BB195">
        <v>2</v>
      </c>
      <c r="BE195">
        <v>1</v>
      </c>
      <c r="BF195">
        <v>1</v>
      </c>
      <c r="BG195">
        <v>2</v>
      </c>
      <c r="BI195">
        <f t="shared" si="60"/>
        <v>1</v>
      </c>
      <c r="BJ195">
        <f t="shared" si="62"/>
        <v>21.919235757663433</v>
      </c>
      <c r="BK195">
        <f t="shared" si="63"/>
        <v>79.545454545454533</v>
      </c>
      <c r="BL195">
        <f t="shared" si="64"/>
        <v>1.905</v>
      </c>
      <c r="BM195">
        <f t="shared" si="65"/>
        <v>21.919235757663433</v>
      </c>
      <c r="BN195">
        <f t="shared" si="66"/>
        <v>0</v>
      </c>
      <c r="BO195">
        <f t="shared" ref="BO195:BO258" si="67">IF(W195=1,1,0)</f>
        <v>1</v>
      </c>
      <c r="BP195">
        <f t="shared" ref="BP195:BP258" si="68">IF(W195=2,1,0)</f>
        <v>0</v>
      </c>
      <c r="BQ195" s="21">
        <f t="shared" si="59"/>
        <v>1</v>
      </c>
      <c r="BR195" s="21">
        <f t="shared" ref="BR195:BR258" si="69">IF($AL195=2,$BE195,0)</f>
        <v>0</v>
      </c>
      <c r="BS195" s="21">
        <f t="shared" ref="BS195:BS258" si="70">IF($AL195=3,$BE195,0)</f>
        <v>0</v>
      </c>
      <c r="BT195" s="21">
        <f t="shared" ref="BT195:BT258" si="71">IF($AL195=4,$BE195,0)</f>
        <v>0</v>
      </c>
      <c r="BU195" s="21">
        <f t="shared" ref="BU195:BU258" si="72">IF($AL195=5,$BE195,0)</f>
        <v>0</v>
      </c>
      <c r="BV195" s="21">
        <f t="shared" ref="BV195:BV258" si="73">IF($AL195=6,$BE195,0)</f>
        <v>0</v>
      </c>
      <c r="BW195" s="21">
        <f t="shared" ref="BW195:BW258" si="74">IF($AL195=7,$BE195,0)</f>
        <v>0</v>
      </c>
      <c r="BX195" s="21">
        <f t="shared" ref="BX195:BX258" si="75">IF($AL195=8,$BE195,0)</f>
        <v>0</v>
      </c>
      <c r="BY195" s="21">
        <f t="shared" ref="BY195:BY258" si="76">IF($AL195=9,$BE195,0)</f>
        <v>0</v>
      </c>
      <c r="BZ195">
        <f t="shared" ref="BZ195:BZ258" si="77">IF(AJ195=1,1,0)</f>
        <v>0</v>
      </c>
      <c r="CA195">
        <f t="shared" ref="CA195:CA258" si="78">IF(L195=1,IF(W195=1,1,2),IF(W195=2,3,4))</f>
        <v>1</v>
      </c>
      <c r="CC195">
        <f t="shared" ref="CC195:CC258" si="79">IF(W195=1,G195,-1)</f>
        <v>1</v>
      </c>
    </row>
    <row r="196" spans="1:81">
      <c r="A196" s="9">
        <v>70</v>
      </c>
      <c r="B196" s="9">
        <v>155</v>
      </c>
      <c r="C196">
        <v>1</v>
      </c>
      <c r="D196">
        <v>6</v>
      </c>
      <c r="E196">
        <v>1</v>
      </c>
      <c r="F196">
        <v>4</v>
      </c>
      <c r="G196">
        <v>4</v>
      </c>
      <c r="H196">
        <v>2</v>
      </c>
      <c r="L196">
        <v>2</v>
      </c>
      <c r="N196">
        <v>2</v>
      </c>
      <c r="O196">
        <v>1</v>
      </c>
      <c r="P196" t="s">
        <v>208</v>
      </c>
      <c r="Q196">
        <v>2</v>
      </c>
      <c r="R196">
        <v>2</v>
      </c>
      <c r="S196">
        <v>2</v>
      </c>
      <c r="T196">
        <v>2</v>
      </c>
      <c r="U196">
        <v>1</v>
      </c>
      <c r="V196">
        <v>2</v>
      </c>
      <c r="W196">
        <v>1</v>
      </c>
      <c r="X196">
        <v>2</v>
      </c>
      <c r="Y196">
        <v>1</v>
      </c>
      <c r="Z196">
        <v>1</v>
      </c>
      <c r="AA196">
        <v>5</v>
      </c>
      <c r="AB196">
        <v>1</v>
      </c>
      <c r="AC196">
        <v>1</v>
      </c>
      <c r="AD196">
        <v>3</v>
      </c>
      <c r="AE196">
        <v>2</v>
      </c>
      <c r="AF196">
        <v>1</v>
      </c>
      <c r="AG196">
        <v>2</v>
      </c>
      <c r="AH196">
        <v>1</v>
      </c>
      <c r="AI196">
        <v>1</v>
      </c>
      <c r="AJ196">
        <v>1</v>
      </c>
      <c r="AK196">
        <v>1</v>
      </c>
      <c r="AL196">
        <v>4</v>
      </c>
      <c r="AM196">
        <v>1</v>
      </c>
      <c r="AO196">
        <v>2</v>
      </c>
      <c r="AQ196">
        <v>3</v>
      </c>
      <c r="AS196">
        <v>2</v>
      </c>
      <c r="AW196">
        <v>2</v>
      </c>
      <c r="AZ196">
        <v>1</v>
      </c>
      <c r="BA196">
        <v>2</v>
      </c>
      <c r="BB196">
        <v>2</v>
      </c>
      <c r="BE196">
        <v>2</v>
      </c>
      <c r="BF196">
        <v>1</v>
      </c>
      <c r="BG196">
        <v>1</v>
      </c>
      <c r="BH196" t="s">
        <v>142</v>
      </c>
      <c r="BI196">
        <f t="shared" si="60"/>
        <v>4</v>
      </c>
      <c r="BJ196">
        <f t="shared" si="62"/>
        <v>22.286686502872076</v>
      </c>
      <c r="BK196">
        <f t="shared" si="63"/>
        <v>70.454545454545453</v>
      </c>
      <c r="BL196">
        <f t="shared" si="64"/>
        <v>1.778</v>
      </c>
      <c r="BM196">
        <f t="shared" si="65"/>
        <v>22.286686502872076</v>
      </c>
      <c r="BN196">
        <f t="shared" si="66"/>
        <v>0</v>
      </c>
      <c r="BO196">
        <f t="shared" si="67"/>
        <v>1</v>
      </c>
      <c r="BP196">
        <f t="shared" si="68"/>
        <v>0</v>
      </c>
      <c r="BQ196" s="21">
        <f t="shared" ref="BQ196:BQ259" si="80">IF($AL196=1,$BE196,0)</f>
        <v>0</v>
      </c>
      <c r="BR196" s="21">
        <f t="shared" si="69"/>
        <v>0</v>
      </c>
      <c r="BS196" s="21">
        <f t="shared" si="70"/>
        <v>0</v>
      </c>
      <c r="BT196" s="21">
        <f t="shared" si="71"/>
        <v>2</v>
      </c>
      <c r="BU196" s="21">
        <f t="shared" si="72"/>
        <v>0</v>
      </c>
      <c r="BV196" s="21">
        <f t="shared" si="73"/>
        <v>0</v>
      </c>
      <c r="BW196" s="21">
        <f t="shared" si="74"/>
        <v>0</v>
      </c>
      <c r="BX196" s="21">
        <f t="shared" si="75"/>
        <v>0</v>
      </c>
      <c r="BY196" s="21">
        <f t="shared" si="76"/>
        <v>0</v>
      </c>
      <c r="BZ196">
        <f t="shared" si="77"/>
        <v>1</v>
      </c>
      <c r="CA196">
        <f t="shared" si="78"/>
        <v>4</v>
      </c>
      <c r="CC196">
        <f t="shared" si="79"/>
        <v>4</v>
      </c>
    </row>
    <row r="197" spans="1:81">
      <c r="A197" s="9">
        <v>75</v>
      </c>
      <c r="B197" s="9">
        <v>165</v>
      </c>
      <c r="C197">
        <v>1</v>
      </c>
      <c r="D197">
        <v>9</v>
      </c>
      <c r="E197">
        <v>1</v>
      </c>
      <c r="F197">
        <v>3</v>
      </c>
      <c r="G197">
        <v>3</v>
      </c>
      <c r="H197">
        <v>2</v>
      </c>
      <c r="L197">
        <v>1</v>
      </c>
      <c r="M197">
        <v>1</v>
      </c>
      <c r="N197">
        <v>2</v>
      </c>
      <c r="O197">
        <v>1</v>
      </c>
      <c r="P197" t="s">
        <v>80</v>
      </c>
      <c r="Q197">
        <v>2</v>
      </c>
      <c r="R197">
        <v>2</v>
      </c>
      <c r="S197">
        <v>2</v>
      </c>
      <c r="T197">
        <v>2</v>
      </c>
      <c r="U197">
        <v>2</v>
      </c>
      <c r="W197">
        <v>1</v>
      </c>
      <c r="X197">
        <v>2</v>
      </c>
      <c r="Y197">
        <v>1</v>
      </c>
      <c r="Z197">
        <v>1</v>
      </c>
      <c r="AA197">
        <v>2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2</v>
      </c>
      <c r="AI197">
        <v>1</v>
      </c>
      <c r="AJ197">
        <v>2</v>
      </c>
      <c r="AK197">
        <v>1</v>
      </c>
      <c r="AL197">
        <v>3</v>
      </c>
      <c r="AM197">
        <v>1</v>
      </c>
      <c r="AO197">
        <v>2</v>
      </c>
      <c r="AQ197">
        <v>3</v>
      </c>
      <c r="AS197">
        <v>1</v>
      </c>
      <c r="AT197">
        <v>2</v>
      </c>
      <c r="AU197">
        <v>2</v>
      </c>
      <c r="AV197">
        <v>1.4</v>
      </c>
      <c r="AW197">
        <v>2</v>
      </c>
      <c r="AY197">
        <v>5</v>
      </c>
      <c r="AZ197">
        <v>1</v>
      </c>
      <c r="BA197">
        <v>3</v>
      </c>
      <c r="BB197">
        <v>1</v>
      </c>
      <c r="BC197">
        <v>3</v>
      </c>
      <c r="BD197" t="s">
        <v>209</v>
      </c>
      <c r="BE197">
        <v>4</v>
      </c>
      <c r="BF197">
        <v>1</v>
      </c>
      <c r="BG197">
        <v>2</v>
      </c>
      <c r="BI197">
        <f t="shared" si="60"/>
        <v>3</v>
      </c>
      <c r="BJ197">
        <f t="shared" si="62"/>
        <v>20.666708000082668</v>
      </c>
      <c r="BK197">
        <f t="shared" si="63"/>
        <v>75</v>
      </c>
      <c r="BL197">
        <f t="shared" si="64"/>
        <v>1.905</v>
      </c>
      <c r="BM197">
        <f t="shared" si="65"/>
        <v>20.666708000082668</v>
      </c>
      <c r="BN197">
        <f t="shared" si="66"/>
        <v>0</v>
      </c>
      <c r="BO197">
        <f t="shared" si="67"/>
        <v>1</v>
      </c>
      <c r="BP197">
        <f t="shared" si="68"/>
        <v>0</v>
      </c>
      <c r="BQ197" s="21">
        <f t="shared" si="80"/>
        <v>0</v>
      </c>
      <c r="BR197" s="21">
        <f t="shared" si="69"/>
        <v>0</v>
      </c>
      <c r="BS197" s="21">
        <f t="shared" si="70"/>
        <v>4</v>
      </c>
      <c r="BT197" s="21">
        <f t="shared" si="71"/>
        <v>0</v>
      </c>
      <c r="BU197" s="21">
        <f t="shared" si="72"/>
        <v>0</v>
      </c>
      <c r="BV197" s="21">
        <f t="shared" si="73"/>
        <v>0</v>
      </c>
      <c r="BW197" s="21">
        <f t="shared" si="74"/>
        <v>0</v>
      </c>
      <c r="BX197" s="21">
        <f t="shared" si="75"/>
        <v>0</v>
      </c>
      <c r="BY197" s="21">
        <f t="shared" si="76"/>
        <v>0</v>
      </c>
      <c r="BZ197">
        <f t="shared" si="77"/>
        <v>0</v>
      </c>
      <c r="CA197">
        <f t="shared" si="78"/>
        <v>1</v>
      </c>
      <c r="CC197">
        <f t="shared" si="79"/>
        <v>3</v>
      </c>
    </row>
    <row r="198" spans="1:81">
      <c r="A198" s="9">
        <v>68</v>
      </c>
      <c r="B198" s="9">
        <v>163</v>
      </c>
      <c r="C198">
        <v>1</v>
      </c>
      <c r="D198">
        <v>6</v>
      </c>
      <c r="E198">
        <v>1</v>
      </c>
      <c r="F198">
        <v>4.5</v>
      </c>
      <c r="G198">
        <v>4</v>
      </c>
      <c r="H198">
        <v>2</v>
      </c>
      <c r="L198">
        <v>1</v>
      </c>
      <c r="M198">
        <v>1</v>
      </c>
      <c r="N198">
        <v>2</v>
      </c>
      <c r="O198">
        <v>2</v>
      </c>
      <c r="Q198">
        <v>2</v>
      </c>
      <c r="R198">
        <v>2</v>
      </c>
      <c r="S198">
        <v>2</v>
      </c>
      <c r="T198">
        <v>2</v>
      </c>
      <c r="U198">
        <v>1</v>
      </c>
      <c r="V198">
        <v>1</v>
      </c>
      <c r="W198">
        <v>1</v>
      </c>
      <c r="X198">
        <v>2</v>
      </c>
      <c r="Y198">
        <v>5</v>
      </c>
      <c r="Z198">
        <v>2</v>
      </c>
      <c r="AA198">
        <v>6</v>
      </c>
      <c r="AB198">
        <v>1</v>
      </c>
      <c r="AC198">
        <v>1</v>
      </c>
      <c r="AD198">
        <v>3</v>
      </c>
      <c r="AE198">
        <v>5</v>
      </c>
      <c r="AF198">
        <v>2</v>
      </c>
      <c r="AJ198">
        <v>2</v>
      </c>
      <c r="AK198">
        <v>1</v>
      </c>
      <c r="AL198">
        <v>4</v>
      </c>
      <c r="AM198">
        <v>1</v>
      </c>
      <c r="AO198">
        <v>2</v>
      </c>
      <c r="AQ198">
        <v>3</v>
      </c>
      <c r="AS198">
        <v>1</v>
      </c>
      <c r="AT198">
        <v>2</v>
      </c>
      <c r="AU198">
        <v>2</v>
      </c>
      <c r="AV198">
        <v>1</v>
      </c>
      <c r="AW198">
        <v>2</v>
      </c>
      <c r="AY198">
        <v>1</v>
      </c>
      <c r="AZ198">
        <v>1</v>
      </c>
      <c r="BA198">
        <v>2</v>
      </c>
      <c r="BB198">
        <v>2</v>
      </c>
      <c r="BE198">
        <v>2</v>
      </c>
      <c r="BF198">
        <v>1</v>
      </c>
      <c r="BH198" t="s">
        <v>210</v>
      </c>
      <c r="BI198">
        <f t="shared" si="60"/>
        <v>4</v>
      </c>
      <c r="BJ198">
        <f t="shared" si="62"/>
        <v>24.835886412886385</v>
      </c>
      <c r="BK198">
        <f t="shared" si="63"/>
        <v>74.090909090909079</v>
      </c>
      <c r="BL198">
        <f t="shared" si="64"/>
        <v>1.7271999999999998</v>
      </c>
      <c r="BM198">
        <f t="shared" si="65"/>
        <v>24.835886412886385</v>
      </c>
      <c r="BN198">
        <f t="shared" si="66"/>
        <v>0</v>
      </c>
      <c r="BO198">
        <f t="shared" si="67"/>
        <v>1</v>
      </c>
      <c r="BP198">
        <f t="shared" si="68"/>
        <v>0</v>
      </c>
      <c r="BQ198" s="21">
        <f t="shared" si="80"/>
        <v>0</v>
      </c>
      <c r="BR198" s="21">
        <f t="shared" si="69"/>
        <v>0</v>
      </c>
      <c r="BS198" s="21">
        <f t="shared" si="70"/>
        <v>0</v>
      </c>
      <c r="BT198" s="21">
        <f t="shared" si="71"/>
        <v>2</v>
      </c>
      <c r="BU198" s="21">
        <f t="shared" si="72"/>
        <v>0</v>
      </c>
      <c r="BV198" s="21">
        <f t="shared" si="73"/>
        <v>0</v>
      </c>
      <c r="BW198" s="21">
        <f t="shared" si="74"/>
        <v>0</v>
      </c>
      <c r="BX198" s="21">
        <f t="shared" si="75"/>
        <v>0</v>
      </c>
      <c r="BY198" s="21">
        <f t="shared" si="76"/>
        <v>0</v>
      </c>
      <c r="BZ198">
        <f t="shared" si="77"/>
        <v>0</v>
      </c>
      <c r="CA198">
        <f t="shared" si="78"/>
        <v>1</v>
      </c>
      <c r="CC198">
        <f t="shared" si="79"/>
        <v>4</v>
      </c>
    </row>
    <row r="199" spans="1:81">
      <c r="A199" s="9">
        <v>74</v>
      </c>
      <c r="B199" s="9">
        <v>220</v>
      </c>
      <c r="C199">
        <v>1</v>
      </c>
      <c r="D199">
        <v>6</v>
      </c>
      <c r="E199">
        <v>1</v>
      </c>
      <c r="F199">
        <v>1.2</v>
      </c>
      <c r="G199">
        <v>1</v>
      </c>
      <c r="H199">
        <v>2</v>
      </c>
      <c r="L199">
        <v>1</v>
      </c>
      <c r="M199">
        <v>1</v>
      </c>
      <c r="N199">
        <v>2</v>
      </c>
      <c r="O199">
        <v>1</v>
      </c>
      <c r="P199" t="s">
        <v>211</v>
      </c>
      <c r="Q199">
        <v>2</v>
      </c>
      <c r="R199">
        <v>2</v>
      </c>
      <c r="S199">
        <v>2</v>
      </c>
      <c r="T199">
        <v>2</v>
      </c>
      <c r="U199">
        <v>1</v>
      </c>
      <c r="V199">
        <v>1</v>
      </c>
      <c r="W199">
        <v>1</v>
      </c>
      <c r="X199">
        <v>2</v>
      </c>
      <c r="Y199">
        <v>5</v>
      </c>
      <c r="Z199">
        <v>3</v>
      </c>
      <c r="AA199">
        <v>4</v>
      </c>
      <c r="AB199">
        <v>2</v>
      </c>
      <c r="AF199">
        <v>1</v>
      </c>
      <c r="AG199">
        <v>1</v>
      </c>
      <c r="AH199">
        <v>4</v>
      </c>
      <c r="AI199">
        <v>2</v>
      </c>
      <c r="AJ199">
        <v>1</v>
      </c>
      <c r="AK199">
        <v>1</v>
      </c>
      <c r="AL199">
        <v>1</v>
      </c>
      <c r="AM199">
        <v>2</v>
      </c>
      <c r="AO199">
        <v>2</v>
      </c>
      <c r="AQ199">
        <v>1</v>
      </c>
      <c r="AS199">
        <v>2</v>
      </c>
      <c r="AW199">
        <v>1</v>
      </c>
      <c r="AX199">
        <v>1</v>
      </c>
      <c r="AZ199">
        <v>2</v>
      </c>
      <c r="BB199">
        <v>2</v>
      </c>
      <c r="BE199">
        <v>1</v>
      </c>
      <c r="BF199">
        <v>1</v>
      </c>
      <c r="BG199">
        <v>2</v>
      </c>
      <c r="BI199">
        <f t="shared" si="60"/>
        <v>1</v>
      </c>
      <c r="BJ199">
        <f t="shared" si="62"/>
        <v>28.305388970164351</v>
      </c>
      <c r="BK199">
        <f t="shared" si="63"/>
        <v>99.999999999999986</v>
      </c>
      <c r="BL199">
        <f t="shared" si="64"/>
        <v>1.8795999999999999</v>
      </c>
      <c r="BM199">
        <f t="shared" si="65"/>
        <v>28.305388970164351</v>
      </c>
      <c r="BN199">
        <f t="shared" si="66"/>
        <v>0</v>
      </c>
      <c r="BO199">
        <f t="shared" si="67"/>
        <v>1</v>
      </c>
      <c r="BP199">
        <f t="shared" si="68"/>
        <v>0</v>
      </c>
      <c r="BQ199" s="21">
        <f t="shared" si="80"/>
        <v>1</v>
      </c>
      <c r="BR199" s="21">
        <f t="shared" si="69"/>
        <v>0</v>
      </c>
      <c r="BS199" s="21">
        <f t="shared" si="70"/>
        <v>0</v>
      </c>
      <c r="BT199" s="21">
        <f t="shared" si="71"/>
        <v>0</v>
      </c>
      <c r="BU199" s="21">
        <f t="shared" si="72"/>
        <v>0</v>
      </c>
      <c r="BV199" s="21">
        <f t="shared" si="73"/>
        <v>0</v>
      </c>
      <c r="BW199" s="21">
        <f t="shared" si="74"/>
        <v>0</v>
      </c>
      <c r="BX199" s="21">
        <f t="shared" si="75"/>
        <v>0</v>
      </c>
      <c r="BY199" s="21">
        <f t="shared" si="76"/>
        <v>0</v>
      </c>
      <c r="BZ199">
        <f t="shared" si="77"/>
        <v>1</v>
      </c>
      <c r="CA199">
        <f t="shared" si="78"/>
        <v>1</v>
      </c>
      <c r="CC199">
        <f t="shared" si="79"/>
        <v>1</v>
      </c>
    </row>
    <row r="200" spans="1:81">
      <c r="A200" s="9">
        <v>70</v>
      </c>
      <c r="B200" s="9">
        <v>136</v>
      </c>
      <c r="C200">
        <v>1</v>
      </c>
      <c r="D200">
        <v>7</v>
      </c>
      <c r="E200">
        <v>1</v>
      </c>
      <c r="F200">
        <v>4</v>
      </c>
      <c r="G200">
        <v>4</v>
      </c>
      <c r="H200">
        <v>2</v>
      </c>
      <c r="L200">
        <v>1</v>
      </c>
      <c r="M200">
        <v>1</v>
      </c>
      <c r="N200">
        <v>2</v>
      </c>
      <c r="O200">
        <v>1</v>
      </c>
      <c r="P200" t="s">
        <v>212</v>
      </c>
      <c r="Q200">
        <v>2</v>
      </c>
      <c r="R200">
        <v>2</v>
      </c>
      <c r="S200">
        <v>2</v>
      </c>
      <c r="T200">
        <v>2</v>
      </c>
      <c r="U200">
        <v>1</v>
      </c>
      <c r="V200">
        <v>1</v>
      </c>
      <c r="W200">
        <v>1</v>
      </c>
      <c r="X200">
        <v>1</v>
      </c>
      <c r="Y200">
        <v>5</v>
      </c>
      <c r="Z200">
        <v>1</v>
      </c>
      <c r="AA200">
        <v>6</v>
      </c>
      <c r="AB200">
        <v>2</v>
      </c>
      <c r="AF200">
        <v>2</v>
      </c>
      <c r="AJ200">
        <v>1</v>
      </c>
      <c r="AK200">
        <v>1</v>
      </c>
      <c r="AL200">
        <v>8</v>
      </c>
      <c r="AM200">
        <v>2</v>
      </c>
      <c r="AO200">
        <v>2</v>
      </c>
      <c r="AQ200">
        <v>1</v>
      </c>
      <c r="AS200">
        <v>2</v>
      </c>
      <c r="BF200">
        <v>1</v>
      </c>
      <c r="BG200">
        <v>2</v>
      </c>
      <c r="BI200">
        <f t="shared" si="60"/>
        <v>4</v>
      </c>
      <c r="BJ200">
        <f t="shared" si="62"/>
        <v>19.554770092842595</v>
      </c>
      <c r="BK200">
        <f t="shared" si="63"/>
        <v>61.818181818181813</v>
      </c>
      <c r="BL200">
        <f t="shared" si="64"/>
        <v>1.778</v>
      </c>
      <c r="BM200">
        <f t="shared" si="65"/>
        <v>19.554770092842595</v>
      </c>
      <c r="BN200">
        <f t="shared" si="66"/>
        <v>0</v>
      </c>
      <c r="BO200">
        <f t="shared" si="67"/>
        <v>1</v>
      </c>
      <c r="BP200">
        <f t="shared" si="68"/>
        <v>0</v>
      </c>
      <c r="BQ200" s="21">
        <f t="shared" si="80"/>
        <v>0</v>
      </c>
      <c r="BR200" s="21">
        <f t="shared" si="69"/>
        <v>0</v>
      </c>
      <c r="BS200" s="21">
        <f t="shared" si="70"/>
        <v>0</v>
      </c>
      <c r="BT200" s="21">
        <f t="shared" si="71"/>
        <v>0</v>
      </c>
      <c r="BU200" s="21">
        <f t="shared" si="72"/>
        <v>0</v>
      </c>
      <c r="BV200" s="21">
        <f t="shared" si="73"/>
        <v>0</v>
      </c>
      <c r="BW200" s="21">
        <f t="shared" si="74"/>
        <v>0</v>
      </c>
      <c r="BX200" s="21">
        <f t="shared" si="75"/>
        <v>0</v>
      </c>
      <c r="BY200" s="21">
        <f t="shared" si="76"/>
        <v>0</v>
      </c>
      <c r="BZ200">
        <f t="shared" si="77"/>
        <v>1</v>
      </c>
      <c r="CA200">
        <f t="shared" si="78"/>
        <v>1</v>
      </c>
      <c r="CC200">
        <f t="shared" si="79"/>
        <v>4</v>
      </c>
    </row>
    <row r="201" spans="1:81">
      <c r="A201" s="9">
        <v>74</v>
      </c>
      <c r="B201" s="9">
        <v>190</v>
      </c>
      <c r="C201">
        <v>1</v>
      </c>
      <c r="D201">
        <v>6</v>
      </c>
      <c r="E201">
        <v>1</v>
      </c>
      <c r="F201">
        <v>1.2</v>
      </c>
      <c r="G201">
        <v>1</v>
      </c>
      <c r="H201">
        <v>2</v>
      </c>
      <c r="L201">
        <v>2</v>
      </c>
      <c r="N201">
        <v>2</v>
      </c>
      <c r="O201">
        <v>1</v>
      </c>
      <c r="P201" t="s">
        <v>65</v>
      </c>
      <c r="Q201">
        <v>2</v>
      </c>
      <c r="R201">
        <v>2</v>
      </c>
      <c r="S201">
        <v>2</v>
      </c>
      <c r="T201" t="s">
        <v>213</v>
      </c>
      <c r="U201">
        <v>2</v>
      </c>
      <c r="W201">
        <v>1</v>
      </c>
      <c r="X201">
        <v>1</v>
      </c>
      <c r="Y201">
        <v>3</v>
      </c>
      <c r="Z201">
        <v>1</v>
      </c>
      <c r="AA201">
        <v>2</v>
      </c>
      <c r="AB201">
        <v>1</v>
      </c>
      <c r="AC201">
        <v>2</v>
      </c>
      <c r="AD201">
        <v>2</v>
      </c>
      <c r="AE201">
        <v>4</v>
      </c>
      <c r="AF201">
        <v>1</v>
      </c>
      <c r="AG201">
        <v>1</v>
      </c>
      <c r="AH201">
        <v>2</v>
      </c>
      <c r="AI201">
        <v>2</v>
      </c>
      <c r="AJ201">
        <v>2</v>
      </c>
      <c r="AK201">
        <v>1</v>
      </c>
      <c r="AL201">
        <v>2</v>
      </c>
      <c r="AM201">
        <v>1</v>
      </c>
      <c r="AO201">
        <v>2</v>
      </c>
      <c r="AS201">
        <v>2</v>
      </c>
      <c r="AZ201">
        <v>1</v>
      </c>
      <c r="BA201">
        <v>3</v>
      </c>
      <c r="BB201">
        <v>2</v>
      </c>
      <c r="BE201">
        <v>10</v>
      </c>
      <c r="BF201">
        <v>1</v>
      </c>
      <c r="BH201" t="s">
        <v>125</v>
      </c>
      <c r="BI201">
        <v>2</v>
      </c>
      <c r="BJ201">
        <f t="shared" si="62"/>
        <v>24.445563201505578</v>
      </c>
      <c r="BK201">
        <f t="shared" si="63"/>
        <v>86.36363636363636</v>
      </c>
      <c r="BL201">
        <f t="shared" si="64"/>
        <v>1.8795999999999999</v>
      </c>
      <c r="BM201">
        <f t="shared" si="65"/>
        <v>24.445563201505578</v>
      </c>
      <c r="BN201">
        <f t="shared" si="66"/>
        <v>0</v>
      </c>
      <c r="BO201">
        <f t="shared" si="67"/>
        <v>1</v>
      </c>
      <c r="BP201">
        <f t="shared" si="68"/>
        <v>0</v>
      </c>
      <c r="BQ201" s="21">
        <f t="shared" si="80"/>
        <v>0</v>
      </c>
      <c r="BR201" s="21">
        <f t="shared" si="69"/>
        <v>10</v>
      </c>
      <c r="BS201" s="21">
        <f t="shared" si="70"/>
        <v>0</v>
      </c>
      <c r="BT201" s="21">
        <f t="shared" si="71"/>
        <v>0</v>
      </c>
      <c r="BU201" s="21">
        <f t="shared" si="72"/>
        <v>0</v>
      </c>
      <c r="BV201" s="21">
        <f t="shared" si="73"/>
        <v>0</v>
      </c>
      <c r="BW201" s="21">
        <f t="shared" si="74"/>
        <v>0</v>
      </c>
      <c r="BX201" s="21">
        <f t="shared" si="75"/>
        <v>0</v>
      </c>
      <c r="BY201" s="21">
        <f t="shared" si="76"/>
        <v>0</v>
      </c>
      <c r="BZ201">
        <f t="shared" si="77"/>
        <v>0</v>
      </c>
      <c r="CA201">
        <f t="shared" si="78"/>
        <v>4</v>
      </c>
      <c r="CC201">
        <f t="shared" si="79"/>
        <v>1</v>
      </c>
    </row>
    <row r="202" spans="1:81">
      <c r="A202" s="9">
        <v>72</v>
      </c>
      <c r="B202" s="9">
        <v>225</v>
      </c>
      <c r="C202">
        <v>1</v>
      </c>
      <c r="D202">
        <v>9</v>
      </c>
      <c r="E202">
        <v>1</v>
      </c>
      <c r="F202">
        <v>1.2</v>
      </c>
      <c r="G202">
        <v>2</v>
      </c>
      <c r="H202">
        <v>2</v>
      </c>
      <c r="L202">
        <v>1</v>
      </c>
      <c r="M202">
        <v>1</v>
      </c>
      <c r="N202" t="s">
        <v>214</v>
      </c>
      <c r="O202">
        <v>2</v>
      </c>
      <c r="Q202">
        <v>2</v>
      </c>
      <c r="R202">
        <v>2</v>
      </c>
      <c r="S202">
        <v>2</v>
      </c>
      <c r="T202">
        <v>2</v>
      </c>
      <c r="U202">
        <v>1</v>
      </c>
      <c r="V202">
        <v>3</v>
      </c>
      <c r="W202">
        <v>1</v>
      </c>
      <c r="X202">
        <v>2</v>
      </c>
      <c r="Y202">
        <v>2</v>
      </c>
      <c r="Z202">
        <v>1</v>
      </c>
      <c r="AA202">
        <v>1</v>
      </c>
      <c r="AB202">
        <v>1</v>
      </c>
      <c r="AC202">
        <v>5</v>
      </c>
      <c r="AD202">
        <v>1</v>
      </c>
      <c r="AE202">
        <v>3</v>
      </c>
      <c r="AF202">
        <v>2</v>
      </c>
      <c r="AJ202">
        <v>2</v>
      </c>
      <c r="AK202">
        <v>1</v>
      </c>
      <c r="AL202">
        <v>1</v>
      </c>
      <c r="AM202">
        <v>1</v>
      </c>
      <c r="AO202">
        <v>2</v>
      </c>
      <c r="AQ202">
        <v>1.3</v>
      </c>
      <c r="AS202">
        <v>2</v>
      </c>
      <c r="AW202">
        <v>1</v>
      </c>
      <c r="AX202">
        <v>1</v>
      </c>
      <c r="AZ202">
        <v>2</v>
      </c>
      <c r="BE202">
        <v>3</v>
      </c>
      <c r="BF202">
        <v>1</v>
      </c>
      <c r="BG202">
        <v>2</v>
      </c>
      <c r="BI202">
        <f t="shared" si="60"/>
        <v>2</v>
      </c>
      <c r="BJ202">
        <f t="shared" si="62"/>
        <v>30.57929095656171</v>
      </c>
      <c r="BK202">
        <f t="shared" si="63"/>
        <v>102.27272727272727</v>
      </c>
      <c r="BL202">
        <f t="shared" si="64"/>
        <v>1.8288</v>
      </c>
      <c r="BM202">
        <f t="shared" si="65"/>
        <v>30.57929095656171</v>
      </c>
      <c r="BN202">
        <f t="shared" si="66"/>
        <v>0</v>
      </c>
      <c r="BO202">
        <f t="shared" si="67"/>
        <v>1</v>
      </c>
      <c r="BP202">
        <f t="shared" si="68"/>
        <v>0</v>
      </c>
      <c r="BQ202" s="21">
        <f t="shared" si="80"/>
        <v>3</v>
      </c>
      <c r="BR202" s="21">
        <f t="shared" si="69"/>
        <v>0</v>
      </c>
      <c r="BS202" s="21">
        <f t="shared" si="70"/>
        <v>0</v>
      </c>
      <c r="BT202" s="21">
        <f t="shared" si="71"/>
        <v>0</v>
      </c>
      <c r="BU202" s="21">
        <f t="shared" si="72"/>
        <v>0</v>
      </c>
      <c r="BV202" s="21">
        <f t="shared" si="73"/>
        <v>0</v>
      </c>
      <c r="BW202" s="21">
        <f t="shared" si="74"/>
        <v>0</v>
      </c>
      <c r="BX202" s="21">
        <f t="shared" si="75"/>
        <v>0</v>
      </c>
      <c r="BY202" s="21">
        <f t="shared" si="76"/>
        <v>0</v>
      </c>
      <c r="BZ202">
        <f t="shared" si="77"/>
        <v>0</v>
      </c>
      <c r="CA202">
        <f t="shared" si="78"/>
        <v>1</v>
      </c>
      <c r="CC202">
        <f t="shared" si="79"/>
        <v>2</v>
      </c>
    </row>
    <row r="203" spans="1:81">
      <c r="A203" s="9">
        <v>74</v>
      </c>
      <c r="B203" s="9">
        <v>250</v>
      </c>
      <c r="C203">
        <v>1</v>
      </c>
      <c r="D203">
        <v>8</v>
      </c>
      <c r="E203">
        <v>1</v>
      </c>
      <c r="F203">
        <v>1.2</v>
      </c>
      <c r="G203">
        <v>2</v>
      </c>
      <c r="H203">
        <v>1</v>
      </c>
      <c r="I203" t="s">
        <v>215</v>
      </c>
      <c r="J203">
        <v>2</v>
      </c>
      <c r="K203">
        <v>1</v>
      </c>
      <c r="L203">
        <v>1</v>
      </c>
      <c r="M203">
        <v>1</v>
      </c>
      <c r="N203">
        <v>2</v>
      </c>
      <c r="O203">
        <v>1</v>
      </c>
      <c r="P203" t="s">
        <v>216</v>
      </c>
      <c r="Q203">
        <v>2</v>
      </c>
      <c r="R203">
        <v>2</v>
      </c>
      <c r="S203">
        <v>2</v>
      </c>
      <c r="T203">
        <v>2</v>
      </c>
      <c r="U203">
        <v>1</v>
      </c>
      <c r="V203">
        <v>1</v>
      </c>
      <c r="W203">
        <v>1</v>
      </c>
      <c r="X203">
        <v>2</v>
      </c>
      <c r="Y203">
        <v>1</v>
      </c>
      <c r="Z203">
        <v>1</v>
      </c>
      <c r="AA203">
        <v>1</v>
      </c>
      <c r="AB203">
        <v>2</v>
      </c>
      <c r="AF203">
        <v>1</v>
      </c>
      <c r="AG203">
        <v>1</v>
      </c>
      <c r="AH203">
        <v>1</v>
      </c>
      <c r="AI203">
        <v>1.2</v>
      </c>
      <c r="AJ203">
        <v>1</v>
      </c>
      <c r="AK203">
        <v>1</v>
      </c>
      <c r="AL203">
        <v>2</v>
      </c>
      <c r="AM203">
        <v>1</v>
      </c>
      <c r="AO203">
        <v>2</v>
      </c>
      <c r="AQ203">
        <v>1</v>
      </c>
      <c r="AS203">
        <v>2</v>
      </c>
      <c r="AZ203">
        <v>2</v>
      </c>
      <c r="BB203">
        <v>2</v>
      </c>
      <c r="BF203">
        <v>1</v>
      </c>
      <c r="BG203">
        <v>1</v>
      </c>
      <c r="BH203" t="s">
        <v>210</v>
      </c>
      <c r="BI203">
        <v>2</v>
      </c>
      <c r="BJ203">
        <f t="shared" si="62"/>
        <v>32.165214738823124</v>
      </c>
      <c r="BK203">
        <f t="shared" si="63"/>
        <v>113.63636363636363</v>
      </c>
      <c r="BL203">
        <f t="shared" si="64"/>
        <v>1.8795999999999999</v>
      </c>
      <c r="BM203">
        <f t="shared" si="65"/>
        <v>32.165214738823124</v>
      </c>
      <c r="BN203">
        <f t="shared" si="66"/>
        <v>0</v>
      </c>
      <c r="BO203">
        <f t="shared" si="67"/>
        <v>1</v>
      </c>
      <c r="BP203">
        <f t="shared" si="68"/>
        <v>0</v>
      </c>
      <c r="BQ203" s="21">
        <f t="shared" si="80"/>
        <v>0</v>
      </c>
      <c r="BR203" s="21">
        <f t="shared" si="69"/>
        <v>0</v>
      </c>
      <c r="BS203" s="21">
        <f t="shared" si="70"/>
        <v>0</v>
      </c>
      <c r="BT203" s="21">
        <f t="shared" si="71"/>
        <v>0</v>
      </c>
      <c r="BU203" s="21">
        <f t="shared" si="72"/>
        <v>0</v>
      </c>
      <c r="BV203" s="21">
        <f t="shared" si="73"/>
        <v>0</v>
      </c>
      <c r="BW203" s="21">
        <f t="shared" si="74"/>
        <v>0</v>
      </c>
      <c r="BX203" s="21">
        <f t="shared" si="75"/>
        <v>0</v>
      </c>
      <c r="BY203" s="21">
        <f t="shared" si="76"/>
        <v>0</v>
      </c>
      <c r="BZ203">
        <f t="shared" si="77"/>
        <v>1</v>
      </c>
      <c r="CA203">
        <f t="shared" si="78"/>
        <v>1</v>
      </c>
      <c r="CC203">
        <f t="shared" si="79"/>
        <v>2</v>
      </c>
    </row>
    <row r="204" spans="1:81">
      <c r="A204" s="9">
        <v>70</v>
      </c>
      <c r="B204" s="9">
        <v>170</v>
      </c>
      <c r="C204">
        <v>1</v>
      </c>
      <c r="D204">
        <v>5</v>
      </c>
      <c r="E204">
        <v>1</v>
      </c>
      <c r="F204">
        <v>1.3</v>
      </c>
      <c r="G204">
        <v>3</v>
      </c>
      <c r="H204">
        <v>2</v>
      </c>
      <c r="L204">
        <v>1</v>
      </c>
      <c r="M204">
        <v>1</v>
      </c>
      <c r="N204">
        <v>2</v>
      </c>
      <c r="O204">
        <v>2</v>
      </c>
      <c r="Q204">
        <v>2</v>
      </c>
      <c r="R204">
        <v>2</v>
      </c>
      <c r="S204">
        <v>2</v>
      </c>
      <c r="T204">
        <v>2</v>
      </c>
      <c r="U204">
        <v>1</v>
      </c>
      <c r="V204">
        <v>1</v>
      </c>
      <c r="W204">
        <v>1</v>
      </c>
      <c r="X204">
        <v>2</v>
      </c>
      <c r="Y204">
        <v>2</v>
      </c>
      <c r="Z204">
        <v>1</v>
      </c>
      <c r="AA204">
        <v>2</v>
      </c>
      <c r="AB204">
        <v>2</v>
      </c>
      <c r="AF204">
        <v>1</v>
      </c>
      <c r="AG204">
        <v>1</v>
      </c>
      <c r="AH204">
        <v>2</v>
      </c>
      <c r="AI204">
        <v>1.2</v>
      </c>
      <c r="AJ204">
        <v>1</v>
      </c>
      <c r="AK204">
        <v>1</v>
      </c>
      <c r="AL204">
        <v>3</v>
      </c>
      <c r="AM204">
        <v>1</v>
      </c>
      <c r="AO204">
        <v>2</v>
      </c>
      <c r="AQ204">
        <v>4</v>
      </c>
      <c r="AR204" t="s">
        <v>217</v>
      </c>
      <c r="AS204">
        <v>1</v>
      </c>
      <c r="AT204">
        <v>2</v>
      </c>
      <c r="AU204">
        <v>2</v>
      </c>
      <c r="AV204">
        <v>1</v>
      </c>
      <c r="AW204">
        <v>1</v>
      </c>
      <c r="AX204">
        <v>2</v>
      </c>
      <c r="AZ204">
        <v>2</v>
      </c>
      <c r="BB204">
        <v>2</v>
      </c>
      <c r="BE204">
        <v>1</v>
      </c>
      <c r="BF204">
        <v>1</v>
      </c>
      <c r="BG204">
        <v>2</v>
      </c>
      <c r="BI204">
        <f t="shared" si="60"/>
        <v>3</v>
      </c>
      <c r="BJ204">
        <f t="shared" si="62"/>
        <v>24.443462616053242</v>
      </c>
      <c r="BK204">
        <f t="shared" si="63"/>
        <v>77.272727272727266</v>
      </c>
      <c r="BL204">
        <f t="shared" si="64"/>
        <v>1.778</v>
      </c>
      <c r="BM204">
        <f t="shared" si="65"/>
        <v>24.443462616053242</v>
      </c>
      <c r="BN204">
        <f t="shared" si="66"/>
        <v>0</v>
      </c>
      <c r="BO204">
        <f t="shared" si="67"/>
        <v>1</v>
      </c>
      <c r="BP204">
        <f t="shared" si="68"/>
        <v>0</v>
      </c>
      <c r="BQ204" s="21">
        <f t="shared" si="80"/>
        <v>0</v>
      </c>
      <c r="BR204" s="21">
        <f t="shared" si="69"/>
        <v>0</v>
      </c>
      <c r="BS204" s="21">
        <f t="shared" si="70"/>
        <v>1</v>
      </c>
      <c r="BT204" s="21">
        <f t="shared" si="71"/>
        <v>0</v>
      </c>
      <c r="BU204" s="21">
        <f t="shared" si="72"/>
        <v>0</v>
      </c>
      <c r="BV204" s="21">
        <f t="shared" si="73"/>
        <v>0</v>
      </c>
      <c r="BW204" s="21">
        <f t="shared" si="74"/>
        <v>0</v>
      </c>
      <c r="BX204" s="21">
        <f t="shared" si="75"/>
        <v>0</v>
      </c>
      <c r="BY204" s="21">
        <f t="shared" si="76"/>
        <v>0</v>
      </c>
      <c r="BZ204">
        <f t="shared" si="77"/>
        <v>1</v>
      </c>
      <c r="CA204">
        <f t="shared" si="78"/>
        <v>1</v>
      </c>
      <c r="CC204">
        <f t="shared" si="79"/>
        <v>3</v>
      </c>
    </row>
    <row r="205" spans="1:81">
      <c r="A205" s="9">
        <v>71</v>
      </c>
      <c r="B205" s="9">
        <v>155</v>
      </c>
      <c r="C205">
        <v>1</v>
      </c>
      <c r="D205">
        <v>7</v>
      </c>
      <c r="E205">
        <v>1</v>
      </c>
      <c r="F205">
        <v>4.5</v>
      </c>
      <c r="G205">
        <v>4</v>
      </c>
      <c r="H205">
        <v>2</v>
      </c>
      <c r="L205">
        <v>2</v>
      </c>
      <c r="N205">
        <v>2</v>
      </c>
      <c r="O205">
        <v>2</v>
      </c>
      <c r="Q205">
        <v>2</v>
      </c>
      <c r="R205">
        <v>2</v>
      </c>
      <c r="S205">
        <v>2</v>
      </c>
      <c r="T205">
        <v>2</v>
      </c>
      <c r="U205">
        <v>1</v>
      </c>
      <c r="V205">
        <v>1</v>
      </c>
      <c r="W205">
        <v>1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1</v>
      </c>
      <c r="AD205">
        <v>2</v>
      </c>
      <c r="AE205">
        <v>2</v>
      </c>
      <c r="AF205">
        <v>1</v>
      </c>
      <c r="AG205">
        <v>1</v>
      </c>
      <c r="AH205">
        <v>1</v>
      </c>
      <c r="AI205">
        <v>1</v>
      </c>
      <c r="AJ205">
        <v>2</v>
      </c>
      <c r="AK205">
        <v>2</v>
      </c>
      <c r="AL205">
        <v>4</v>
      </c>
      <c r="AM205">
        <v>2</v>
      </c>
      <c r="AO205">
        <v>2</v>
      </c>
      <c r="AQ205">
        <v>2</v>
      </c>
      <c r="AS205">
        <v>2</v>
      </c>
      <c r="AW205">
        <v>1</v>
      </c>
      <c r="AX205">
        <v>1</v>
      </c>
      <c r="AZ205">
        <v>2</v>
      </c>
      <c r="BB205">
        <v>2</v>
      </c>
      <c r="BE205">
        <v>1</v>
      </c>
      <c r="BF205">
        <v>1</v>
      </c>
      <c r="BG205">
        <v>2</v>
      </c>
      <c r="BI205">
        <f t="shared" si="60"/>
        <v>4</v>
      </c>
      <c r="BJ205">
        <f t="shared" si="62"/>
        <v>21.663313601284109</v>
      </c>
      <c r="BK205">
        <f t="shared" si="63"/>
        <v>70.454545454545453</v>
      </c>
      <c r="BL205">
        <f t="shared" si="64"/>
        <v>1.8033999999999999</v>
      </c>
      <c r="BM205">
        <f t="shared" si="65"/>
        <v>21.663313601284109</v>
      </c>
      <c r="BN205">
        <f t="shared" si="66"/>
        <v>0</v>
      </c>
      <c r="BO205">
        <f t="shared" si="67"/>
        <v>1</v>
      </c>
      <c r="BP205">
        <f t="shared" si="68"/>
        <v>0</v>
      </c>
      <c r="BQ205" s="21">
        <f t="shared" si="80"/>
        <v>0</v>
      </c>
      <c r="BR205" s="21">
        <f t="shared" si="69"/>
        <v>0</v>
      </c>
      <c r="BS205" s="21">
        <f t="shared" si="70"/>
        <v>0</v>
      </c>
      <c r="BT205" s="21">
        <f t="shared" si="71"/>
        <v>1</v>
      </c>
      <c r="BU205" s="21">
        <f t="shared" si="72"/>
        <v>0</v>
      </c>
      <c r="BV205" s="21">
        <f t="shared" si="73"/>
        <v>0</v>
      </c>
      <c r="BW205" s="21">
        <f t="shared" si="74"/>
        <v>0</v>
      </c>
      <c r="BX205" s="21">
        <f t="shared" si="75"/>
        <v>0</v>
      </c>
      <c r="BY205" s="21">
        <f t="shared" si="76"/>
        <v>0</v>
      </c>
      <c r="BZ205">
        <f t="shared" si="77"/>
        <v>0</v>
      </c>
      <c r="CA205">
        <f t="shared" si="78"/>
        <v>4</v>
      </c>
      <c r="CC205">
        <f t="shared" si="79"/>
        <v>4</v>
      </c>
    </row>
    <row r="206" spans="1:81">
      <c r="A206" s="9">
        <v>69</v>
      </c>
      <c r="B206" s="9">
        <v>175</v>
      </c>
      <c r="C206">
        <v>1</v>
      </c>
      <c r="D206">
        <v>9</v>
      </c>
      <c r="E206">
        <v>1</v>
      </c>
      <c r="F206">
        <v>3.5</v>
      </c>
      <c r="G206">
        <v>3</v>
      </c>
      <c r="H206">
        <v>2</v>
      </c>
      <c r="L206">
        <v>2</v>
      </c>
      <c r="N206">
        <v>2</v>
      </c>
      <c r="O206">
        <v>1</v>
      </c>
      <c r="P206" t="s">
        <v>218</v>
      </c>
      <c r="Q206">
        <v>2</v>
      </c>
      <c r="R206">
        <v>2</v>
      </c>
      <c r="S206">
        <v>2</v>
      </c>
      <c r="T206">
        <v>2</v>
      </c>
      <c r="U206">
        <v>1</v>
      </c>
      <c r="V206">
        <v>4</v>
      </c>
      <c r="W206">
        <v>1</v>
      </c>
      <c r="X206">
        <v>1</v>
      </c>
      <c r="Y206">
        <v>2</v>
      </c>
      <c r="Z206">
        <v>1</v>
      </c>
      <c r="AA206">
        <v>1</v>
      </c>
      <c r="AB206">
        <v>2</v>
      </c>
      <c r="AF206">
        <v>1</v>
      </c>
      <c r="AG206">
        <v>1</v>
      </c>
      <c r="AH206">
        <v>2</v>
      </c>
      <c r="AI206">
        <v>2</v>
      </c>
      <c r="AJ206">
        <v>1</v>
      </c>
      <c r="AK206">
        <v>2</v>
      </c>
      <c r="AL206">
        <v>3</v>
      </c>
      <c r="AM206">
        <v>1</v>
      </c>
      <c r="AO206">
        <v>2</v>
      </c>
      <c r="AQ206">
        <v>1</v>
      </c>
      <c r="AS206">
        <v>2</v>
      </c>
      <c r="AW206">
        <v>1</v>
      </c>
      <c r="AX206">
        <v>1</v>
      </c>
      <c r="AZ206">
        <v>2</v>
      </c>
      <c r="BB206">
        <v>2</v>
      </c>
      <c r="BE206">
        <v>3</v>
      </c>
      <c r="BF206">
        <v>1</v>
      </c>
      <c r="BG206">
        <v>2</v>
      </c>
      <c r="BI206">
        <f t="shared" si="60"/>
        <v>3</v>
      </c>
      <c r="BJ206">
        <f t="shared" si="62"/>
        <v>25.897017672097629</v>
      </c>
      <c r="BK206">
        <f t="shared" si="63"/>
        <v>79.545454545454533</v>
      </c>
      <c r="BL206">
        <f t="shared" si="64"/>
        <v>1.7525999999999999</v>
      </c>
      <c r="BM206">
        <f t="shared" si="65"/>
        <v>25.897017672097629</v>
      </c>
      <c r="BN206">
        <f t="shared" si="66"/>
        <v>0</v>
      </c>
      <c r="BO206">
        <f t="shared" si="67"/>
        <v>1</v>
      </c>
      <c r="BP206">
        <f t="shared" si="68"/>
        <v>0</v>
      </c>
      <c r="BQ206" s="21">
        <f t="shared" si="80"/>
        <v>0</v>
      </c>
      <c r="BR206" s="21">
        <f t="shared" si="69"/>
        <v>0</v>
      </c>
      <c r="BS206" s="21">
        <f t="shared" si="70"/>
        <v>3</v>
      </c>
      <c r="BT206" s="21">
        <f t="shared" si="71"/>
        <v>0</v>
      </c>
      <c r="BU206" s="21">
        <f t="shared" si="72"/>
        <v>0</v>
      </c>
      <c r="BV206" s="21">
        <f t="shared" si="73"/>
        <v>0</v>
      </c>
      <c r="BW206" s="21">
        <f t="shared" si="74"/>
        <v>0</v>
      </c>
      <c r="BX206" s="21">
        <f t="shared" si="75"/>
        <v>0</v>
      </c>
      <c r="BY206" s="21">
        <f t="shared" si="76"/>
        <v>0</v>
      </c>
      <c r="BZ206">
        <f t="shared" si="77"/>
        <v>1</v>
      </c>
      <c r="CA206">
        <f t="shared" si="78"/>
        <v>4</v>
      </c>
      <c r="CC206">
        <f t="shared" si="79"/>
        <v>3</v>
      </c>
    </row>
    <row r="207" spans="1:81">
      <c r="A207" s="9">
        <v>71</v>
      </c>
      <c r="B207" s="9">
        <v>154</v>
      </c>
      <c r="C207">
        <v>1</v>
      </c>
      <c r="D207">
        <v>4</v>
      </c>
      <c r="E207">
        <v>1</v>
      </c>
      <c r="F207">
        <v>1.2</v>
      </c>
      <c r="G207">
        <v>1</v>
      </c>
      <c r="H207">
        <v>2</v>
      </c>
      <c r="L207">
        <v>1</v>
      </c>
      <c r="M207">
        <v>1</v>
      </c>
      <c r="N207">
        <v>2</v>
      </c>
      <c r="O207">
        <v>1</v>
      </c>
      <c r="P207" t="s">
        <v>219</v>
      </c>
      <c r="Q207">
        <v>2</v>
      </c>
      <c r="R207">
        <v>2</v>
      </c>
      <c r="S207">
        <v>2</v>
      </c>
      <c r="T207">
        <v>2</v>
      </c>
      <c r="U207">
        <v>2</v>
      </c>
      <c r="W207">
        <v>1</v>
      </c>
      <c r="X207">
        <v>2</v>
      </c>
      <c r="Y207">
        <v>2</v>
      </c>
      <c r="Z207">
        <v>1</v>
      </c>
      <c r="AA207">
        <v>2</v>
      </c>
      <c r="AB207">
        <v>1</v>
      </c>
      <c r="AC207">
        <v>2.4</v>
      </c>
      <c r="AD207">
        <v>2</v>
      </c>
      <c r="AE207">
        <v>1</v>
      </c>
      <c r="AF207">
        <v>1</v>
      </c>
      <c r="AG207">
        <v>1</v>
      </c>
      <c r="AH207">
        <v>2</v>
      </c>
      <c r="AI207" t="s">
        <v>220</v>
      </c>
      <c r="AJ207">
        <v>2</v>
      </c>
      <c r="AK207">
        <v>1</v>
      </c>
      <c r="AL207">
        <v>2</v>
      </c>
      <c r="AM207">
        <v>4</v>
      </c>
      <c r="AO207">
        <v>2</v>
      </c>
      <c r="AQ207">
        <v>4</v>
      </c>
      <c r="AR207" t="s">
        <v>221</v>
      </c>
      <c r="AS207">
        <v>2</v>
      </c>
      <c r="BF207">
        <v>1</v>
      </c>
      <c r="BG207">
        <v>1</v>
      </c>
      <c r="BH207" t="s">
        <v>142</v>
      </c>
      <c r="BI207">
        <f t="shared" si="60"/>
        <v>1</v>
      </c>
      <c r="BJ207">
        <f t="shared" si="62"/>
        <v>21.523550287727439</v>
      </c>
      <c r="BK207">
        <f t="shared" si="63"/>
        <v>70</v>
      </c>
      <c r="BL207">
        <f t="shared" si="64"/>
        <v>1.8033999999999999</v>
      </c>
      <c r="BM207">
        <f t="shared" si="65"/>
        <v>21.523550287727439</v>
      </c>
      <c r="BN207">
        <f t="shared" si="66"/>
        <v>0</v>
      </c>
      <c r="BO207">
        <f t="shared" si="67"/>
        <v>1</v>
      </c>
      <c r="BP207">
        <f t="shared" si="68"/>
        <v>0</v>
      </c>
      <c r="BQ207" s="21">
        <f t="shared" si="80"/>
        <v>0</v>
      </c>
      <c r="BR207" s="21">
        <f t="shared" si="69"/>
        <v>0</v>
      </c>
      <c r="BS207" s="21">
        <f t="shared" si="70"/>
        <v>0</v>
      </c>
      <c r="BT207" s="21">
        <f t="shared" si="71"/>
        <v>0</v>
      </c>
      <c r="BU207" s="21">
        <f t="shared" si="72"/>
        <v>0</v>
      </c>
      <c r="BV207" s="21">
        <f t="shared" si="73"/>
        <v>0</v>
      </c>
      <c r="BW207" s="21">
        <f t="shared" si="74"/>
        <v>0</v>
      </c>
      <c r="BX207" s="21">
        <f t="shared" si="75"/>
        <v>0</v>
      </c>
      <c r="BY207" s="21">
        <f t="shared" si="76"/>
        <v>0</v>
      </c>
      <c r="BZ207">
        <f t="shared" si="77"/>
        <v>0</v>
      </c>
      <c r="CA207">
        <f t="shared" si="78"/>
        <v>1</v>
      </c>
      <c r="CC207">
        <f t="shared" si="79"/>
        <v>1</v>
      </c>
    </row>
    <row r="208" spans="1:81">
      <c r="A208" s="9">
        <v>71</v>
      </c>
      <c r="B208" s="9">
        <v>195</v>
      </c>
      <c r="C208">
        <v>1</v>
      </c>
      <c r="D208">
        <v>7</v>
      </c>
      <c r="E208">
        <v>1</v>
      </c>
      <c r="F208">
        <v>1.3</v>
      </c>
      <c r="G208">
        <v>3</v>
      </c>
      <c r="H208">
        <v>2</v>
      </c>
      <c r="L208">
        <v>2</v>
      </c>
      <c r="N208">
        <v>2</v>
      </c>
      <c r="O208">
        <v>1</v>
      </c>
      <c r="P208" t="s">
        <v>129</v>
      </c>
      <c r="Q208">
        <v>2</v>
      </c>
      <c r="R208">
        <v>2</v>
      </c>
      <c r="S208">
        <v>2</v>
      </c>
      <c r="T208">
        <v>2</v>
      </c>
      <c r="U208">
        <v>2</v>
      </c>
      <c r="W208">
        <v>1</v>
      </c>
      <c r="X208">
        <v>2</v>
      </c>
      <c r="Y208">
        <v>5</v>
      </c>
      <c r="Z208">
        <v>1</v>
      </c>
      <c r="AA208">
        <v>2</v>
      </c>
      <c r="AB208">
        <v>1</v>
      </c>
      <c r="AC208">
        <v>1</v>
      </c>
      <c r="AD208">
        <v>1</v>
      </c>
      <c r="AE208">
        <v>6</v>
      </c>
      <c r="AF208">
        <v>1</v>
      </c>
      <c r="AG208">
        <v>1</v>
      </c>
      <c r="AH208">
        <v>2</v>
      </c>
      <c r="AI208">
        <v>4</v>
      </c>
      <c r="AJ208">
        <v>1</v>
      </c>
      <c r="AK208">
        <v>1</v>
      </c>
      <c r="AL208">
        <v>3</v>
      </c>
      <c r="AM208">
        <v>1</v>
      </c>
      <c r="AO208">
        <v>2</v>
      </c>
      <c r="AQ208">
        <v>3</v>
      </c>
      <c r="AS208">
        <v>1</v>
      </c>
      <c r="AT208">
        <v>5</v>
      </c>
      <c r="AU208">
        <v>5</v>
      </c>
      <c r="AV208">
        <v>1.4</v>
      </c>
      <c r="AW208">
        <v>1</v>
      </c>
      <c r="AX208">
        <v>2</v>
      </c>
      <c r="AZ208">
        <v>1</v>
      </c>
      <c r="BA208">
        <v>3</v>
      </c>
      <c r="BB208">
        <v>1</v>
      </c>
      <c r="BC208">
        <v>1</v>
      </c>
      <c r="BE208">
        <v>6</v>
      </c>
      <c r="BF208">
        <v>1</v>
      </c>
      <c r="BG208">
        <v>2</v>
      </c>
      <c r="BI208">
        <f t="shared" si="60"/>
        <v>3</v>
      </c>
      <c r="BJ208">
        <f t="shared" si="62"/>
        <v>27.253846143550973</v>
      </c>
      <c r="BK208">
        <f t="shared" si="63"/>
        <v>88.636363636363626</v>
      </c>
      <c r="BL208">
        <f t="shared" si="64"/>
        <v>1.8033999999999999</v>
      </c>
      <c r="BM208">
        <f t="shared" si="65"/>
        <v>27.253846143550973</v>
      </c>
      <c r="BN208">
        <f t="shared" si="66"/>
        <v>0</v>
      </c>
      <c r="BO208">
        <f t="shared" si="67"/>
        <v>1</v>
      </c>
      <c r="BP208">
        <f t="shared" si="68"/>
        <v>0</v>
      </c>
      <c r="BQ208" s="21">
        <f t="shared" si="80"/>
        <v>0</v>
      </c>
      <c r="BR208" s="21">
        <f t="shared" si="69"/>
        <v>0</v>
      </c>
      <c r="BS208" s="21">
        <f t="shared" si="70"/>
        <v>6</v>
      </c>
      <c r="BT208" s="21">
        <f t="shared" si="71"/>
        <v>0</v>
      </c>
      <c r="BU208" s="21">
        <f t="shared" si="72"/>
        <v>0</v>
      </c>
      <c r="BV208" s="21">
        <f t="shared" si="73"/>
        <v>0</v>
      </c>
      <c r="BW208" s="21">
        <f t="shared" si="74"/>
        <v>0</v>
      </c>
      <c r="BX208" s="21">
        <f t="shared" si="75"/>
        <v>0</v>
      </c>
      <c r="BY208" s="21">
        <f t="shared" si="76"/>
        <v>0</v>
      </c>
      <c r="BZ208">
        <f t="shared" si="77"/>
        <v>1</v>
      </c>
      <c r="CA208">
        <f t="shared" si="78"/>
        <v>4</v>
      </c>
      <c r="CC208">
        <f t="shared" si="79"/>
        <v>3</v>
      </c>
    </row>
    <row r="209" spans="1:81">
      <c r="A209" s="9">
        <v>73</v>
      </c>
      <c r="B209" s="9">
        <v>160</v>
      </c>
      <c r="C209">
        <v>1</v>
      </c>
      <c r="D209">
        <v>8</v>
      </c>
      <c r="E209">
        <v>1</v>
      </c>
      <c r="F209">
        <v>4</v>
      </c>
      <c r="G209">
        <v>4</v>
      </c>
      <c r="H209">
        <v>2</v>
      </c>
      <c r="L209">
        <v>2</v>
      </c>
      <c r="N209">
        <v>2</v>
      </c>
      <c r="O209">
        <v>1</v>
      </c>
      <c r="P209" t="s">
        <v>222</v>
      </c>
      <c r="Q209">
        <v>2</v>
      </c>
      <c r="R209">
        <v>2</v>
      </c>
      <c r="S209">
        <v>2</v>
      </c>
      <c r="T209">
        <v>2</v>
      </c>
      <c r="U209">
        <v>2</v>
      </c>
      <c r="W209">
        <v>2</v>
      </c>
      <c r="BF209">
        <v>1</v>
      </c>
      <c r="BG209">
        <v>2</v>
      </c>
      <c r="BI209">
        <f t="shared" si="60"/>
        <v>-1</v>
      </c>
      <c r="BJ209">
        <f t="shared" si="62"/>
        <v>21.153593203653426</v>
      </c>
      <c r="BK209">
        <f t="shared" si="63"/>
        <v>72.72727272727272</v>
      </c>
      <c r="BL209">
        <f t="shared" si="64"/>
        <v>1.8541999999999998</v>
      </c>
      <c r="BM209">
        <f t="shared" si="65"/>
        <v>0</v>
      </c>
      <c r="BN209">
        <f t="shared" si="66"/>
        <v>21.153593203653426</v>
      </c>
      <c r="BO209">
        <f t="shared" si="67"/>
        <v>0</v>
      </c>
      <c r="BP209">
        <f t="shared" si="68"/>
        <v>1</v>
      </c>
      <c r="BQ209" s="21">
        <f t="shared" si="80"/>
        <v>0</v>
      </c>
      <c r="BR209" s="21">
        <f t="shared" si="69"/>
        <v>0</v>
      </c>
      <c r="BS209" s="21">
        <f t="shared" si="70"/>
        <v>0</v>
      </c>
      <c r="BT209" s="21">
        <f t="shared" si="71"/>
        <v>0</v>
      </c>
      <c r="BU209" s="21">
        <f t="shared" si="72"/>
        <v>0</v>
      </c>
      <c r="BV209" s="21">
        <f t="shared" si="73"/>
        <v>0</v>
      </c>
      <c r="BW209" s="21">
        <f t="shared" si="74"/>
        <v>0</v>
      </c>
      <c r="BX209" s="21">
        <f t="shared" si="75"/>
        <v>0</v>
      </c>
      <c r="BY209" s="21">
        <f t="shared" si="76"/>
        <v>0</v>
      </c>
      <c r="BZ209">
        <f t="shared" si="77"/>
        <v>0</v>
      </c>
      <c r="CA209">
        <f t="shared" si="78"/>
        <v>3</v>
      </c>
      <c r="CC209">
        <f t="shared" si="79"/>
        <v>-1</v>
      </c>
    </row>
    <row r="210" spans="1:81">
      <c r="A210" s="9">
        <v>70</v>
      </c>
      <c r="B210" s="9">
        <v>165</v>
      </c>
      <c r="C210">
        <v>1</v>
      </c>
      <c r="D210">
        <v>7</v>
      </c>
      <c r="E210">
        <v>1</v>
      </c>
      <c r="F210">
        <v>1.3</v>
      </c>
      <c r="G210">
        <v>3</v>
      </c>
      <c r="H210">
        <v>2</v>
      </c>
      <c r="L210">
        <v>1</v>
      </c>
      <c r="M210">
        <v>1</v>
      </c>
      <c r="N210">
        <v>2</v>
      </c>
      <c r="O210">
        <v>1</v>
      </c>
      <c r="P210" t="s">
        <v>223</v>
      </c>
      <c r="Q210">
        <v>2</v>
      </c>
      <c r="R210">
        <v>2</v>
      </c>
      <c r="S210">
        <v>2</v>
      </c>
      <c r="T210">
        <v>2</v>
      </c>
      <c r="U210">
        <v>2</v>
      </c>
      <c r="W210">
        <v>1</v>
      </c>
      <c r="X210">
        <v>2</v>
      </c>
      <c r="Y210">
        <v>1</v>
      </c>
      <c r="Z210">
        <v>1</v>
      </c>
      <c r="AA210">
        <v>2</v>
      </c>
      <c r="AB210">
        <v>1</v>
      </c>
      <c r="AC210">
        <v>1.2</v>
      </c>
      <c r="AD210">
        <v>1</v>
      </c>
      <c r="AE210">
        <v>2</v>
      </c>
      <c r="AF210">
        <v>1</v>
      </c>
      <c r="AG210">
        <v>1</v>
      </c>
      <c r="AH210">
        <v>2</v>
      </c>
      <c r="AI210">
        <v>1.2</v>
      </c>
      <c r="AJ210">
        <v>1</v>
      </c>
      <c r="AK210">
        <v>1</v>
      </c>
      <c r="AL210">
        <v>3</v>
      </c>
      <c r="AM210">
        <v>1</v>
      </c>
      <c r="AO210">
        <v>2</v>
      </c>
      <c r="AQ210">
        <v>3</v>
      </c>
      <c r="AS210">
        <v>2</v>
      </c>
      <c r="AW210">
        <v>1</v>
      </c>
      <c r="AX210">
        <v>1</v>
      </c>
      <c r="BG210">
        <v>1</v>
      </c>
      <c r="BH210" t="s">
        <v>224</v>
      </c>
      <c r="BI210">
        <f t="shared" si="60"/>
        <v>3</v>
      </c>
      <c r="BJ210">
        <f t="shared" si="62"/>
        <v>23.724537244992856</v>
      </c>
      <c r="BK210">
        <f t="shared" si="63"/>
        <v>75</v>
      </c>
      <c r="BL210">
        <f t="shared" si="64"/>
        <v>1.778</v>
      </c>
      <c r="BM210">
        <f t="shared" si="65"/>
        <v>23.724537244992856</v>
      </c>
      <c r="BN210">
        <f t="shared" si="66"/>
        <v>0</v>
      </c>
      <c r="BO210">
        <f t="shared" si="67"/>
        <v>1</v>
      </c>
      <c r="BP210">
        <f t="shared" si="68"/>
        <v>0</v>
      </c>
      <c r="BQ210" s="21">
        <f t="shared" si="80"/>
        <v>0</v>
      </c>
      <c r="BR210" s="21">
        <f t="shared" si="69"/>
        <v>0</v>
      </c>
      <c r="BS210" s="21">
        <f t="shared" si="70"/>
        <v>0</v>
      </c>
      <c r="BT210" s="21">
        <f t="shared" si="71"/>
        <v>0</v>
      </c>
      <c r="BU210" s="21">
        <f t="shared" si="72"/>
        <v>0</v>
      </c>
      <c r="BV210" s="21">
        <f t="shared" si="73"/>
        <v>0</v>
      </c>
      <c r="BW210" s="21">
        <f t="shared" si="74"/>
        <v>0</v>
      </c>
      <c r="BX210" s="21">
        <f t="shared" si="75"/>
        <v>0</v>
      </c>
      <c r="BY210" s="21">
        <f t="shared" si="76"/>
        <v>0</v>
      </c>
      <c r="BZ210">
        <f t="shared" si="77"/>
        <v>1</v>
      </c>
      <c r="CA210">
        <f t="shared" si="78"/>
        <v>1</v>
      </c>
      <c r="CC210">
        <f t="shared" si="79"/>
        <v>3</v>
      </c>
    </row>
    <row r="211" spans="1:81">
      <c r="A211" s="9">
        <v>72</v>
      </c>
      <c r="B211" s="9">
        <v>155</v>
      </c>
      <c r="C211">
        <v>1</v>
      </c>
      <c r="D211">
        <v>6</v>
      </c>
      <c r="E211">
        <v>1</v>
      </c>
      <c r="F211">
        <v>4</v>
      </c>
      <c r="G211">
        <v>4</v>
      </c>
      <c r="H211">
        <v>2</v>
      </c>
      <c r="L211">
        <v>2</v>
      </c>
      <c r="N211">
        <v>2</v>
      </c>
      <c r="O211">
        <v>2</v>
      </c>
      <c r="Q211">
        <v>2</v>
      </c>
      <c r="R211">
        <v>2</v>
      </c>
      <c r="S211">
        <v>2</v>
      </c>
      <c r="T211">
        <v>2</v>
      </c>
      <c r="U211">
        <v>2</v>
      </c>
      <c r="W211">
        <v>1</v>
      </c>
      <c r="X211">
        <v>2</v>
      </c>
      <c r="Y211">
        <v>5</v>
      </c>
      <c r="Z211">
        <v>1</v>
      </c>
      <c r="AA211">
        <v>2</v>
      </c>
      <c r="AB211">
        <v>2</v>
      </c>
      <c r="AF211">
        <v>2</v>
      </c>
      <c r="AJ211">
        <v>1</v>
      </c>
      <c r="AK211">
        <v>1</v>
      </c>
      <c r="AL211">
        <v>5</v>
      </c>
      <c r="AM211">
        <v>3</v>
      </c>
      <c r="AO211">
        <v>2</v>
      </c>
      <c r="AQ211">
        <v>1</v>
      </c>
      <c r="AS211">
        <v>1</v>
      </c>
      <c r="AT211">
        <v>2</v>
      </c>
      <c r="AU211">
        <v>2</v>
      </c>
      <c r="AV211">
        <v>1</v>
      </c>
      <c r="AW211">
        <v>1</v>
      </c>
      <c r="AX211">
        <v>2</v>
      </c>
      <c r="AZ211">
        <v>2</v>
      </c>
      <c r="BB211">
        <v>2</v>
      </c>
      <c r="BE211">
        <v>1</v>
      </c>
      <c r="BF211">
        <v>1</v>
      </c>
      <c r="BG211">
        <v>2</v>
      </c>
      <c r="BI211">
        <f t="shared" si="60"/>
        <v>4</v>
      </c>
      <c r="BJ211">
        <f t="shared" si="62"/>
        <v>21.065733770075845</v>
      </c>
      <c r="BK211">
        <f t="shared" si="63"/>
        <v>70.454545454545453</v>
      </c>
      <c r="BL211">
        <f t="shared" si="64"/>
        <v>1.8288</v>
      </c>
      <c r="BM211">
        <f t="shared" si="65"/>
        <v>21.065733770075845</v>
      </c>
      <c r="BN211">
        <f t="shared" si="66"/>
        <v>0</v>
      </c>
      <c r="BO211">
        <f t="shared" si="67"/>
        <v>1</v>
      </c>
      <c r="BP211">
        <f t="shared" si="68"/>
        <v>0</v>
      </c>
      <c r="BQ211" s="21">
        <f t="shared" si="80"/>
        <v>0</v>
      </c>
      <c r="BR211" s="21">
        <f t="shared" si="69"/>
        <v>0</v>
      </c>
      <c r="BS211" s="21">
        <f t="shared" si="70"/>
        <v>0</v>
      </c>
      <c r="BT211" s="21">
        <f t="shared" si="71"/>
        <v>0</v>
      </c>
      <c r="BU211" s="21">
        <f t="shared" si="72"/>
        <v>1</v>
      </c>
      <c r="BV211" s="21">
        <f t="shared" si="73"/>
        <v>0</v>
      </c>
      <c r="BW211" s="21">
        <f t="shared" si="74"/>
        <v>0</v>
      </c>
      <c r="BX211" s="21">
        <f t="shared" si="75"/>
        <v>0</v>
      </c>
      <c r="BY211" s="21">
        <f t="shared" si="76"/>
        <v>0</v>
      </c>
      <c r="BZ211">
        <f t="shared" si="77"/>
        <v>1</v>
      </c>
      <c r="CA211">
        <f t="shared" si="78"/>
        <v>4</v>
      </c>
      <c r="CC211">
        <f t="shared" si="79"/>
        <v>4</v>
      </c>
    </row>
    <row r="212" spans="1:81">
      <c r="A212" s="9">
        <v>68</v>
      </c>
      <c r="B212" s="9">
        <v>170</v>
      </c>
      <c r="C212">
        <v>1</v>
      </c>
      <c r="D212">
        <v>5</v>
      </c>
      <c r="E212">
        <v>1</v>
      </c>
      <c r="F212">
        <v>3.5</v>
      </c>
      <c r="G212">
        <v>5</v>
      </c>
      <c r="H212">
        <v>2</v>
      </c>
      <c r="L212">
        <v>1</v>
      </c>
      <c r="M212">
        <v>1</v>
      </c>
      <c r="N212">
        <v>2</v>
      </c>
      <c r="O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W212">
        <v>1</v>
      </c>
      <c r="X212">
        <v>1</v>
      </c>
      <c r="Y212">
        <v>1</v>
      </c>
      <c r="Z212">
        <v>1</v>
      </c>
      <c r="AA212">
        <v>6</v>
      </c>
      <c r="AB212">
        <v>1</v>
      </c>
      <c r="AC212">
        <v>1</v>
      </c>
      <c r="AD212">
        <v>1</v>
      </c>
      <c r="AE212">
        <v>2</v>
      </c>
      <c r="AF212">
        <v>1</v>
      </c>
      <c r="AG212">
        <v>1</v>
      </c>
      <c r="AH212">
        <v>2</v>
      </c>
      <c r="AI212">
        <v>1.2</v>
      </c>
      <c r="AJ212">
        <v>2</v>
      </c>
      <c r="AK212">
        <v>1</v>
      </c>
      <c r="AL212">
        <v>5</v>
      </c>
      <c r="AM212">
        <v>3</v>
      </c>
      <c r="AO212">
        <v>2</v>
      </c>
      <c r="AQ212">
        <v>5</v>
      </c>
      <c r="AR212" t="s">
        <v>225</v>
      </c>
      <c r="AS212">
        <v>1</v>
      </c>
      <c r="AT212">
        <v>2</v>
      </c>
      <c r="AU212">
        <v>2</v>
      </c>
      <c r="AV212" t="s">
        <v>104</v>
      </c>
      <c r="AW212">
        <v>1</v>
      </c>
      <c r="AZ212">
        <v>1</v>
      </c>
      <c r="BA212">
        <v>1</v>
      </c>
      <c r="BB212">
        <v>2</v>
      </c>
      <c r="BE212">
        <v>4</v>
      </c>
      <c r="BF212">
        <v>1</v>
      </c>
      <c r="BH212" t="s">
        <v>226</v>
      </c>
      <c r="BI212">
        <f t="shared" si="60"/>
        <v>5</v>
      </c>
      <c r="BJ212">
        <f t="shared" si="62"/>
        <v>25.902458222028745</v>
      </c>
      <c r="BK212">
        <f t="shared" si="63"/>
        <v>77.272727272727266</v>
      </c>
      <c r="BL212">
        <f t="shared" si="64"/>
        <v>1.7271999999999998</v>
      </c>
      <c r="BM212">
        <f t="shared" si="65"/>
        <v>25.902458222028745</v>
      </c>
      <c r="BN212">
        <f t="shared" si="66"/>
        <v>0</v>
      </c>
      <c r="BO212">
        <f t="shared" si="67"/>
        <v>1</v>
      </c>
      <c r="BP212">
        <f t="shared" si="68"/>
        <v>0</v>
      </c>
      <c r="BQ212" s="21">
        <f t="shared" si="80"/>
        <v>0</v>
      </c>
      <c r="BR212" s="21">
        <f t="shared" si="69"/>
        <v>0</v>
      </c>
      <c r="BS212" s="21">
        <f t="shared" si="70"/>
        <v>0</v>
      </c>
      <c r="BT212" s="21">
        <f t="shared" si="71"/>
        <v>0</v>
      </c>
      <c r="BU212" s="21">
        <f t="shared" si="72"/>
        <v>4</v>
      </c>
      <c r="BV212" s="21">
        <f t="shared" si="73"/>
        <v>0</v>
      </c>
      <c r="BW212" s="21">
        <f t="shared" si="74"/>
        <v>0</v>
      </c>
      <c r="BX212" s="21">
        <f t="shared" si="75"/>
        <v>0</v>
      </c>
      <c r="BY212" s="21">
        <f t="shared" si="76"/>
        <v>0</v>
      </c>
      <c r="BZ212">
        <f t="shared" si="77"/>
        <v>0</v>
      </c>
      <c r="CA212">
        <f t="shared" si="78"/>
        <v>1</v>
      </c>
      <c r="CC212">
        <f t="shared" si="79"/>
        <v>5</v>
      </c>
    </row>
    <row r="213" spans="1:81">
      <c r="A213" s="9">
        <v>72</v>
      </c>
      <c r="B213" s="9">
        <v>180</v>
      </c>
      <c r="C213">
        <v>1</v>
      </c>
      <c r="D213">
        <v>9</v>
      </c>
      <c r="E213">
        <v>1</v>
      </c>
      <c r="F213">
        <v>3.5</v>
      </c>
      <c r="G213">
        <v>3</v>
      </c>
      <c r="H213">
        <v>2</v>
      </c>
      <c r="L213">
        <v>1</v>
      </c>
      <c r="M213">
        <v>1</v>
      </c>
      <c r="N213">
        <v>2</v>
      </c>
      <c r="O213">
        <v>1</v>
      </c>
      <c r="P213" t="s">
        <v>218</v>
      </c>
      <c r="Q213">
        <v>2</v>
      </c>
      <c r="R213">
        <v>2</v>
      </c>
      <c r="S213">
        <v>2</v>
      </c>
      <c r="T213">
        <v>2</v>
      </c>
      <c r="U213">
        <v>1</v>
      </c>
      <c r="V213">
        <v>2</v>
      </c>
      <c r="W213">
        <v>1</v>
      </c>
      <c r="X213">
        <v>1</v>
      </c>
      <c r="Y213">
        <v>2.2999999999999998</v>
      </c>
      <c r="Z213">
        <v>1</v>
      </c>
      <c r="AA213">
        <v>2</v>
      </c>
      <c r="AB213">
        <v>1</v>
      </c>
      <c r="AC213" t="s">
        <v>227</v>
      </c>
      <c r="AD213">
        <v>1</v>
      </c>
      <c r="AE213">
        <v>3</v>
      </c>
      <c r="AF213">
        <v>1</v>
      </c>
      <c r="AG213">
        <v>1</v>
      </c>
      <c r="AH213">
        <v>1</v>
      </c>
      <c r="AI213">
        <v>9</v>
      </c>
      <c r="AJ213">
        <v>2</v>
      </c>
      <c r="AK213">
        <v>2</v>
      </c>
      <c r="AL213">
        <v>4</v>
      </c>
      <c r="AM213">
        <v>1</v>
      </c>
      <c r="AO213">
        <v>2</v>
      </c>
      <c r="AQ213">
        <v>2</v>
      </c>
      <c r="AS213">
        <v>1</v>
      </c>
      <c r="AV213" t="s">
        <v>228</v>
      </c>
      <c r="AW213">
        <v>1</v>
      </c>
      <c r="AX213">
        <v>1</v>
      </c>
      <c r="AZ213">
        <v>2</v>
      </c>
      <c r="BB213">
        <v>2</v>
      </c>
      <c r="BE213">
        <v>1</v>
      </c>
      <c r="BF213">
        <v>1</v>
      </c>
      <c r="BG213">
        <v>2</v>
      </c>
      <c r="BI213">
        <f t="shared" si="60"/>
        <v>3</v>
      </c>
      <c r="BJ213">
        <f t="shared" si="62"/>
        <v>24.463432765249369</v>
      </c>
      <c r="BK213">
        <f t="shared" si="63"/>
        <v>81.818181818181813</v>
      </c>
      <c r="BL213">
        <f t="shared" si="64"/>
        <v>1.8288</v>
      </c>
      <c r="BM213">
        <f t="shared" si="65"/>
        <v>24.463432765249369</v>
      </c>
      <c r="BN213">
        <f t="shared" si="66"/>
        <v>0</v>
      </c>
      <c r="BO213">
        <f t="shared" si="67"/>
        <v>1</v>
      </c>
      <c r="BP213">
        <f t="shared" si="68"/>
        <v>0</v>
      </c>
      <c r="BQ213" s="21">
        <f t="shared" si="80"/>
        <v>0</v>
      </c>
      <c r="BR213" s="21">
        <f t="shared" si="69"/>
        <v>0</v>
      </c>
      <c r="BS213" s="21">
        <f t="shared" si="70"/>
        <v>0</v>
      </c>
      <c r="BT213" s="21">
        <f t="shared" si="71"/>
        <v>1</v>
      </c>
      <c r="BU213" s="21">
        <f t="shared" si="72"/>
        <v>0</v>
      </c>
      <c r="BV213" s="21">
        <f t="shared" si="73"/>
        <v>0</v>
      </c>
      <c r="BW213" s="21">
        <f t="shared" si="74"/>
        <v>0</v>
      </c>
      <c r="BX213" s="21">
        <f t="shared" si="75"/>
        <v>0</v>
      </c>
      <c r="BY213" s="21">
        <f t="shared" si="76"/>
        <v>0</v>
      </c>
      <c r="BZ213">
        <f t="shared" si="77"/>
        <v>0</v>
      </c>
      <c r="CA213">
        <f t="shared" si="78"/>
        <v>1</v>
      </c>
      <c r="CC213">
        <f t="shared" si="79"/>
        <v>3</v>
      </c>
    </row>
    <row r="214" spans="1:81">
      <c r="A214" s="9">
        <v>71</v>
      </c>
      <c r="B214" s="9">
        <v>172</v>
      </c>
      <c r="C214">
        <v>1</v>
      </c>
      <c r="D214">
        <v>7</v>
      </c>
      <c r="E214">
        <v>1</v>
      </c>
      <c r="F214">
        <v>3.5</v>
      </c>
      <c r="G214">
        <v>5</v>
      </c>
      <c r="H214">
        <v>2</v>
      </c>
      <c r="L214">
        <v>2</v>
      </c>
      <c r="N214">
        <v>2</v>
      </c>
      <c r="O214">
        <v>2</v>
      </c>
      <c r="Q214">
        <v>2</v>
      </c>
      <c r="R214">
        <v>2</v>
      </c>
      <c r="S214">
        <v>2</v>
      </c>
      <c r="T214">
        <v>2</v>
      </c>
      <c r="U214">
        <v>1</v>
      </c>
      <c r="V214">
        <v>1</v>
      </c>
      <c r="W214">
        <v>1</v>
      </c>
      <c r="X214">
        <v>2</v>
      </c>
      <c r="Y214">
        <v>3</v>
      </c>
      <c r="Z214">
        <v>1</v>
      </c>
      <c r="AA214">
        <v>2</v>
      </c>
      <c r="AB214">
        <v>2</v>
      </c>
      <c r="AF214">
        <v>1</v>
      </c>
      <c r="AG214">
        <v>1</v>
      </c>
      <c r="AH214">
        <v>2</v>
      </c>
      <c r="AI214">
        <v>3</v>
      </c>
      <c r="AJ214">
        <v>2</v>
      </c>
      <c r="AK214">
        <v>1</v>
      </c>
      <c r="AL214">
        <v>5</v>
      </c>
      <c r="AM214">
        <v>5</v>
      </c>
      <c r="AN214" t="s">
        <v>229</v>
      </c>
      <c r="AO214">
        <v>2</v>
      </c>
      <c r="AS214">
        <v>2</v>
      </c>
      <c r="AZ214">
        <v>2</v>
      </c>
      <c r="BB214">
        <v>2</v>
      </c>
      <c r="BE214">
        <v>1</v>
      </c>
      <c r="BF214">
        <v>1</v>
      </c>
      <c r="BG214">
        <v>2</v>
      </c>
      <c r="BI214">
        <f t="shared" si="60"/>
        <v>5</v>
      </c>
      <c r="BJ214">
        <f t="shared" si="62"/>
        <v>24.039289931747525</v>
      </c>
      <c r="BK214">
        <f t="shared" si="63"/>
        <v>78.181818181818173</v>
      </c>
      <c r="BL214">
        <f t="shared" si="64"/>
        <v>1.8033999999999999</v>
      </c>
      <c r="BM214">
        <f t="shared" si="65"/>
        <v>24.039289931747525</v>
      </c>
      <c r="BN214">
        <f t="shared" si="66"/>
        <v>0</v>
      </c>
      <c r="BO214">
        <f t="shared" si="67"/>
        <v>1</v>
      </c>
      <c r="BP214">
        <f t="shared" si="68"/>
        <v>0</v>
      </c>
      <c r="BQ214" s="21">
        <f t="shared" si="80"/>
        <v>0</v>
      </c>
      <c r="BR214" s="21">
        <f t="shared" si="69"/>
        <v>0</v>
      </c>
      <c r="BS214" s="21">
        <f t="shared" si="70"/>
        <v>0</v>
      </c>
      <c r="BT214" s="21">
        <f t="shared" si="71"/>
        <v>0</v>
      </c>
      <c r="BU214" s="21">
        <f t="shared" si="72"/>
        <v>1</v>
      </c>
      <c r="BV214" s="21">
        <f t="shared" si="73"/>
        <v>0</v>
      </c>
      <c r="BW214" s="21">
        <f t="shared" si="74"/>
        <v>0</v>
      </c>
      <c r="BX214" s="21">
        <f t="shared" si="75"/>
        <v>0</v>
      </c>
      <c r="BY214" s="21">
        <f t="shared" si="76"/>
        <v>0</v>
      </c>
      <c r="BZ214">
        <f t="shared" si="77"/>
        <v>0</v>
      </c>
      <c r="CA214">
        <f t="shared" si="78"/>
        <v>4</v>
      </c>
      <c r="CC214">
        <f t="shared" si="79"/>
        <v>5</v>
      </c>
    </row>
    <row r="215" spans="1:81">
      <c r="A215" s="9">
        <v>70</v>
      </c>
      <c r="B215" s="9">
        <v>162</v>
      </c>
      <c r="C215">
        <v>1</v>
      </c>
      <c r="D215">
        <v>3</v>
      </c>
      <c r="E215">
        <v>1</v>
      </c>
      <c r="F215">
        <v>1.2</v>
      </c>
      <c r="G215">
        <v>2</v>
      </c>
      <c r="H215">
        <v>2</v>
      </c>
      <c r="L215">
        <v>1</v>
      </c>
      <c r="M215">
        <v>1</v>
      </c>
      <c r="N215" t="s">
        <v>230</v>
      </c>
      <c r="O215">
        <v>2</v>
      </c>
      <c r="Q215">
        <v>2</v>
      </c>
      <c r="R215">
        <v>2</v>
      </c>
      <c r="S215">
        <v>2</v>
      </c>
      <c r="T215">
        <v>2</v>
      </c>
      <c r="U215">
        <v>2</v>
      </c>
      <c r="W215">
        <v>1</v>
      </c>
      <c r="X215">
        <v>2</v>
      </c>
      <c r="Y215">
        <v>2</v>
      </c>
      <c r="Z215">
        <v>1</v>
      </c>
      <c r="AA215">
        <v>4</v>
      </c>
      <c r="AB215">
        <v>1</v>
      </c>
      <c r="AC215">
        <v>2</v>
      </c>
      <c r="AD215">
        <v>2</v>
      </c>
      <c r="AE215">
        <v>2</v>
      </c>
      <c r="AF215">
        <v>2</v>
      </c>
      <c r="AZ215">
        <v>2</v>
      </c>
      <c r="BB215">
        <v>2</v>
      </c>
      <c r="BE215">
        <v>1</v>
      </c>
      <c r="BF215">
        <v>1</v>
      </c>
      <c r="BG215">
        <v>2</v>
      </c>
      <c r="BI215">
        <f t="shared" si="60"/>
        <v>2</v>
      </c>
      <c r="BJ215">
        <f t="shared" si="62"/>
        <v>23.293182022356618</v>
      </c>
      <c r="BK215">
        <f t="shared" si="63"/>
        <v>73.636363636363626</v>
      </c>
      <c r="BL215">
        <f t="shared" si="64"/>
        <v>1.778</v>
      </c>
      <c r="BM215">
        <f t="shared" si="65"/>
        <v>23.293182022356618</v>
      </c>
      <c r="BN215">
        <f t="shared" si="66"/>
        <v>0</v>
      </c>
      <c r="BO215">
        <f t="shared" si="67"/>
        <v>1</v>
      </c>
      <c r="BP215">
        <f t="shared" si="68"/>
        <v>0</v>
      </c>
      <c r="BQ215" s="21">
        <f t="shared" si="80"/>
        <v>0</v>
      </c>
      <c r="BR215" s="21">
        <f t="shared" si="69"/>
        <v>0</v>
      </c>
      <c r="BS215" s="21">
        <f t="shared" si="70"/>
        <v>0</v>
      </c>
      <c r="BT215" s="21">
        <f t="shared" si="71"/>
        <v>0</v>
      </c>
      <c r="BU215" s="21">
        <f t="shared" si="72"/>
        <v>0</v>
      </c>
      <c r="BV215" s="21">
        <f t="shared" si="73"/>
        <v>0</v>
      </c>
      <c r="BW215" s="21">
        <f t="shared" si="74"/>
        <v>0</v>
      </c>
      <c r="BX215" s="21">
        <f t="shared" si="75"/>
        <v>0</v>
      </c>
      <c r="BY215" s="21">
        <f t="shared" si="76"/>
        <v>0</v>
      </c>
      <c r="BZ215">
        <f t="shared" si="77"/>
        <v>0</v>
      </c>
      <c r="CA215">
        <f t="shared" si="78"/>
        <v>1</v>
      </c>
      <c r="CC215">
        <f t="shared" si="79"/>
        <v>2</v>
      </c>
    </row>
    <row r="216" spans="1:81">
      <c r="A216" s="9">
        <v>71</v>
      </c>
      <c r="B216" s="9">
        <v>145</v>
      </c>
      <c r="C216">
        <v>1</v>
      </c>
      <c r="D216">
        <v>8</v>
      </c>
      <c r="E216">
        <v>1</v>
      </c>
      <c r="F216">
        <v>3.4</v>
      </c>
      <c r="G216">
        <v>4</v>
      </c>
      <c r="H216">
        <v>2</v>
      </c>
      <c r="L216">
        <v>2</v>
      </c>
      <c r="N216">
        <v>2</v>
      </c>
      <c r="O216">
        <v>1</v>
      </c>
      <c r="P216" t="s">
        <v>231</v>
      </c>
      <c r="Q216">
        <v>2</v>
      </c>
      <c r="R216">
        <v>2</v>
      </c>
      <c r="S216">
        <v>2</v>
      </c>
      <c r="T216">
        <v>2</v>
      </c>
      <c r="U216">
        <v>2</v>
      </c>
      <c r="W216">
        <v>1</v>
      </c>
      <c r="X216">
        <v>2</v>
      </c>
      <c r="Y216">
        <v>4</v>
      </c>
      <c r="Z216">
        <v>1</v>
      </c>
      <c r="AA216">
        <v>3</v>
      </c>
      <c r="AB216">
        <v>1</v>
      </c>
      <c r="AC216">
        <v>3.4</v>
      </c>
      <c r="AD216">
        <v>1</v>
      </c>
      <c r="AE216">
        <v>2</v>
      </c>
      <c r="AF216">
        <v>1</v>
      </c>
      <c r="AG216">
        <v>3</v>
      </c>
      <c r="AH216">
        <v>2</v>
      </c>
      <c r="AI216">
        <v>5.6</v>
      </c>
      <c r="AJ216">
        <v>1</v>
      </c>
      <c r="AK216">
        <v>1</v>
      </c>
      <c r="AL216">
        <v>4</v>
      </c>
      <c r="AM216">
        <v>1</v>
      </c>
      <c r="AO216">
        <v>2</v>
      </c>
      <c r="AQ216">
        <v>1</v>
      </c>
      <c r="AS216">
        <v>1</v>
      </c>
      <c r="AT216">
        <v>2</v>
      </c>
      <c r="AU216">
        <v>2</v>
      </c>
      <c r="AV216">
        <v>1</v>
      </c>
      <c r="AW216">
        <v>2</v>
      </c>
      <c r="AY216">
        <v>2</v>
      </c>
      <c r="AZ216">
        <v>1</v>
      </c>
      <c r="BA216">
        <v>3</v>
      </c>
      <c r="BB216">
        <v>2</v>
      </c>
      <c r="BE216">
        <v>1</v>
      </c>
      <c r="BF216">
        <v>1</v>
      </c>
      <c r="BG216">
        <v>1</v>
      </c>
      <c r="BH216" t="s">
        <v>150</v>
      </c>
      <c r="BI216">
        <f t="shared" si="60"/>
        <v>4</v>
      </c>
      <c r="BJ216">
        <f t="shared" si="62"/>
        <v>20.265680465717391</v>
      </c>
      <c r="BK216">
        <f t="shared" si="63"/>
        <v>65.909090909090907</v>
      </c>
      <c r="BL216">
        <f t="shared" si="64"/>
        <v>1.8033999999999999</v>
      </c>
      <c r="BM216">
        <f t="shared" si="65"/>
        <v>20.265680465717391</v>
      </c>
      <c r="BN216">
        <f t="shared" si="66"/>
        <v>0</v>
      </c>
      <c r="BO216">
        <f t="shared" si="67"/>
        <v>1</v>
      </c>
      <c r="BP216">
        <f t="shared" si="68"/>
        <v>0</v>
      </c>
      <c r="BQ216" s="21">
        <f t="shared" si="80"/>
        <v>0</v>
      </c>
      <c r="BR216" s="21">
        <f t="shared" si="69"/>
        <v>0</v>
      </c>
      <c r="BS216" s="21">
        <f t="shared" si="70"/>
        <v>0</v>
      </c>
      <c r="BT216" s="21">
        <f t="shared" si="71"/>
        <v>1</v>
      </c>
      <c r="BU216" s="21">
        <f t="shared" si="72"/>
        <v>0</v>
      </c>
      <c r="BV216" s="21">
        <f t="shared" si="73"/>
        <v>0</v>
      </c>
      <c r="BW216" s="21">
        <f t="shared" si="74"/>
        <v>0</v>
      </c>
      <c r="BX216" s="21">
        <f t="shared" si="75"/>
        <v>0</v>
      </c>
      <c r="BY216" s="21">
        <f t="shared" si="76"/>
        <v>0</v>
      </c>
      <c r="BZ216">
        <f t="shared" si="77"/>
        <v>1</v>
      </c>
      <c r="CA216">
        <f t="shared" si="78"/>
        <v>4</v>
      </c>
      <c r="CC216">
        <f t="shared" si="79"/>
        <v>4</v>
      </c>
    </row>
    <row r="217" spans="1:81">
      <c r="A217" s="9">
        <v>67</v>
      </c>
      <c r="B217" s="9">
        <v>192</v>
      </c>
      <c r="C217">
        <v>1</v>
      </c>
      <c r="D217">
        <v>7</v>
      </c>
      <c r="E217">
        <v>1</v>
      </c>
      <c r="F217">
        <v>1.2</v>
      </c>
      <c r="G217">
        <v>2</v>
      </c>
      <c r="H217">
        <v>2</v>
      </c>
      <c r="L217">
        <v>1</v>
      </c>
      <c r="N217">
        <v>2</v>
      </c>
      <c r="O217">
        <v>1</v>
      </c>
      <c r="P217" t="s">
        <v>232</v>
      </c>
      <c r="Q217">
        <v>2</v>
      </c>
      <c r="R217">
        <v>2</v>
      </c>
      <c r="S217">
        <v>2</v>
      </c>
      <c r="T217" t="s">
        <v>213</v>
      </c>
      <c r="U217">
        <v>1</v>
      </c>
      <c r="V217">
        <v>1</v>
      </c>
      <c r="W217">
        <v>2</v>
      </c>
      <c r="BF217">
        <v>1</v>
      </c>
      <c r="BG217">
        <v>2</v>
      </c>
      <c r="BI217">
        <f t="shared" si="60"/>
        <v>-1</v>
      </c>
      <c r="BJ217">
        <f t="shared" si="62"/>
        <v>30.134327872292914</v>
      </c>
      <c r="BK217">
        <f t="shared" si="63"/>
        <v>87.272727272727266</v>
      </c>
      <c r="BL217">
        <f t="shared" si="64"/>
        <v>1.7018</v>
      </c>
      <c r="BM217">
        <f t="shared" si="65"/>
        <v>0</v>
      </c>
      <c r="BN217">
        <f t="shared" si="66"/>
        <v>30.134327872292914</v>
      </c>
      <c r="BO217">
        <f t="shared" si="67"/>
        <v>0</v>
      </c>
      <c r="BP217">
        <f t="shared" si="68"/>
        <v>1</v>
      </c>
      <c r="BQ217" s="21">
        <f t="shared" si="80"/>
        <v>0</v>
      </c>
      <c r="BR217" s="21">
        <f t="shared" si="69"/>
        <v>0</v>
      </c>
      <c r="BS217" s="21">
        <f t="shared" si="70"/>
        <v>0</v>
      </c>
      <c r="BT217" s="21">
        <f t="shared" si="71"/>
        <v>0</v>
      </c>
      <c r="BU217" s="21">
        <f t="shared" si="72"/>
        <v>0</v>
      </c>
      <c r="BV217" s="21">
        <f t="shared" si="73"/>
        <v>0</v>
      </c>
      <c r="BW217" s="21">
        <f t="shared" si="74"/>
        <v>0</v>
      </c>
      <c r="BX217" s="21">
        <f t="shared" si="75"/>
        <v>0</v>
      </c>
      <c r="BY217" s="21">
        <f t="shared" si="76"/>
        <v>0</v>
      </c>
      <c r="BZ217">
        <f t="shared" si="77"/>
        <v>0</v>
      </c>
      <c r="CA217">
        <f t="shared" si="78"/>
        <v>2</v>
      </c>
      <c r="CC217">
        <f t="shared" si="79"/>
        <v>-1</v>
      </c>
    </row>
    <row r="218" spans="1:81">
      <c r="A218" s="9">
        <v>66</v>
      </c>
      <c r="B218" s="9">
        <v>130</v>
      </c>
      <c r="C218">
        <v>1</v>
      </c>
      <c r="D218">
        <v>8</v>
      </c>
      <c r="E218">
        <v>1</v>
      </c>
      <c r="F218">
        <v>4</v>
      </c>
      <c r="G218">
        <v>4</v>
      </c>
      <c r="H218">
        <v>2</v>
      </c>
      <c r="L218">
        <v>2</v>
      </c>
      <c r="N218">
        <v>2</v>
      </c>
      <c r="O218">
        <v>2</v>
      </c>
      <c r="Q218">
        <v>2</v>
      </c>
      <c r="R218">
        <v>2</v>
      </c>
      <c r="S218">
        <v>2</v>
      </c>
      <c r="T218">
        <v>2</v>
      </c>
      <c r="U218">
        <v>1</v>
      </c>
      <c r="V218">
        <v>2</v>
      </c>
      <c r="W218">
        <v>1</v>
      </c>
      <c r="X218">
        <v>2</v>
      </c>
      <c r="Y218">
        <v>5</v>
      </c>
      <c r="Z218">
        <v>1</v>
      </c>
      <c r="AA218">
        <v>3</v>
      </c>
      <c r="AB218">
        <v>1</v>
      </c>
      <c r="AC218">
        <v>2</v>
      </c>
      <c r="AD218">
        <v>3</v>
      </c>
      <c r="AE218">
        <v>4</v>
      </c>
      <c r="AF218">
        <v>1</v>
      </c>
      <c r="AG218">
        <v>2</v>
      </c>
      <c r="AH218">
        <v>1</v>
      </c>
      <c r="AI218">
        <v>2</v>
      </c>
      <c r="AK218">
        <v>1</v>
      </c>
      <c r="AL218">
        <v>4</v>
      </c>
      <c r="AM218">
        <v>1</v>
      </c>
      <c r="AO218">
        <v>2</v>
      </c>
      <c r="AQ218">
        <v>1</v>
      </c>
      <c r="AS218">
        <v>2</v>
      </c>
      <c r="AZ218">
        <v>2</v>
      </c>
      <c r="BB218">
        <v>2</v>
      </c>
      <c r="BE218">
        <v>1</v>
      </c>
      <c r="BF218">
        <v>1</v>
      </c>
      <c r="BG218">
        <v>2</v>
      </c>
      <c r="BI218">
        <f t="shared" si="60"/>
        <v>4</v>
      </c>
      <c r="BJ218">
        <f t="shared" si="62"/>
        <v>21.026421550296977</v>
      </c>
      <c r="BK218">
        <f t="shared" si="63"/>
        <v>59.090909090909086</v>
      </c>
      <c r="BL218">
        <f t="shared" si="64"/>
        <v>1.6763999999999999</v>
      </c>
      <c r="BM218">
        <f t="shared" si="65"/>
        <v>21.026421550296977</v>
      </c>
      <c r="BN218">
        <f t="shared" si="66"/>
        <v>0</v>
      </c>
      <c r="BO218">
        <f t="shared" si="67"/>
        <v>1</v>
      </c>
      <c r="BP218">
        <f t="shared" si="68"/>
        <v>0</v>
      </c>
      <c r="BQ218" s="21">
        <f t="shared" si="80"/>
        <v>0</v>
      </c>
      <c r="BR218" s="21">
        <f t="shared" si="69"/>
        <v>0</v>
      </c>
      <c r="BS218" s="21">
        <f t="shared" si="70"/>
        <v>0</v>
      </c>
      <c r="BT218" s="21">
        <f t="shared" si="71"/>
        <v>1</v>
      </c>
      <c r="BU218" s="21">
        <f t="shared" si="72"/>
        <v>0</v>
      </c>
      <c r="BV218" s="21">
        <f t="shared" si="73"/>
        <v>0</v>
      </c>
      <c r="BW218" s="21">
        <f t="shared" si="74"/>
        <v>0</v>
      </c>
      <c r="BX218" s="21">
        <f t="shared" si="75"/>
        <v>0</v>
      </c>
      <c r="BY218" s="21">
        <f t="shared" si="76"/>
        <v>0</v>
      </c>
      <c r="BZ218">
        <f t="shared" si="77"/>
        <v>0</v>
      </c>
      <c r="CA218">
        <f t="shared" si="78"/>
        <v>4</v>
      </c>
      <c r="CC218">
        <f t="shared" si="79"/>
        <v>4</v>
      </c>
    </row>
    <row r="219" spans="1:81">
      <c r="A219" s="9">
        <v>70</v>
      </c>
      <c r="B219" s="9">
        <v>145</v>
      </c>
      <c r="C219">
        <v>1</v>
      </c>
      <c r="D219">
        <v>4</v>
      </c>
      <c r="E219">
        <v>1</v>
      </c>
      <c r="F219">
        <v>1.2</v>
      </c>
      <c r="G219">
        <v>2</v>
      </c>
      <c r="H219">
        <v>2</v>
      </c>
      <c r="L219">
        <v>2</v>
      </c>
      <c r="N219">
        <v>2</v>
      </c>
      <c r="O219">
        <v>2</v>
      </c>
      <c r="Q219" t="s">
        <v>233</v>
      </c>
      <c r="R219">
        <v>2</v>
      </c>
      <c r="S219">
        <v>2</v>
      </c>
      <c r="T219">
        <v>2</v>
      </c>
      <c r="U219">
        <v>1</v>
      </c>
      <c r="V219">
        <v>3</v>
      </c>
      <c r="W219">
        <v>2</v>
      </c>
      <c r="BF219">
        <v>1</v>
      </c>
      <c r="BG219">
        <v>2</v>
      </c>
      <c r="BI219">
        <f t="shared" si="60"/>
        <v>-1</v>
      </c>
      <c r="BJ219">
        <f t="shared" si="62"/>
        <v>20.848835760751296</v>
      </c>
      <c r="BK219">
        <f t="shared" si="63"/>
        <v>65.909090909090907</v>
      </c>
      <c r="BL219">
        <f t="shared" si="64"/>
        <v>1.778</v>
      </c>
      <c r="BM219">
        <f t="shared" si="65"/>
        <v>0</v>
      </c>
      <c r="BN219">
        <f t="shared" si="66"/>
        <v>20.848835760751296</v>
      </c>
      <c r="BO219">
        <f t="shared" si="67"/>
        <v>0</v>
      </c>
      <c r="BP219">
        <f t="shared" si="68"/>
        <v>1</v>
      </c>
      <c r="BQ219" s="21">
        <f t="shared" si="80"/>
        <v>0</v>
      </c>
      <c r="BR219" s="21">
        <f t="shared" si="69"/>
        <v>0</v>
      </c>
      <c r="BS219" s="21">
        <f t="shared" si="70"/>
        <v>0</v>
      </c>
      <c r="BT219" s="21">
        <f t="shared" si="71"/>
        <v>0</v>
      </c>
      <c r="BU219" s="21">
        <f t="shared" si="72"/>
        <v>0</v>
      </c>
      <c r="BV219" s="21">
        <f t="shared" si="73"/>
        <v>0</v>
      </c>
      <c r="BW219" s="21">
        <f t="shared" si="74"/>
        <v>0</v>
      </c>
      <c r="BX219" s="21">
        <f t="shared" si="75"/>
        <v>0</v>
      </c>
      <c r="BY219" s="21">
        <f t="shared" si="76"/>
        <v>0</v>
      </c>
      <c r="BZ219">
        <f t="shared" si="77"/>
        <v>0</v>
      </c>
      <c r="CA219">
        <f t="shared" si="78"/>
        <v>3</v>
      </c>
      <c r="CC219">
        <f t="shared" si="79"/>
        <v>-1</v>
      </c>
    </row>
    <row r="220" spans="1:81">
      <c r="A220" s="9">
        <v>69</v>
      </c>
      <c r="B220" s="9">
        <v>145</v>
      </c>
      <c r="C220">
        <v>1</v>
      </c>
      <c r="D220">
        <v>6</v>
      </c>
      <c r="E220">
        <v>1</v>
      </c>
      <c r="F220">
        <v>4</v>
      </c>
      <c r="G220">
        <v>4</v>
      </c>
      <c r="H220">
        <v>2</v>
      </c>
      <c r="L220">
        <v>2</v>
      </c>
      <c r="N220">
        <v>2</v>
      </c>
      <c r="O220">
        <v>1</v>
      </c>
      <c r="P220" t="s">
        <v>234</v>
      </c>
      <c r="Q220">
        <v>2</v>
      </c>
      <c r="R220">
        <v>2</v>
      </c>
      <c r="S220">
        <v>2</v>
      </c>
      <c r="T220">
        <v>2</v>
      </c>
      <c r="U220">
        <v>1</v>
      </c>
      <c r="V220">
        <v>1</v>
      </c>
      <c r="W220">
        <v>2</v>
      </c>
      <c r="BF220">
        <v>1</v>
      </c>
      <c r="BG220">
        <v>2</v>
      </c>
      <c r="BI220">
        <f t="shared" si="60"/>
        <v>-1</v>
      </c>
      <c r="BJ220">
        <f t="shared" si="62"/>
        <v>21.457528928309465</v>
      </c>
      <c r="BK220">
        <f t="shared" si="63"/>
        <v>65.909090909090907</v>
      </c>
      <c r="BL220">
        <f t="shared" si="64"/>
        <v>1.7525999999999999</v>
      </c>
      <c r="BM220">
        <f t="shared" si="65"/>
        <v>0</v>
      </c>
      <c r="BN220">
        <f t="shared" si="66"/>
        <v>21.457528928309465</v>
      </c>
      <c r="BO220">
        <f t="shared" si="67"/>
        <v>0</v>
      </c>
      <c r="BP220">
        <f t="shared" si="68"/>
        <v>1</v>
      </c>
      <c r="BQ220" s="21">
        <f t="shared" si="80"/>
        <v>0</v>
      </c>
      <c r="BR220" s="21">
        <f t="shared" si="69"/>
        <v>0</v>
      </c>
      <c r="BS220" s="21">
        <f t="shared" si="70"/>
        <v>0</v>
      </c>
      <c r="BT220" s="21">
        <f t="shared" si="71"/>
        <v>0</v>
      </c>
      <c r="BU220" s="21">
        <f t="shared" si="72"/>
        <v>0</v>
      </c>
      <c r="BV220" s="21">
        <f t="shared" si="73"/>
        <v>0</v>
      </c>
      <c r="BW220" s="21">
        <f t="shared" si="74"/>
        <v>0</v>
      </c>
      <c r="BX220" s="21">
        <f t="shared" si="75"/>
        <v>0</v>
      </c>
      <c r="BY220" s="21">
        <f t="shared" si="76"/>
        <v>0</v>
      </c>
      <c r="BZ220">
        <f t="shared" si="77"/>
        <v>0</v>
      </c>
      <c r="CA220">
        <f t="shared" si="78"/>
        <v>3</v>
      </c>
      <c r="CC220">
        <f t="shared" si="79"/>
        <v>-1</v>
      </c>
    </row>
    <row r="221" spans="1:81">
      <c r="A221" s="9">
        <v>68</v>
      </c>
      <c r="B221" s="9">
        <v>158</v>
      </c>
      <c r="C221">
        <v>1</v>
      </c>
      <c r="D221">
        <v>5</v>
      </c>
      <c r="E221">
        <v>1</v>
      </c>
      <c r="F221">
        <v>4.5</v>
      </c>
      <c r="G221">
        <v>4</v>
      </c>
      <c r="H221">
        <v>2</v>
      </c>
      <c r="L221">
        <v>1</v>
      </c>
      <c r="M221">
        <v>1</v>
      </c>
      <c r="N221">
        <v>2</v>
      </c>
      <c r="O221">
        <v>1</v>
      </c>
      <c r="P221" t="s">
        <v>235</v>
      </c>
      <c r="Q221">
        <v>2</v>
      </c>
      <c r="R221">
        <v>2</v>
      </c>
      <c r="S221">
        <v>2</v>
      </c>
      <c r="T221">
        <v>2</v>
      </c>
      <c r="U221">
        <v>2</v>
      </c>
      <c r="W221">
        <v>2</v>
      </c>
      <c r="BF221">
        <v>1</v>
      </c>
      <c r="BG221">
        <v>2</v>
      </c>
      <c r="BI221">
        <f t="shared" si="60"/>
        <v>-1</v>
      </c>
      <c r="BJ221">
        <f t="shared" si="62"/>
        <v>24.074049406356128</v>
      </c>
      <c r="BK221">
        <f t="shared" si="63"/>
        <v>71.818181818181813</v>
      </c>
      <c r="BL221">
        <f t="shared" si="64"/>
        <v>1.7271999999999998</v>
      </c>
      <c r="BM221">
        <f t="shared" si="65"/>
        <v>0</v>
      </c>
      <c r="BN221">
        <f t="shared" si="66"/>
        <v>24.074049406356128</v>
      </c>
      <c r="BO221">
        <f t="shared" si="67"/>
        <v>0</v>
      </c>
      <c r="BP221">
        <f t="shared" si="68"/>
        <v>1</v>
      </c>
      <c r="BQ221" s="21">
        <f t="shared" si="80"/>
        <v>0</v>
      </c>
      <c r="BR221" s="21">
        <f t="shared" si="69"/>
        <v>0</v>
      </c>
      <c r="BS221" s="21">
        <f t="shared" si="70"/>
        <v>0</v>
      </c>
      <c r="BT221" s="21">
        <f t="shared" si="71"/>
        <v>0</v>
      </c>
      <c r="BU221" s="21">
        <f t="shared" si="72"/>
        <v>0</v>
      </c>
      <c r="BV221" s="21">
        <f t="shared" si="73"/>
        <v>0</v>
      </c>
      <c r="BW221" s="21">
        <f t="shared" si="74"/>
        <v>0</v>
      </c>
      <c r="BX221" s="21">
        <f t="shared" si="75"/>
        <v>0</v>
      </c>
      <c r="BY221" s="21">
        <f t="shared" si="76"/>
        <v>0</v>
      </c>
      <c r="BZ221">
        <f t="shared" si="77"/>
        <v>0</v>
      </c>
      <c r="CA221">
        <f t="shared" si="78"/>
        <v>2</v>
      </c>
      <c r="CC221">
        <f t="shared" si="79"/>
        <v>-1</v>
      </c>
    </row>
    <row r="222" spans="1:81">
      <c r="A222" s="9">
        <v>69</v>
      </c>
      <c r="B222" s="9">
        <v>135</v>
      </c>
      <c r="C222">
        <v>1</v>
      </c>
      <c r="D222">
        <v>6</v>
      </c>
      <c r="E222">
        <v>1</v>
      </c>
      <c r="F222">
        <v>4</v>
      </c>
      <c r="G222">
        <v>4</v>
      </c>
      <c r="H222">
        <v>2</v>
      </c>
      <c r="L222">
        <v>1</v>
      </c>
      <c r="M222">
        <v>1</v>
      </c>
      <c r="N222">
        <v>2</v>
      </c>
      <c r="O222">
        <v>1</v>
      </c>
      <c r="P222" t="s">
        <v>236</v>
      </c>
      <c r="Q222">
        <v>2</v>
      </c>
      <c r="R222">
        <v>2</v>
      </c>
      <c r="S222">
        <v>2</v>
      </c>
      <c r="T222">
        <v>2</v>
      </c>
      <c r="U222">
        <v>1</v>
      </c>
      <c r="V222">
        <v>2</v>
      </c>
      <c r="W222">
        <v>2</v>
      </c>
      <c r="BF222">
        <v>1</v>
      </c>
      <c r="BG222">
        <v>2</v>
      </c>
      <c r="BI222">
        <f t="shared" si="60"/>
        <v>-1</v>
      </c>
      <c r="BJ222">
        <f t="shared" si="62"/>
        <v>19.977699347046745</v>
      </c>
      <c r="BK222">
        <f t="shared" si="63"/>
        <v>61.36363636363636</v>
      </c>
      <c r="BL222">
        <f t="shared" si="64"/>
        <v>1.7525999999999999</v>
      </c>
      <c r="BM222">
        <f t="shared" si="65"/>
        <v>0</v>
      </c>
      <c r="BN222">
        <f t="shared" si="66"/>
        <v>19.977699347046745</v>
      </c>
      <c r="BO222">
        <f t="shared" si="67"/>
        <v>0</v>
      </c>
      <c r="BP222">
        <f t="shared" si="68"/>
        <v>1</v>
      </c>
      <c r="BQ222" s="21">
        <f t="shared" si="80"/>
        <v>0</v>
      </c>
      <c r="BR222" s="21">
        <f t="shared" si="69"/>
        <v>0</v>
      </c>
      <c r="BS222" s="21">
        <f t="shared" si="70"/>
        <v>0</v>
      </c>
      <c r="BT222" s="21">
        <f t="shared" si="71"/>
        <v>0</v>
      </c>
      <c r="BU222" s="21">
        <f t="shared" si="72"/>
        <v>0</v>
      </c>
      <c r="BV222" s="21">
        <f t="shared" si="73"/>
        <v>0</v>
      </c>
      <c r="BW222" s="21">
        <f t="shared" si="74"/>
        <v>0</v>
      </c>
      <c r="BX222" s="21">
        <f t="shared" si="75"/>
        <v>0</v>
      </c>
      <c r="BY222" s="21">
        <f t="shared" si="76"/>
        <v>0</v>
      </c>
      <c r="BZ222">
        <f t="shared" si="77"/>
        <v>0</v>
      </c>
      <c r="CA222">
        <f t="shared" si="78"/>
        <v>2</v>
      </c>
      <c r="CC222">
        <f t="shared" si="79"/>
        <v>-1</v>
      </c>
    </row>
    <row r="223" spans="1:81">
      <c r="A223" s="9">
        <v>74</v>
      </c>
      <c r="B223" s="9">
        <v>168</v>
      </c>
      <c r="C223">
        <v>1</v>
      </c>
      <c r="D223">
        <v>8</v>
      </c>
      <c r="E223">
        <v>1</v>
      </c>
      <c r="F223">
        <v>4</v>
      </c>
      <c r="G223">
        <v>4</v>
      </c>
      <c r="H223">
        <v>2</v>
      </c>
      <c r="L223">
        <v>1</v>
      </c>
      <c r="M223">
        <v>1</v>
      </c>
      <c r="N223">
        <v>2</v>
      </c>
      <c r="O223">
        <v>1</v>
      </c>
      <c r="P223" t="s">
        <v>235</v>
      </c>
      <c r="Q223">
        <v>2</v>
      </c>
      <c r="R223">
        <v>2</v>
      </c>
      <c r="S223">
        <v>2</v>
      </c>
      <c r="T223">
        <v>2</v>
      </c>
      <c r="U223">
        <v>2</v>
      </c>
      <c r="W223">
        <v>2</v>
      </c>
      <c r="BF223">
        <v>1</v>
      </c>
      <c r="BG223">
        <v>2</v>
      </c>
      <c r="BI223">
        <f t="shared" si="60"/>
        <v>-1</v>
      </c>
      <c r="BJ223">
        <f t="shared" si="62"/>
        <v>21.615024304489143</v>
      </c>
      <c r="BK223">
        <f t="shared" si="63"/>
        <v>76.36363636363636</v>
      </c>
      <c r="BL223">
        <f t="shared" si="64"/>
        <v>1.8795999999999999</v>
      </c>
      <c r="BM223">
        <f t="shared" si="65"/>
        <v>0</v>
      </c>
      <c r="BN223">
        <f t="shared" si="66"/>
        <v>21.615024304489143</v>
      </c>
      <c r="BO223">
        <f t="shared" si="67"/>
        <v>0</v>
      </c>
      <c r="BP223">
        <f t="shared" si="68"/>
        <v>1</v>
      </c>
      <c r="BQ223" s="21">
        <f t="shared" si="80"/>
        <v>0</v>
      </c>
      <c r="BR223" s="21">
        <f t="shared" si="69"/>
        <v>0</v>
      </c>
      <c r="BS223" s="21">
        <f t="shared" si="70"/>
        <v>0</v>
      </c>
      <c r="BT223" s="21">
        <f t="shared" si="71"/>
        <v>0</v>
      </c>
      <c r="BU223" s="21">
        <f t="shared" si="72"/>
        <v>0</v>
      </c>
      <c r="BV223" s="21">
        <f t="shared" si="73"/>
        <v>0</v>
      </c>
      <c r="BW223" s="21">
        <f t="shared" si="74"/>
        <v>0</v>
      </c>
      <c r="BX223" s="21">
        <f t="shared" si="75"/>
        <v>0</v>
      </c>
      <c r="BY223" s="21">
        <f t="shared" si="76"/>
        <v>0</v>
      </c>
      <c r="BZ223">
        <f t="shared" si="77"/>
        <v>0</v>
      </c>
      <c r="CA223">
        <f t="shared" si="78"/>
        <v>2</v>
      </c>
      <c r="CC223">
        <f t="shared" si="79"/>
        <v>-1</v>
      </c>
    </row>
    <row r="224" spans="1:81">
      <c r="A224" s="9">
        <v>74</v>
      </c>
      <c r="B224" s="9">
        <v>180</v>
      </c>
      <c r="C224">
        <v>1</v>
      </c>
      <c r="D224">
        <v>10</v>
      </c>
      <c r="E224">
        <v>1</v>
      </c>
      <c r="F224">
        <v>6</v>
      </c>
      <c r="G224">
        <v>6</v>
      </c>
      <c r="H224">
        <v>2</v>
      </c>
      <c r="L224">
        <v>2</v>
      </c>
      <c r="N224">
        <v>2</v>
      </c>
      <c r="O224">
        <v>2</v>
      </c>
      <c r="Q224">
        <v>2</v>
      </c>
      <c r="R224">
        <v>2</v>
      </c>
      <c r="S224">
        <v>2</v>
      </c>
      <c r="T224">
        <v>2</v>
      </c>
      <c r="U224">
        <v>1</v>
      </c>
      <c r="V224">
        <v>2</v>
      </c>
      <c r="W224">
        <v>2</v>
      </c>
      <c r="BF224">
        <v>1</v>
      </c>
      <c r="BG224">
        <v>2</v>
      </c>
      <c r="BI224">
        <f t="shared" si="60"/>
        <v>-1</v>
      </c>
      <c r="BJ224">
        <f t="shared" si="62"/>
        <v>23.158954611952652</v>
      </c>
      <c r="BK224">
        <f t="shared" si="63"/>
        <v>81.818181818181813</v>
      </c>
      <c r="BL224">
        <f t="shared" si="64"/>
        <v>1.8795999999999999</v>
      </c>
      <c r="BM224">
        <f t="shared" si="65"/>
        <v>0</v>
      </c>
      <c r="BN224">
        <f t="shared" si="66"/>
        <v>23.158954611952652</v>
      </c>
      <c r="BO224">
        <f t="shared" si="67"/>
        <v>0</v>
      </c>
      <c r="BP224">
        <f t="shared" si="68"/>
        <v>1</v>
      </c>
      <c r="BQ224" s="21">
        <f t="shared" si="80"/>
        <v>0</v>
      </c>
      <c r="BR224" s="21">
        <f t="shared" si="69"/>
        <v>0</v>
      </c>
      <c r="BS224" s="21">
        <f t="shared" si="70"/>
        <v>0</v>
      </c>
      <c r="BT224" s="21">
        <f t="shared" si="71"/>
        <v>0</v>
      </c>
      <c r="BU224" s="21">
        <f t="shared" si="72"/>
        <v>0</v>
      </c>
      <c r="BV224" s="21">
        <f t="shared" si="73"/>
        <v>0</v>
      </c>
      <c r="BW224" s="21">
        <f t="shared" si="74"/>
        <v>0</v>
      </c>
      <c r="BX224" s="21">
        <f t="shared" si="75"/>
        <v>0</v>
      </c>
      <c r="BY224" s="21">
        <f t="shared" si="76"/>
        <v>0</v>
      </c>
      <c r="BZ224">
        <f t="shared" si="77"/>
        <v>0</v>
      </c>
      <c r="CA224">
        <f t="shared" si="78"/>
        <v>3</v>
      </c>
      <c r="CC224">
        <f t="shared" si="79"/>
        <v>-1</v>
      </c>
    </row>
    <row r="225" spans="1:81">
      <c r="A225" s="9">
        <v>73</v>
      </c>
      <c r="B225" s="9">
        <v>160</v>
      </c>
      <c r="C225">
        <v>1</v>
      </c>
      <c r="D225">
        <v>9</v>
      </c>
      <c r="E225">
        <v>1</v>
      </c>
      <c r="F225">
        <v>4</v>
      </c>
      <c r="G225">
        <v>4</v>
      </c>
      <c r="H225">
        <v>2</v>
      </c>
      <c r="L225">
        <v>1</v>
      </c>
      <c r="N225">
        <v>2</v>
      </c>
      <c r="O225">
        <v>1</v>
      </c>
      <c r="P225" t="s">
        <v>237</v>
      </c>
      <c r="Q225">
        <v>2</v>
      </c>
      <c r="R225">
        <v>2</v>
      </c>
      <c r="S225">
        <v>2</v>
      </c>
      <c r="T225">
        <v>2</v>
      </c>
      <c r="U225">
        <v>1</v>
      </c>
      <c r="V225">
        <v>1</v>
      </c>
      <c r="W225">
        <v>2</v>
      </c>
      <c r="BF225">
        <v>2</v>
      </c>
      <c r="BI225">
        <f t="shared" si="60"/>
        <v>-1</v>
      </c>
      <c r="BJ225">
        <f t="shared" si="62"/>
        <v>21.153593203653426</v>
      </c>
      <c r="BK225">
        <f t="shared" si="63"/>
        <v>72.72727272727272</v>
      </c>
      <c r="BL225">
        <f t="shared" si="64"/>
        <v>1.8541999999999998</v>
      </c>
      <c r="BM225">
        <f t="shared" si="65"/>
        <v>0</v>
      </c>
      <c r="BN225">
        <f t="shared" si="66"/>
        <v>21.153593203653426</v>
      </c>
      <c r="BO225">
        <f t="shared" si="67"/>
        <v>0</v>
      </c>
      <c r="BP225">
        <f t="shared" si="68"/>
        <v>1</v>
      </c>
      <c r="BQ225" s="21">
        <f t="shared" si="80"/>
        <v>0</v>
      </c>
      <c r="BR225" s="21">
        <f t="shared" si="69"/>
        <v>0</v>
      </c>
      <c r="BS225" s="21">
        <f t="shared" si="70"/>
        <v>0</v>
      </c>
      <c r="BT225" s="21">
        <f t="shared" si="71"/>
        <v>0</v>
      </c>
      <c r="BU225" s="21">
        <f t="shared" si="72"/>
        <v>0</v>
      </c>
      <c r="BV225" s="21">
        <f t="shared" si="73"/>
        <v>0</v>
      </c>
      <c r="BW225" s="21">
        <f t="shared" si="74"/>
        <v>0</v>
      </c>
      <c r="BX225" s="21">
        <f t="shared" si="75"/>
        <v>0</v>
      </c>
      <c r="BY225" s="21">
        <f t="shared" si="76"/>
        <v>0</v>
      </c>
      <c r="BZ225">
        <f t="shared" si="77"/>
        <v>0</v>
      </c>
      <c r="CA225">
        <f t="shared" si="78"/>
        <v>2</v>
      </c>
      <c r="CC225">
        <f t="shared" si="79"/>
        <v>-1</v>
      </c>
    </row>
    <row r="226" spans="1:81">
      <c r="A226" s="9">
        <v>74</v>
      </c>
      <c r="B226" s="9">
        <v>160</v>
      </c>
      <c r="C226">
        <v>1</v>
      </c>
      <c r="D226">
        <v>6</v>
      </c>
      <c r="E226">
        <v>1</v>
      </c>
      <c r="F226">
        <v>4</v>
      </c>
      <c r="G226">
        <v>4</v>
      </c>
      <c r="H226">
        <v>2</v>
      </c>
      <c r="L226">
        <v>1</v>
      </c>
      <c r="M226">
        <v>1</v>
      </c>
      <c r="N226">
        <v>2</v>
      </c>
      <c r="O226">
        <v>2</v>
      </c>
      <c r="Q226">
        <v>2</v>
      </c>
      <c r="R226">
        <v>2</v>
      </c>
      <c r="S226">
        <v>2</v>
      </c>
      <c r="T226">
        <v>2</v>
      </c>
      <c r="U226">
        <v>2</v>
      </c>
      <c r="W226">
        <v>2</v>
      </c>
      <c r="BF226">
        <v>1</v>
      </c>
      <c r="BG226">
        <v>2</v>
      </c>
      <c r="BI226">
        <f t="shared" si="60"/>
        <v>-1</v>
      </c>
      <c r="BJ226">
        <f t="shared" si="62"/>
        <v>20.585737432846802</v>
      </c>
      <c r="BK226">
        <f t="shared" si="63"/>
        <v>72.72727272727272</v>
      </c>
      <c r="BL226">
        <f t="shared" si="64"/>
        <v>1.8795999999999999</v>
      </c>
      <c r="BM226">
        <f t="shared" si="65"/>
        <v>0</v>
      </c>
      <c r="BN226">
        <f t="shared" si="66"/>
        <v>20.585737432846802</v>
      </c>
      <c r="BO226">
        <f t="shared" si="67"/>
        <v>0</v>
      </c>
      <c r="BP226">
        <f t="shared" si="68"/>
        <v>1</v>
      </c>
      <c r="BQ226" s="21">
        <f t="shared" si="80"/>
        <v>0</v>
      </c>
      <c r="BR226" s="21">
        <f t="shared" si="69"/>
        <v>0</v>
      </c>
      <c r="BS226" s="21">
        <f t="shared" si="70"/>
        <v>0</v>
      </c>
      <c r="BT226" s="21">
        <f t="shared" si="71"/>
        <v>0</v>
      </c>
      <c r="BU226" s="21">
        <f t="shared" si="72"/>
        <v>0</v>
      </c>
      <c r="BV226" s="21">
        <f t="shared" si="73"/>
        <v>0</v>
      </c>
      <c r="BW226" s="21">
        <f t="shared" si="74"/>
        <v>0</v>
      </c>
      <c r="BX226" s="21">
        <f t="shared" si="75"/>
        <v>0</v>
      </c>
      <c r="BY226" s="21">
        <f t="shared" si="76"/>
        <v>0</v>
      </c>
      <c r="BZ226">
        <f t="shared" si="77"/>
        <v>0</v>
      </c>
      <c r="CA226">
        <f t="shared" si="78"/>
        <v>2</v>
      </c>
      <c r="CC226">
        <f t="shared" si="79"/>
        <v>-1</v>
      </c>
    </row>
    <row r="227" spans="1:81">
      <c r="A227" s="9">
        <v>72</v>
      </c>
      <c r="B227" s="9">
        <v>175</v>
      </c>
      <c r="C227">
        <v>1</v>
      </c>
      <c r="D227">
        <v>8</v>
      </c>
      <c r="E227">
        <v>1</v>
      </c>
      <c r="F227">
        <v>1.3</v>
      </c>
      <c r="G227">
        <v>1</v>
      </c>
      <c r="H227">
        <v>2</v>
      </c>
      <c r="L227">
        <v>2</v>
      </c>
      <c r="U227">
        <v>2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2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1.2</v>
      </c>
      <c r="AJ227">
        <v>2</v>
      </c>
      <c r="AK227">
        <v>1</v>
      </c>
      <c r="AL227" s="8">
        <v>4</v>
      </c>
      <c r="AM227">
        <v>2</v>
      </c>
      <c r="AO227">
        <v>2</v>
      </c>
      <c r="AQ227">
        <v>3</v>
      </c>
      <c r="AW227">
        <v>2</v>
      </c>
      <c r="AY227">
        <v>2</v>
      </c>
      <c r="AZ227">
        <v>2</v>
      </c>
      <c r="BB227">
        <v>2</v>
      </c>
      <c r="BE227">
        <v>2</v>
      </c>
      <c r="BF227">
        <v>1</v>
      </c>
      <c r="BG227">
        <v>2</v>
      </c>
      <c r="BI227">
        <f t="shared" si="60"/>
        <v>1</v>
      </c>
      <c r="BJ227">
        <f t="shared" si="62"/>
        <v>23.783892966214662</v>
      </c>
      <c r="BK227">
        <f t="shared" si="63"/>
        <v>79.545454545454533</v>
      </c>
      <c r="BL227">
        <f t="shared" si="64"/>
        <v>1.8288</v>
      </c>
      <c r="BM227">
        <f t="shared" si="65"/>
        <v>23.783892966214662</v>
      </c>
      <c r="BN227">
        <f t="shared" si="66"/>
        <v>0</v>
      </c>
      <c r="BO227">
        <f t="shared" si="67"/>
        <v>1</v>
      </c>
      <c r="BP227">
        <f t="shared" si="68"/>
        <v>0</v>
      </c>
      <c r="BQ227" s="21">
        <f t="shared" si="80"/>
        <v>0</v>
      </c>
      <c r="BR227" s="21">
        <f t="shared" si="69"/>
        <v>0</v>
      </c>
      <c r="BS227" s="21">
        <f t="shared" si="70"/>
        <v>0</v>
      </c>
      <c r="BT227" s="21">
        <f t="shared" si="71"/>
        <v>2</v>
      </c>
      <c r="BU227" s="21">
        <f t="shared" si="72"/>
        <v>0</v>
      </c>
      <c r="BV227" s="21">
        <f t="shared" si="73"/>
        <v>0</v>
      </c>
      <c r="BW227" s="21">
        <f t="shared" si="74"/>
        <v>0</v>
      </c>
      <c r="BX227" s="21">
        <f t="shared" si="75"/>
        <v>0</v>
      </c>
      <c r="BY227" s="21">
        <f t="shared" si="76"/>
        <v>0</v>
      </c>
      <c r="BZ227">
        <f t="shared" si="77"/>
        <v>0</v>
      </c>
      <c r="CA227">
        <f t="shared" si="78"/>
        <v>4</v>
      </c>
      <c r="CC227">
        <f t="shared" si="79"/>
        <v>1</v>
      </c>
    </row>
    <row r="228" spans="1:81">
      <c r="A228" s="9">
        <v>73</v>
      </c>
      <c r="B228" s="9">
        <v>215</v>
      </c>
      <c r="C228">
        <v>1</v>
      </c>
      <c r="D228">
        <v>6</v>
      </c>
      <c r="E228">
        <v>1</v>
      </c>
      <c r="F228">
        <v>1.2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2</v>
      </c>
      <c r="O228">
        <v>2</v>
      </c>
      <c r="Q228">
        <v>2</v>
      </c>
      <c r="R228">
        <v>2</v>
      </c>
      <c r="S228">
        <v>2</v>
      </c>
      <c r="T228">
        <v>2</v>
      </c>
      <c r="U228">
        <v>2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1.2</v>
      </c>
      <c r="AD228">
        <v>2</v>
      </c>
      <c r="AE228">
        <v>6</v>
      </c>
      <c r="AF228">
        <v>1</v>
      </c>
      <c r="AG228">
        <v>1</v>
      </c>
      <c r="AH228">
        <v>1</v>
      </c>
      <c r="AI228" t="s">
        <v>123</v>
      </c>
      <c r="AJ228">
        <v>2</v>
      </c>
      <c r="AK228">
        <v>1</v>
      </c>
      <c r="AL228">
        <v>2</v>
      </c>
      <c r="AM228">
        <v>1</v>
      </c>
      <c r="AO228">
        <v>1</v>
      </c>
      <c r="AP228">
        <v>1</v>
      </c>
      <c r="AQ228">
        <v>3</v>
      </c>
      <c r="AS228">
        <v>1</v>
      </c>
      <c r="AT228">
        <v>1.2</v>
      </c>
      <c r="AU228">
        <v>1.2</v>
      </c>
      <c r="AV228">
        <v>1</v>
      </c>
      <c r="AW228">
        <v>2</v>
      </c>
      <c r="AY228">
        <v>5</v>
      </c>
      <c r="AZ228">
        <v>1</v>
      </c>
      <c r="BA228">
        <v>3</v>
      </c>
      <c r="BB228">
        <v>1</v>
      </c>
      <c r="BC228">
        <v>1</v>
      </c>
      <c r="BE228">
        <v>10</v>
      </c>
      <c r="BF228">
        <v>1</v>
      </c>
      <c r="BG228">
        <v>2</v>
      </c>
      <c r="BI228">
        <f t="shared" si="60"/>
        <v>1</v>
      </c>
      <c r="BJ228">
        <f t="shared" si="62"/>
        <v>28.42514086740929</v>
      </c>
      <c r="BK228">
        <f t="shared" si="63"/>
        <v>97.72727272727272</v>
      </c>
      <c r="BL228">
        <f t="shared" si="64"/>
        <v>1.8541999999999998</v>
      </c>
      <c r="BM228">
        <f t="shared" si="65"/>
        <v>28.42514086740929</v>
      </c>
      <c r="BN228">
        <f t="shared" si="66"/>
        <v>0</v>
      </c>
      <c r="BO228">
        <f t="shared" si="67"/>
        <v>1</v>
      </c>
      <c r="BP228">
        <f t="shared" si="68"/>
        <v>0</v>
      </c>
      <c r="BQ228" s="21">
        <f t="shared" si="80"/>
        <v>0</v>
      </c>
      <c r="BR228" s="21">
        <f t="shared" si="69"/>
        <v>10</v>
      </c>
      <c r="BS228" s="21">
        <f t="shared" si="70"/>
        <v>0</v>
      </c>
      <c r="BT228" s="21">
        <f t="shared" si="71"/>
        <v>0</v>
      </c>
      <c r="BU228" s="21">
        <f t="shared" si="72"/>
        <v>0</v>
      </c>
      <c r="BV228" s="21">
        <f t="shared" si="73"/>
        <v>0</v>
      </c>
      <c r="BW228" s="21">
        <f t="shared" si="74"/>
        <v>0</v>
      </c>
      <c r="BX228" s="21">
        <f t="shared" si="75"/>
        <v>0</v>
      </c>
      <c r="BY228" s="21">
        <f t="shared" si="76"/>
        <v>0</v>
      </c>
      <c r="BZ228">
        <f t="shared" si="77"/>
        <v>0</v>
      </c>
      <c r="CA228">
        <f t="shared" si="78"/>
        <v>1</v>
      </c>
      <c r="CC228">
        <f t="shared" si="79"/>
        <v>1</v>
      </c>
    </row>
    <row r="229" spans="1:81">
      <c r="A229" s="9">
        <v>71</v>
      </c>
      <c r="B229" s="9">
        <v>170</v>
      </c>
      <c r="C229">
        <v>1</v>
      </c>
      <c r="D229">
        <v>7</v>
      </c>
      <c r="E229">
        <v>1</v>
      </c>
      <c r="F229">
        <v>6</v>
      </c>
      <c r="G229">
        <v>6</v>
      </c>
      <c r="H229">
        <v>2</v>
      </c>
      <c r="L229">
        <v>1</v>
      </c>
      <c r="M229">
        <v>1</v>
      </c>
      <c r="N229" t="s">
        <v>238</v>
      </c>
      <c r="O229">
        <v>2</v>
      </c>
      <c r="Q229">
        <v>2</v>
      </c>
      <c r="R229">
        <v>2</v>
      </c>
      <c r="S229">
        <v>2</v>
      </c>
      <c r="T229">
        <v>2</v>
      </c>
      <c r="U229">
        <v>2</v>
      </c>
      <c r="W229">
        <v>2</v>
      </c>
      <c r="BF229">
        <v>1</v>
      </c>
      <c r="BG229">
        <v>2</v>
      </c>
      <c r="BI229">
        <f t="shared" si="60"/>
        <v>-1</v>
      </c>
      <c r="BJ229">
        <f t="shared" si="62"/>
        <v>23.759763304634184</v>
      </c>
      <c r="BK229">
        <f t="shared" si="63"/>
        <v>77.272727272727266</v>
      </c>
      <c r="BL229">
        <f t="shared" si="64"/>
        <v>1.8033999999999999</v>
      </c>
      <c r="BM229">
        <f t="shared" si="65"/>
        <v>0</v>
      </c>
      <c r="BN229">
        <f t="shared" si="66"/>
        <v>23.759763304634184</v>
      </c>
      <c r="BO229">
        <f t="shared" si="67"/>
        <v>0</v>
      </c>
      <c r="BP229">
        <f t="shared" si="68"/>
        <v>1</v>
      </c>
      <c r="BQ229" s="21">
        <f t="shared" si="80"/>
        <v>0</v>
      </c>
      <c r="BR229" s="21">
        <f t="shared" si="69"/>
        <v>0</v>
      </c>
      <c r="BS229" s="21">
        <f t="shared" si="70"/>
        <v>0</v>
      </c>
      <c r="BT229" s="21">
        <f t="shared" si="71"/>
        <v>0</v>
      </c>
      <c r="BU229" s="21">
        <f t="shared" si="72"/>
        <v>0</v>
      </c>
      <c r="BV229" s="21">
        <f t="shared" si="73"/>
        <v>0</v>
      </c>
      <c r="BW229" s="21">
        <f t="shared" si="74"/>
        <v>0</v>
      </c>
      <c r="BX229" s="21">
        <f t="shared" si="75"/>
        <v>0</v>
      </c>
      <c r="BY229" s="21">
        <f t="shared" si="76"/>
        <v>0</v>
      </c>
      <c r="BZ229">
        <f t="shared" si="77"/>
        <v>0</v>
      </c>
      <c r="CA229">
        <f t="shared" si="78"/>
        <v>2</v>
      </c>
      <c r="CC229">
        <f t="shared" si="79"/>
        <v>-1</v>
      </c>
    </row>
    <row r="230" spans="1:81">
      <c r="A230" s="9">
        <v>74</v>
      </c>
      <c r="B230" s="9">
        <v>247</v>
      </c>
      <c r="C230">
        <v>1</v>
      </c>
      <c r="D230">
        <v>9</v>
      </c>
      <c r="E230">
        <v>1</v>
      </c>
      <c r="F230">
        <v>1.2</v>
      </c>
      <c r="G230">
        <v>1</v>
      </c>
      <c r="H230">
        <v>2</v>
      </c>
      <c r="L230">
        <v>1</v>
      </c>
      <c r="M230">
        <v>1</v>
      </c>
      <c r="N230">
        <v>2</v>
      </c>
      <c r="O230">
        <v>1</v>
      </c>
      <c r="P230" t="s">
        <v>239</v>
      </c>
      <c r="Q230">
        <v>2</v>
      </c>
      <c r="R230">
        <v>2</v>
      </c>
      <c r="S230">
        <v>2</v>
      </c>
      <c r="T230" t="s">
        <v>213</v>
      </c>
      <c r="U230">
        <v>2</v>
      </c>
      <c r="W230">
        <v>2</v>
      </c>
      <c r="BF230">
        <v>1</v>
      </c>
      <c r="BG230">
        <v>2</v>
      </c>
      <c r="BI230">
        <f t="shared" si="60"/>
        <v>-1</v>
      </c>
      <c r="BJ230">
        <f t="shared" si="62"/>
        <v>31.77923216195725</v>
      </c>
      <c r="BK230">
        <f t="shared" si="63"/>
        <v>112.27272727272727</v>
      </c>
      <c r="BL230">
        <f t="shared" si="64"/>
        <v>1.8795999999999999</v>
      </c>
      <c r="BM230">
        <f t="shared" si="65"/>
        <v>0</v>
      </c>
      <c r="BN230">
        <f t="shared" si="66"/>
        <v>31.77923216195725</v>
      </c>
      <c r="BO230">
        <f t="shared" si="67"/>
        <v>0</v>
      </c>
      <c r="BP230">
        <f t="shared" si="68"/>
        <v>1</v>
      </c>
      <c r="BQ230" s="21">
        <f t="shared" si="80"/>
        <v>0</v>
      </c>
      <c r="BR230" s="21">
        <f t="shared" si="69"/>
        <v>0</v>
      </c>
      <c r="BS230" s="21">
        <f t="shared" si="70"/>
        <v>0</v>
      </c>
      <c r="BT230" s="21">
        <f t="shared" si="71"/>
        <v>0</v>
      </c>
      <c r="BU230" s="21">
        <f t="shared" si="72"/>
        <v>0</v>
      </c>
      <c r="BV230" s="21">
        <f t="shared" si="73"/>
        <v>0</v>
      </c>
      <c r="BW230" s="21">
        <f t="shared" si="74"/>
        <v>0</v>
      </c>
      <c r="BX230" s="21">
        <f t="shared" si="75"/>
        <v>0</v>
      </c>
      <c r="BY230" s="21">
        <f t="shared" si="76"/>
        <v>0</v>
      </c>
      <c r="BZ230">
        <f t="shared" si="77"/>
        <v>0</v>
      </c>
      <c r="CA230">
        <f t="shared" si="78"/>
        <v>2</v>
      </c>
      <c r="CC230">
        <f t="shared" si="79"/>
        <v>-1</v>
      </c>
    </row>
    <row r="231" spans="1:81">
      <c r="A231" s="9">
        <v>73</v>
      </c>
      <c r="B231" s="9">
        <v>195</v>
      </c>
      <c r="C231">
        <v>1</v>
      </c>
      <c r="D231">
        <v>8</v>
      </c>
      <c r="E231">
        <v>1</v>
      </c>
      <c r="F231">
        <v>1.2</v>
      </c>
      <c r="G231">
        <v>2</v>
      </c>
      <c r="H231">
        <v>2</v>
      </c>
      <c r="L231">
        <v>1</v>
      </c>
      <c r="M231">
        <v>1</v>
      </c>
      <c r="N231">
        <v>2</v>
      </c>
      <c r="O231">
        <v>1</v>
      </c>
      <c r="Q231">
        <v>2</v>
      </c>
      <c r="R231">
        <v>2</v>
      </c>
      <c r="S231">
        <v>2</v>
      </c>
      <c r="T231">
        <v>2</v>
      </c>
      <c r="U231">
        <v>1</v>
      </c>
      <c r="V231">
        <v>3</v>
      </c>
      <c r="W231">
        <v>2</v>
      </c>
      <c r="BF231">
        <v>1</v>
      </c>
      <c r="BG231">
        <v>2</v>
      </c>
      <c r="BI231">
        <f t="shared" si="60"/>
        <v>-1</v>
      </c>
      <c r="BJ231">
        <f t="shared" si="62"/>
        <v>25.780941716952611</v>
      </c>
      <c r="BK231">
        <f t="shared" si="63"/>
        <v>88.636363636363626</v>
      </c>
      <c r="BL231">
        <f t="shared" si="64"/>
        <v>1.8541999999999998</v>
      </c>
      <c r="BM231">
        <f t="shared" si="65"/>
        <v>0</v>
      </c>
      <c r="BN231">
        <f t="shared" si="66"/>
        <v>25.780941716952611</v>
      </c>
      <c r="BO231">
        <f t="shared" si="67"/>
        <v>0</v>
      </c>
      <c r="BP231">
        <f t="shared" si="68"/>
        <v>1</v>
      </c>
      <c r="BQ231" s="21">
        <f t="shared" si="80"/>
        <v>0</v>
      </c>
      <c r="BR231" s="21">
        <f t="shared" si="69"/>
        <v>0</v>
      </c>
      <c r="BS231" s="21">
        <f t="shared" si="70"/>
        <v>0</v>
      </c>
      <c r="BT231" s="21">
        <f t="shared" si="71"/>
        <v>0</v>
      </c>
      <c r="BU231" s="21">
        <f t="shared" si="72"/>
        <v>0</v>
      </c>
      <c r="BV231" s="21">
        <f t="shared" si="73"/>
        <v>0</v>
      </c>
      <c r="BW231" s="21">
        <f t="shared" si="74"/>
        <v>0</v>
      </c>
      <c r="BX231" s="21">
        <f t="shared" si="75"/>
        <v>0</v>
      </c>
      <c r="BY231" s="21">
        <f t="shared" si="76"/>
        <v>0</v>
      </c>
      <c r="BZ231">
        <f t="shared" si="77"/>
        <v>0</v>
      </c>
      <c r="CA231">
        <f t="shared" si="78"/>
        <v>2</v>
      </c>
      <c r="CC231">
        <f t="shared" si="79"/>
        <v>-1</v>
      </c>
    </row>
    <row r="232" spans="1:81">
      <c r="A232" s="9">
        <v>68</v>
      </c>
      <c r="B232" s="9">
        <v>150</v>
      </c>
      <c r="C232">
        <v>1</v>
      </c>
      <c r="D232">
        <v>6</v>
      </c>
      <c r="E232">
        <v>1</v>
      </c>
      <c r="F232">
        <v>4</v>
      </c>
      <c r="G232">
        <v>4</v>
      </c>
      <c r="H232">
        <v>2</v>
      </c>
      <c r="L232">
        <v>1</v>
      </c>
      <c r="M232">
        <v>1</v>
      </c>
      <c r="N232">
        <v>2</v>
      </c>
      <c r="O232">
        <v>1</v>
      </c>
      <c r="P232" t="s">
        <v>240</v>
      </c>
      <c r="Q232">
        <v>2</v>
      </c>
      <c r="R232">
        <v>2</v>
      </c>
      <c r="S232">
        <v>2</v>
      </c>
      <c r="T232">
        <v>2</v>
      </c>
      <c r="U232">
        <v>2</v>
      </c>
      <c r="W232">
        <v>2</v>
      </c>
      <c r="BF232">
        <v>1</v>
      </c>
      <c r="BG232">
        <v>2</v>
      </c>
      <c r="BI232">
        <f t="shared" si="60"/>
        <v>-1</v>
      </c>
      <c r="BJ232">
        <f t="shared" si="62"/>
        <v>22.855110195907717</v>
      </c>
      <c r="BK232">
        <f t="shared" si="63"/>
        <v>68.181818181818173</v>
      </c>
      <c r="BL232">
        <f t="shared" si="64"/>
        <v>1.7271999999999998</v>
      </c>
      <c r="BM232">
        <f t="shared" si="65"/>
        <v>0</v>
      </c>
      <c r="BN232">
        <f t="shared" si="66"/>
        <v>22.855110195907717</v>
      </c>
      <c r="BO232">
        <f t="shared" si="67"/>
        <v>0</v>
      </c>
      <c r="BP232">
        <f t="shared" si="68"/>
        <v>1</v>
      </c>
      <c r="BQ232" s="21">
        <f t="shared" si="80"/>
        <v>0</v>
      </c>
      <c r="BR232" s="21">
        <f t="shared" si="69"/>
        <v>0</v>
      </c>
      <c r="BS232" s="21">
        <f t="shared" si="70"/>
        <v>0</v>
      </c>
      <c r="BT232" s="21">
        <f t="shared" si="71"/>
        <v>0</v>
      </c>
      <c r="BU232" s="21">
        <f t="shared" si="72"/>
        <v>0</v>
      </c>
      <c r="BV232" s="21">
        <f t="shared" si="73"/>
        <v>0</v>
      </c>
      <c r="BW232" s="21">
        <f t="shared" si="74"/>
        <v>0</v>
      </c>
      <c r="BX232" s="21">
        <f t="shared" si="75"/>
        <v>0</v>
      </c>
      <c r="BY232" s="21">
        <f t="shared" si="76"/>
        <v>0</v>
      </c>
      <c r="BZ232">
        <f t="shared" si="77"/>
        <v>0</v>
      </c>
      <c r="CA232">
        <f t="shared" si="78"/>
        <v>2</v>
      </c>
      <c r="CC232">
        <f t="shared" si="79"/>
        <v>-1</v>
      </c>
    </row>
    <row r="233" spans="1:81">
      <c r="A233" s="9">
        <v>72</v>
      </c>
      <c r="B233" s="9">
        <v>170</v>
      </c>
      <c r="C233">
        <v>1</v>
      </c>
      <c r="D233">
        <v>5</v>
      </c>
      <c r="E233">
        <v>1</v>
      </c>
      <c r="F233">
        <v>1.2</v>
      </c>
      <c r="G233">
        <v>2</v>
      </c>
      <c r="H233">
        <v>2</v>
      </c>
      <c r="L233">
        <v>1</v>
      </c>
      <c r="M233">
        <v>1</v>
      </c>
      <c r="N233">
        <v>2</v>
      </c>
      <c r="O233">
        <v>2</v>
      </c>
      <c r="Q233">
        <v>2</v>
      </c>
      <c r="R233">
        <v>2</v>
      </c>
      <c r="S233">
        <v>2</v>
      </c>
      <c r="T233">
        <v>2</v>
      </c>
      <c r="U233">
        <v>2</v>
      </c>
      <c r="W233">
        <v>2</v>
      </c>
      <c r="BF233">
        <v>1</v>
      </c>
      <c r="BG233">
        <v>2</v>
      </c>
      <c r="BI233">
        <f t="shared" si="60"/>
        <v>-1</v>
      </c>
      <c r="BJ233">
        <f t="shared" si="62"/>
        <v>23.104353167179958</v>
      </c>
      <c r="BK233">
        <f t="shared" si="63"/>
        <v>77.272727272727266</v>
      </c>
      <c r="BL233">
        <f t="shared" si="64"/>
        <v>1.8288</v>
      </c>
      <c r="BM233">
        <f t="shared" si="65"/>
        <v>0</v>
      </c>
      <c r="BN233">
        <f t="shared" si="66"/>
        <v>23.104353167179958</v>
      </c>
      <c r="BO233">
        <f t="shared" si="67"/>
        <v>0</v>
      </c>
      <c r="BP233">
        <f t="shared" si="68"/>
        <v>1</v>
      </c>
      <c r="BQ233" s="21">
        <f t="shared" si="80"/>
        <v>0</v>
      </c>
      <c r="BR233" s="21">
        <f t="shared" si="69"/>
        <v>0</v>
      </c>
      <c r="BS233" s="21">
        <f t="shared" si="70"/>
        <v>0</v>
      </c>
      <c r="BT233" s="21">
        <f t="shared" si="71"/>
        <v>0</v>
      </c>
      <c r="BU233" s="21">
        <f t="shared" si="72"/>
        <v>0</v>
      </c>
      <c r="BV233" s="21">
        <f t="shared" si="73"/>
        <v>0</v>
      </c>
      <c r="BW233" s="21">
        <f t="shared" si="74"/>
        <v>0</v>
      </c>
      <c r="BX233" s="21">
        <f t="shared" si="75"/>
        <v>0</v>
      </c>
      <c r="BY233" s="21">
        <f t="shared" si="76"/>
        <v>0</v>
      </c>
      <c r="BZ233">
        <f t="shared" si="77"/>
        <v>0</v>
      </c>
      <c r="CA233">
        <f t="shared" si="78"/>
        <v>2</v>
      </c>
      <c r="CC233">
        <f t="shared" si="79"/>
        <v>-1</v>
      </c>
    </row>
    <row r="234" spans="1:81">
      <c r="A234" s="9">
        <v>72</v>
      </c>
      <c r="B234" s="9">
        <v>147</v>
      </c>
      <c r="C234">
        <v>1</v>
      </c>
      <c r="D234">
        <v>6</v>
      </c>
      <c r="E234">
        <v>1</v>
      </c>
      <c r="F234">
        <v>4</v>
      </c>
      <c r="G234">
        <v>4</v>
      </c>
      <c r="H234">
        <v>2</v>
      </c>
      <c r="L234">
        <v>1</v>
      </c>
      <c r="M234">
        <v>1</v>
      </c>
      <c r="N234">
        <v>2</v>
      </c>
      <c r="O234">
        <v>1</v>
      </c>
      <c r="P234" t="s">
        <v>241</v>
      </c>
      <c r="Q234">
        <v>2</v>
      </c>
      <c r="R234">
        <v>2</v>
      </c>
      <c r="S234">
        <v>2</v>
      </c>
      <c r="T234">
        <v>2</v>
      </c>
      <c r="U234">
        <v>2</v>
      </c>
      <c r="W234">
        <v>2</v>
      </c>
      <c r="BF234">
        <v>1</v>
      </c>
      <c r="BG234">
        <v>2</v>
      </c>
      <c r="BI234">
        <f t="shared" si="60"/>
        <v>-1</v>
      </c>
      <c r="BJ234">
        <f t="shared" si="62"/>
        <v>19.978470091620316</v>
      </c>
      <c r="BK234">
        <f t="shared" si="63"/>
        <v>66.818181818181813</v>
      </c>
      <c r="BL234">
        <f t="shared" si="64"/>
        <v>1.8288</v>
      </c>
      <c r="BM234">
        <f t="shared" si="65"/>
        <v>0</v>
      </c>
      <c r="BN234">
        <f t="shared" si="66"/>
        <v>19.978470091620316</v>
      </c>
      <c r="BO234">
        <f t="shared" si="67"/>
        <v>0</v>
      </c>
      <c r="BP234">
        <f t="shared" si="68"/>
        <v>1</v>
      </c>
      <c r="BQ234" s="21">
        <f t="shared" si="80"/>
        <v>0</v>
      </c>
      <c r="BR234" s="21">
        <f t="shared" si="69"/>
        <v>0</v>
      </c>
      <c r="BS234" s="21">
        <f t="shared" si="70"/>
        <v>0</v>
      </c>
      <c r="BT234" s="21">
        <f t="shared" si="71"/>
        <v>0</v>
      </c>
      <c r="BU234" s="21">
        <f t="shared" si="72"/>
        <v>0</v>
      </c>
      <c r="BV234" s="21">
        <f t="shared" si="73"/>
        <v>0</v>
      </c>
      <c r="BW234" s="21">
        <f t="shared" si="74"/>
        <v>0</v>
      </c>
      <c r="BX234" s="21">
        <f t="shared" si="75"/>
        <v>0</v>
      </c>
      <c r="BY234" s="21">
        <f t="shared" si="76"/>
        <v>0</v>
      </c>
      <c r="BZ234">
        <f t="shared" si="77"/>
        <v>0</v>
      </c>
      <c r="CA234">
        <f t="shared" si="78"/>
        <v>2</v>
      </c>
      <c r="CC234">
        <f t="shared" si="79"/>
        <v>-1</v>
      </c>
    </row>
    <row r="235" spans="1:81">
      <c r="A235" s="9">
        <v>68</v>
      </c>
      <c r="B235" s="9">
        <v>165</v>
      </c>
      <c r="C235">
        <v>1</v>
      </c>
      <c r="D235">
        <v>4</v>
      </c>
      <c r="E235">
        <v>1</v>
      </c>
      <c r="F235">
        <v>3.5</v>
      </c>
      <c r="G235">
        <v>3</v>
      </c>
      <c r="H235">
        <v>2</v>
      </c>
      <c r="L235">
        <v>1</v>
      </c>
      <c r="M235">
        <v>1</v>
      </c>
      <c r="N235">
        <v>2</v>
      </c>
      <c r="O235">
        <v>1</v>
      </c>
      <c r="P235" t="s">
        <v>242</v>
      </c>
      <c r="Q235">
        <v>2</v>
      </c>
      <c r="R235">
        <v>2</v>
      </c>
      <c r="S235">
        <v>2</v>
      </c>
      <c r="T235">
        <v>2</v>
      </c>
      <c r="U235">
        <v>1</v>
      </c>
      <c r="V235">
        <v>4</v>
      </c>
      <c r="W235">
        <v>2</v>
      </c>
      <c r="BF235">
        <v>1</v>
      </c>
      <c r="BG235">
        <v>2</v>
      </c>
      <c r="BI235">
        <f t="shared" si="60"/>
        <v>-1</v>
      </c>
      <c r="BJ235">
        <f t="shared" si="62"/>
        <v>25.140621215498491</v>
      </c>
      <c r="BK235">
        <f t="shared" si="63"/>
        <v>75</v>
      </c>
      <c r="BL235">
        <f t="shared" si="64"/>
        <v>1.7271999999999998</v>
      </c>
      <c r="BM235">
        <f t="shared" si="65"/>
        <v>0</v>
      </c>
      <c r="BN235">
        <f t="shared" si="66"/>
        <v>25.140621215498491</v>
      </c>
      <c r="BO235">
        <f t="shared" si="67"/>
        <v>0</v>
      </c>
      <c r="BP235">
        <f t="shared" si="68"/>
        <v>1</v>
      </c>
      <c r="BQ235" s="21">
        <f t="shared" si="80"/>
        <v>0</v>
      </c>
      <c r="BR235" s="21">
        <f t="shared" si="69"/>
        <v>0</v>
      </c>
      <c r="BS235" s="21">
        <f t="shared" si="70"/>
        <v>0</v>
      </c>
      <c r="BT235" s="21">
        <f t="shared" si="71"/>
        <v>0</v>
      </c>
      <c r="BU235" s="21">
        <f t="shared" si="72"/>
        <v>0</v>
      </c>
      <c r="BV235" s="21">
        <f t="shared" si="73"/>
        <v>0</v>
      </c>
      <c r="BW235" s="21">
        <f t="shared" si="74"/>
        <v>0</v>
      </c>
      <c r="BX235" s="21">
        <f t="shared" si="75"/>
        <v>0</v>
      </c>
      <c r="BY235" s="21">
        <f t="shared" si="76"/>
        <v>0</v>
      </c>
      <c r="BZ235">
        <f t="shared" si="77"/>
        <v>0</v>
      </c>
      <c r="CA235">
        <f t="shared" si="78"/>
        <v>2</v>
      </c>
      <c r="CC235">
        <f t="shared" si="79"/>
        <v>-1</v>
      </c>
    </row>
    <row r="236" spans="1:81">
      <c r="A236" s="9">
        <v>71</v>
      </c>
      <c r="B236" s="9">
        <v>175</v>
      </c>
      <c r="C236">
        <v>1</v>
      </c>
      <c r="D236">
        <v>6</v>
      </c>
      <c r="E236">
        <v>1</v>
      </c>
      <c r="F236">
        <v>3.5</v>
      </c>
      <c r="G236">
        <v>3</v>
      </c>
      <c r="H236">
        <v>2</v>
      </c>
      <c r="L236">
        <v>2</v>
      </c>
      <c r="N236">
        <v>2</v>
      </c>
      <c r="O236">
        <v>1</v>
      </c>
      <c r="P236" t="s">
        <v>243</v>
      </c>
      <c r="Q236">
        <v>2</v>
      </c>
      <c r="R236">
        <v>2</v>
      </c>
      <c r="S236">
        <v>2</v>
      </c>
      <c r="T236">
        <v>2</v>
      </c>
      <c r="U236">
        <v>1</v>
      </c>
      <c r="V236">
        <v>1</v>
      </c>
      <c r="W236">
        <v>2</v>
      </c>
      <c r="BF236">
        <v>1</v>
      </c>
      <c r="BG236">
        <v>2</v>
      </c>
      <c r="BI236">
        <f t="shared" si="60"/>
        <v>-1</v>
      </c>
      <c r="BJ236">
        <f t="shared" si="62"/>
        <v>24.458579872417541</v>
      </c>
      <c r="BK236">
        <f t="shared" si="63"/>
        <v>79.545454545454533</v>
      </c>
      <c r="BL236">
        <f t="shared" si="64"/>
        <v>1.8033999999999999</v>
      </c>
      <c r="BM236">
        <f t="shared" si="65"/>
        <v>0</v>
      </c>
      <c r="BN236">
        <f t="shared" si="66"/>
        <v>24.458579872417541</v>
      </c>
      <c r="BO236">
        <f t="shared" si="67"/>
        <v>0</v>
      </c>
      <c r="BP236">
        <f t="shared" si="68"/>
        <v>1</v>
      </c>
      <c r="BQ236" s="21">
        <f t="shared" si="80"/>
        <v>0</v>
      </c>
      <c r="BR236" s="21">
        <f t="shared" si="69"/>
        <v>0</v>
      </c>
      <c r="BS236" s="21">
        <f t="shared" si="70"/>
        <v>0</v>
      </c>
      <c r="BT236" s="21">
        <f t="shared" si="71"/>
        <v>0</v>
      </c>
      <c r="BU236" s="21">
        <f t="shared" si="72"/>
        <v>0</v>
      </c>
      <c r="BV236" s="21">
        <f t="shared" si="73"/>
        <v>0</v>
      </c>
      <c r="BW236" s="21">
        <f t="shared" si="74"/>
        <v>0</v>
      </c>
      <c r="BX236" s="21">
        <f t="shared" si="75"/>
        <v>0</v>
      </c>
      <c r="BY236" s="21">
        <f t="shared" si="76"/>
        <v>0</v>
      </c>
      <c r="BZ236">
        <f t="shared" si="77"/>
        <v>0</v>
      </c>
      <c r="CA236">
        <f t="shared" si="78"/>
        <v>3</v>
      </c>
      <c r="CC236">
        <f t="shared" si="79"/>
        <v>-1</v>
      </c>
    </row>
    <row r="237" spans="1:81">
      <c r="A237" s="9">
        <v>66</v>
      </c>
      <c r="B237" s="9">
        <v>110</v>
      </c>
      <c r="C237">
        <v>1</v>
      </c>
      <c r="D237">
        <v>8</v>
      </c>
      <c r="E237">
        <v>1</v>
      </c>
      <c r="F237">
        <v>3</v>
      </c>
      <c r="G237">
        <v>3</v>
      </c>
      <c r="H237">
        <v>2</v>
      </c>
      <c r="L237">
        <v>1</v>
      </c>
      <c r="M237">
        <v>1</v>
      </c>
      <c r="N237">
        <v>2</v>
      </c>
      <c r="O237">
        <v>1</v>
      </c>
      <c r="P237" t="s">
        <v>244</v>
      </c>
      <c r="Q237">
        <v>2</v>
      </c>
      <c r="R237">
        <v>2</v>
      </c>
      <c r="S237">
        <v>2</v>
      </c>
      <c r="T237">
        <v>2</v>
      </c>
      <c r="U237">
        <v>2</v>
      </c>
      <c r="W237">
        <v>1</v>
      </c>
      <c r="X237">
        <v>2</v>
      </c>
      <c r="Y237">
        <v>1</v>
      </c>
      <c r="Z237">
        <v>1</v>
      </c>
      <c r="AA237">
        <v>5</v>
      </c>
      <c r="AB237">
        <v>1</v>
      </c>
      <c r="AC237">
        <v>1</v>
      </c>
      <c r="AD237">
        <v>1</v>
      </c>
      <c r="AE237">
        <v>7</v>
      </c>
      <c r="AF237">
        <v>2</v>
      </c>
      <c r="AJ237">
        <v>2</v>
      </c>
      <c r="AK237">
        <v>1</v>
      </c>
      <c r="AL237">
        <v>3</v>
      </c>
      <c r="AM237">
        <v>1</v>
      </c>
      <c r="AO237">
        <v>2</v>
      </c>
      <c r="AQ237">
        <v>3</v>
      </c>
      <c r="AS237">
        <v>1</v>
      </c>
      <c r="AT237">
        <v>2.2999999999999998</v>
      </c>
      <c r="AU237">
        <v>2</v>
      </c>
      <c r="AV237" t="s">
        <v>104</v>
      </c>
      <c r="AW237">
        <v>2</v>
      </c>
      <c r="AY237">
        <v>5</v>
      </c>
      <c r="AZ237">
        <v>1</v>
      </c>
      <c r="BA237">
        <v>1</v>
      </c>
      <c r="BC237">
        <v>2</v>
      </c>
      <c r="BE237">
        <v>2</v>
      </c>
      <c r="BF237">
        <v>1</v>
      </c>
      <c r="BG237">
        <v>2</v>
      </c>
      <c r="BI237">
        <f t="shared" si="60"/>
        <v>3</v>
      </c>
      <c r="BJ237">
        <f t="shared" si="62"/>
        <v>17.791587465635903</v>
      </c>
      <c r="BK237">
        <f t="shared" si="63"/>
        <v>49.999999999999993</v>
      </c>
      <c r="BL237">
        <f t="shared" si="64"/>
        <v>1.6763999999999999</v>
      </c>
      <c r="BM237">
        <f t="shared" si="65"/>
        <v>17.791587465635903</v>
      </c>
      <c r="BN237">
        <f t="shared" si="66"/>
        <v>0</v>
      </c>
      <c r="BO237">
        <f t="shared" si="67"/>
        <v>1</v>
      </c>
      <c r="BP237">
        <f t="shared" si="68"/>
        <v>0</v>
      </c>
      <c r="BQ237" s="21">
        <f t="shared" si="80"/>
        <v>0</v>
      </c>
      <c r="BR237" s="21">
        <f t="shared" si="69"/>
        <v>0</v>
      </c>
      <c r="BS237" s="21">
        <f t="shared" si="70"/>
        <v>2</v>
      </c>
      <c r="BT237" s="21">
        <f t="shared" si="71"/>
        <v>0</v>
      </c>
      <c r="BU237" s="21">
        <f t="shared" si="72"/>
        <v>0</v>
      </c>
      <c r="BV237" s="21">
        <f t="shared" si="73"/>
        <v>0</v>
      </c>
      <c r="BW237" s="21">
        <f t="shared" si="74"/>
        <v>0</v>
      </c>
      <c r="BX237" s="21">
        <f t="shared" si="75"/>
        <v>0</v>
      </c>
      <c r="BY237" s="21">
        <f t="shared" si="76"/>
        <v>0</v>
      </c>
      <c r="BZ237">
        <f t="shared" si="77"/>
        <v>0</v>
      </c>
      <c r="CA237">
        <f t="shared" si="78"/>
        <v>1</v>
      </c>
      <c r="CC237">
        <f t="shared" si="79"/>
        <v>3</v>
      </c>
    </row>
    <row r="238" spans="1:81">
      <c r="A238" s="9">
        <v>72</v>
      </c>
      <c r="B238" s="9">
        <v>170</v>
      </c>
      <c r="C238">
        <v>1</v>
      </c>
      <c r="D238">
        <v>8</v>
      </c>
      <c r="E238">
        <v>1</v>
      </c>
      <c r="F238">
        <v>3.5</v>
      </c>
      <c r="G238">
        <v>3</v>
      </c>
      <c r="H238">
        <v>2</v>
      </c>
      <c r="L238">
        <v>1</v>
      </c>
      <c r="M238">
        <v>1</v>
      </c>
      <c r="N238">
        <v>2</v>
      </c>
      <c r="O238">
        <v>1</v>
      </c>
      <c r="P238" t="s">
        <v>241</v>
      </c>
      <c r="Q238">
        <v>2</v>
      </c>
      <c r="R238">
        <v>2</v>
      </c>
      <c r="S238">
        <v>2</v>
      </c>
      <c r="T238">
        <v>2</v>
      </c>
      <c r="U238">
        <v>1</v>
      </c>
      <c r="V238">
        <v>2</v>
      </c>
      <c r="W238">
        <v>1</v>
      </c>
      <c r="X238">
        <v>2</v>
      </c>
      <c r="Y238">
        <v>5</v>
      </c>
      <c r="Z238">
        <v>1</v>
      </c>
      <c r="AA238">
        <v>1</v>
      </c>
      <c r="AB238">
        <v>2</v>
      </c>
      <c r="AF238">
        <v>2</v>
      </c>
      <c r="AJ238">
        <v>2</v>
      </c>
      <c r="AK238">
        <v>1</v>
      </c>
      <c r="AL238">
        <v>3</v>
      </c>
      <c r="AM238">
        <v>1</v>
      </c>
      <c r="AO238">
        <v>2</v>
      </c>
      <c r="AQ238">
        <v>1</v>
      </c>
      <c r="AW238">
        <v>2</v>
      </c>
      <c r="AY238">
        <v>1</v>
      </c>
      <c r="AZ238">
        <v>2</v>
      </c>
      <c r="BE238">
        <v>1</v>
      </c>
      <c r="BF238">
        <v>1</v>
      </c>
      <c r="BG238">
        <v>2</v>
      </c>
      <c r="BI238">
        <f t="shared" si="60"/>
        <v>3</v>
      </c>
      <c r="BJ238">
        <f t="shared" si="62"/>
        <v>23.104353167179958</v>
      </c>
      <c r="BK238">
        <f t="shared" si="63"/>
        <v>77.272727272727266</v>
      </c>
      <c r="BL238">
        <f t="shared" si="64"/>
        <v>1.8288</v>
      </c>
      <c r="BM238">
        <f t="shared" si="65"/>
        <v>23.104353167179958</v>
      </c>
      <c r="BN238">
        <f t="shared" si="66"/>
        <v>0</v>
      </c>
      <c r="BO238">
        <f t="shared" si="67"/>
        <v>1</v>
      </c>
      <c r="BP238">
        <f t="shared" si="68"/>
        <v>0</v>
      </c>
      <c r="BQ238" s="21">
        <f t="shared" si="80"/>
        <v>0</v>
      </c>
      <c r="BR238" s="21">
        <f t="shared" si="69"/>
        <v>0</v>
      </c>
      <c r="BS238" s="21">
        <f t="shared" si="70"/>
        <v>1</v>
      </c>
      <c r="BT238" s="21">
        <f t="shared" si="71"/>
        <v>0</v>
      </c>
      <c r="BU238" s="21">
        <f t="shared" si="72"/>
        <v>0</v>
      </c>
      <c r="BV238" s="21">
        <f t="shared" si="73"/>
        <v>0</v>
      </c>
      <c r="BW238" s="21">
        <f t="shared" si="74"/>
        <v>0</v>
      </c>
      <c r="BX238" s="21">
        <f t="shared" si="75"/>
        <v>0</v>
      </c>
      <c r="BY238" s="21">
        <f t="shared" si="76"/>
        <v>0</v>
      </c>
      <c r="BZ238">
        <f t="shared" si="77"/>
        <v>0</v>
      </c>
      <c r="CA238">
        <f t="shared" si="78"/>
        <v>1</v>
      </c>
      <c r="CC238">
        <f t="shared" si="79"/>
        <v>3</v>
      </c>
    </row>
    <row r="239" spans="1:81">
      <c r="A239" s="9">
        <v>72</v>
      </c>
      <c r="B239" s="9">
        <v>188</v>
      </c>
      <c r="C239">
        <v>1</v>
      </c>
      <c r="D239">
        <v>10</v>
      </c>
      <c r="E239">
        <v>1</v>
      </c>
      <c r="F239">
        <v>6</v>
      </c>
      <c r="G239">
        <v>6</v>
      </c>
      <c r="H239">
        <v>2</v>
      </c>
      <c r="L239">
        <v>2</v>
      </c>
      <c r="N239" t="s">
        <v>245</v>
      </c>
      <c r="O239">
        <v>1</v>
      </c>
      <c r="P239" t="s">
        <v>79</v>
      </c>
      <c r="Q239">
        <v>2</v>
      </c>
      <c r="R239">
        <v>2</v>
      </c>
      <c r="S239">
        <v>2</v>
      </c>
      <c r="T239">
        <v>2</v>
      </c>
      <c r="U239">
        <v>2</v>
      </c>
      <c r="W239">
        <v>2</v>
      </c>
      <c r="BF239">
        <v>1</v>
      </c>
      <c r="BG239">
        <v>2</v>
      </c>
      <c r="BI239">
        <f t="shared" si="60"/>
        <v>-1</v>
      </c>
      <c r="BJ239">
        <f t="shared" si="62"/>
        <v>25.550696443704897</v>
      </c>
      <c r="BK239">
        <f t="shared" si="63"/>
        <v>85.454545454545453</v>
      </c>
      <c r="BL239">
        <f t="shared" si="64"/>
        <v>1.8288</v>
      </c>
      <c r="BM239">
        <f t="shared" si="65"/>
        <v>0</v>
      </c>
      <c r="BN239">
        <f t="shared" si="66"/>
        <v>25.550696443704897</v>
      </c>
      <c r="BO239">
        <f t="shared" si="67"/>
        <v>0</v>
      </c>
      <c r="BP239">
        <f t="shared" si="68"/>
        <v>1</v>
      </c>
      <c r="BQ239" s="21">
        <f t="shared" si="80"/>
        <v>0</v>
      </c>
      <c r="BR239" s="21">
        <f t="shared" si="69"/>
        <v>0</v>
      </c>
      <c r="BS239" s="21">
        <f t="shared" si="70"/>
        <v>0</v>
      </c>
      <c r="BT239" s="21">
        <f t="shared" si="71"/>
        <v>0</v>
      </c>
      <c r="BU239" s="21">
        <f t="shared" si="72"/>
        <v>0</v>
      </c>
      <c r="BV239" s="21">
        <f t="shared" si="73"/>
        <v>0</v>
      </c>
      <c r="BW239" s="21">
        <f t="shared" si="74"/>
        <v>0</v>
      </c>
      <c r="BX239" s="21">
        <f t="shared" si="75"/>
        <v>0</v>
      </c>
      <c r="BY239" s="21">
        <f t="shared" si="76"/>
        <v>0</v>
      </c>
      <c r="BZ239">
        <f t="shared" si="77"/>
        <v>0</v>
      </c>
      <c r="CA239">
        <f t="shared" si="78"/>
        <v>3</v>
      </c>
      <c r="CC239">
        <f t="shared" si="79"/>
        <v>-1</v>
      </c>
    </row>
    <row r="240" spans="1:81">
      <c r="A240" s="9">
        <v>69</v>
      </c>
      <c r="B240" s="9">
        <v>168</v>
      </c>
      <c r="C240">
        <v>1</v>
      </c>
      <c r="D240">
        <v>6</v>
      </c>
      <c r="E240">
        <v>1</v>
      </c>
      <c r="F240">
        <v>1.2</v>
      </c>
      <c r="G240">
        <v>1</v>
      </c>
      <c r="H240">
        <v>2</v>
      </c>
      <c r="L240">
        <v>2</v>
      </c>
      <c r="N240" t="s">
        <v>246</v>
      </c>
      <c r="O240">
        <v>1</v>
      </c>
      <c r="P240" t="s">
        <v>247</v>
      </c>
      <c r="Q240">
        <v>2</v>
      </c>
      <c r="R240">
        <v>2</v>
      </c>
      <c r="S240">
        <v>2</v>
      </c>
      <c r="T240">
        <v>2</v>
      </c>
      <c r="U240">
        <v>2</v>
      </c>
      <c r="W240">
        <v>2</v>
      </c>
      <c r="BF240">
        <v>1</v>
      </c>
      <c r="BG240">
        <v>2</v>
      </c>
      <c r="BI240">
        <f t="shared" si="60"/>
        <v>-1</v>
      </c>
      <c r="BJ240">
        <f t="shared" si="62"/>
        <v>24.861136965213724</v>
      </c>
      <c r="BK240">
        <f t="shared" si="63"/>
        <v>76.36363636363636</v>
      </c>
      <c r="BL240">
        <f t="shared" si="64"/>
        <v>1.7525999999999999</v>
      </c>
      <c r="BM240">
        <f t="shared" si="65"/>
        <v>0</v>
      </c>
      <c r="BN240">
        <f t="shared" si="66"/>
        <v>24.861136965213724</v>
      </c>
      <c r="BO240">
        <f t="shared" si="67"/>
        <v>0</v>
      </c>
      <c r="BP240">
        <f t="shared" si="68"/>
        <v>1</v>
      </c>
      <c r="BQ240" s="21">
        <f t="shared" si="80"/>
        <v>0</v>
      </c>
      <c r="BR240" s="21">
        <f t="shared" si="69"/>
        <v>0</v>
      </c>
      <c r="BS240" s="21">
        <f t="shared" si="70"/>
        <v>0</v>
      </c>
      <c r="BT240" s="21">
        <f t="shared" si="71"/>
        <v>0</v>
      </c>
      <c r="BU240" s="21">
        <f t="shared" si="72"/>
        <v>0</v>
      </c>
      <c r="BV240" s="21">
        <f t="shared" si="73"/>
        <v>0</v>
      </c>
      <c r="BW240" s="21">
        <f t="shared" si="74"/>
        <v>0</v>
      </c>
      <c r="BX240" s="21">
        <f t="shared" si="75"/>
        <v>0</v>
      </c>
      <c r="BY240" s="21">
        <f t="shared" si="76"/>
        <v>0</v>
      </c>
      <c r="BZ240">
        <f t="shared" si="77"/>
        <v>0</v>
      </c>
      <c r="CA240">
        <f t="shared" si="78"/>
        <v>3</v>
      </c>
      <c r="CC240">
        <f t="shared" si="79"/>
        <v>-1</v>
      </c>
    </row>
    <row r="241" spans="1:81">
      <c r="A241" s="9">
        <v>72</v>
      </c>
      <c r="B241" s="9">
        <v>160</v>
      </c>
      <c r="C241">
        <v>1</v>
      </c>
      <c r="D241">
        <v>8</v>
      </c>
      <c r="E241">
        <v>1</v>
      </c>
      <c r="F241">
        <v>4</v>
      </c>
      <c r="G241">
        <v>4</v>
      </c>
      <c r="H241">
        <v>2</v>
      </c>
      <c r="L241">
        <v>1</v>
      </c>
      <c r="M241">
        <v>1</v>
      </c>
      <c r="N241">
        <v>2</v>
      </c>
      <c r="O241">
        <v>1</v>
      </c>
      <c r="P241" t="s">
        <v>248</v>
      </c>
      <c r="Q241">
        <v>2</v>
      </c>
      <c r="R241">
        <v>2</v>
      </c>
      <c r="S241">
        <v>2</v>
      </c>
      <c r="T241">
        <v>2</v>
      </c>
      <c r="U241">
        <v>2</v>
      </c>
      <c r="W241">
        <v>1</v>
      </c>
      <c r="X241">
        <v>1</v>
      </c>
      <c r="Y241">
        <v>1</v>
      </c>
      <c r="Z241">
        <v>1</v>
      </c>
      <c r="AA241">
        <v>2</v>
      </c>
      <c r="AB241">
        <v>2</v>
      </c>
      <c r="AF241">
        <v>2</v>
      </c>
      <c r="AJ241">
        <v>2</v>
      </c>
      <c r="AK241">
        <v>1</v>
      </c>
      <c r="AL241">
        <v>4</v>
      </c>
      <c r="AM241">
        <v>1</v>
      </c>
      <c r="AO241">
        <v>2</v>
      </c>
      <c r="AQ241">
        <v>3</v>
      </c>
      <c r="AS241">
        <v>1</v>
      </c>
      <c r="AT241">
        <v>2</v>
      </c>
      <c r="AU241">
        <v>2</v>
      </c>
      <c r="AV241">
        <v>4</v>
      </c>
      <c r="AW241">
        <v>1</v>
      </c>
      <c r="AX241">
        <v>4</v>
      </c>
      <c r="AZ241">
        <v>2</v>
      </c>
      <c r="BB241">
        <v>2</v>
      </c>
      <c r="BE241">
        <v>1</v>
      </c>
      <c r="BF241">
        <v>1</v>
      </c>
      <c r="BG241">
        <v>2</v>
      </c>
      <c r="BI241">
        <f t="shared" si="60"/>
        <v>4</v>
      </c>
      <c r="BJ241">
        <f t="shared" si="62"/>
        <v>21.745273569110548</v>
      </c>
      <c r="BK241">
        <f t="shared" si="63"/>
        <v>72.72727272727272</v>
      </c>
      <c r="BL241">
        <f t="shared" si="64"/>
        <v>1.8288</v>
      </c>
      <c r="BM241">
        <f t="shared" si="65"/>
        <v>21.745273569110548</v>
      </c>
      <c r="BN241">
        <f t="shared" si="66"/>
        <v>0</v>
      </c>
      <c r="BO241">
        <f t="shared" si="67"/>
        <v>1</v>
      </c>
      <c r="BP241">
        <f t="shared" si="68"/>
        <v>0</v>
      </c>
      <c r="BQ241" s="21">
        <f t="shared" si="80"/>
        <v>0</v>
      </c>
      <c r="BR241" s="21">
        <f t="shared" si="69"/>
        <v>0</v>
      </c>
      <c r="BS241" s="21">
        <f t="shared" si="70"/>
        <v>0</v>
      </c>
      <c r="BT241" s="21">
        <f t="shared" si="71"/>
        <v>1</v>
      </c>
      <c r="BU241" s="21">
        <f t="shared" si="72"/>
        <v>0</v>
      </c>
      <c r="BV241" s="21">
        <f t="shared" si="73"/>
        <v>0</v>
      </c>
      <c r="BW241" s="21">
        <f t="shared" si="74"/>
        <v>0</v>
      </c>
      <c r="BX241" s="21">
        <f t="shared" si="75"/>
        <v>0</v>
      </c>
      <c r="BY241" s="21">
        <f t="shared" si="76"/>
        <v>0</v>
      </c>
      <c r="BZ241">
        <f t="shared" si="77"/>
        <v>0</v>
      </c>
      <c r="CA241">
        <f t="shared" si="78"/>
        <v>1</v>
      </c>
      <c r="CC241">
        <f t="shared" si="79"/>
        <v>4</v>
      </c>
    </row>
    <row r="242" spans="1:81">
      <c r="A242" s="9">
        <v>74</v>
      </c>
      <c r="B242" s="9">
        <v>205</v>
      </c>
      <c r="C242">
        <v>1</v>
      </c>
      <c r="D242">
        <v>4</v>
      </c>
      <c r="E242">
        <v>1</v>
      </c>
      <c r="F242">
        <v>1.2</v>
      </c>
      <c r="G242">
        <v>1</v>
      </c>
      <c r="H242">
        <v>2</v>
      </c>
      <c r="L242">
        <v>1</v>
      </c>
      <c r="N242">
        <v>2</v>
      </c>
      <c r="O242">
        <v>1</v>
      </c>
      <c r="P242" t="s">
        <v>249</v>
      </c>
      <c r="Q242">
        <v>2</v>
      </c>
      <c r="R242">
        <v>2</v>
      </c>
      <c r="S242">
        <v>2</v>
      </c>
      <c r="T242">
        <v>2</v>
      </c>
      <c r="U242">
        <v>1</v>
      </c>
      <c r="V242">
        <v>1</v>
      </c>
      <c r="W242">
        <v>2</v>
      </c>
      <c r="BF242">
        <v>2</v>
      </c>
      <c r="BI242">
        <f t="shared" si="60"/>
        <v>-1</v>
      </c>
      <c r="BJ242">
        <f t="shared" si="62"/>
        <v>26.375476085834965</v>
      </c>
      <c r="BK242">
        <f t="shared" si="63"/>
        <v>93.181818181818173</v>
      </c>
      <c r="BL242">
        <f t="shared" si="64"/>
        <v>1.8795999999999999</v>
      </c>
      <c r="BM242">
        <f t="shared" si="65"/>
        <v>0</v>
      </c>
      <c r="BN242">
        <f t="shared" si="66"/>
        <v>26.375476085834965</v>
      </c>
      <c r="BO242">
        <f t="shared" si="67"/>
        <v>0</v>
      </c>
      <c r="BP242">
        <f t="shared" si="68"/>
        <v>1</v>
      </c>
      <c r="BQ242" s="21">
        <f t="shared" si="80"/>
        <v>0</v>
      </c>
      <c r="BR242" s="21">
        <f t="shared" si="69"/>
        <v>0</v>
      </c>
      <c r="BS242" s="21">
        <f t="shared" si="70"/>
        <v>0</v>
      </c>
      <c r="BT242" s="21">
        <f t="shared" si="71"/>
        <v>0</v>
      </c>
      <c r="BU242" s="21">
        <f t="shared" si="72"/>
        <v>0</v>
      </c>
      <c r="BV242" s="21">
        <f t="shared" si="73"/>
        <v>0</v>
      </c>
      <c r="BW242" s="21">
        <f t="shared" si="74"/>
        <v>0</v>
      </c>
      <c r="BX242" s="21">
        <f t="shared" si="75"/>
        <v>0</v>
      </c>
      <c r="BY242" s="21">
        <f t="shared" si="76"/>
        <v>0</v>
      </c>
      <c r="BZ242">
        <f t="shared" si="77"/>
        <v>0</v>
      </c>
      <c r="CA242">
        <f t="shared" si="78"/>
        <v>2</v>
      </c>
      <c r="CC242">
        <f t="shared" si="79"/>
        <v>-1</v>
      </c>
    </row>
    <row r="243" spans="1:81">
      <c r="A243" s="9">
        <v>72</v>
      </c>
      <c r="B243" s="9">
        <v>172</v>
      </c>
      <c r="C243">
        <v>1</v>
      </c>
      <c r="D243">
        <v>10</v>
      </c>
      <c r="E243">
        <v>1</v>
      </c>
      <c r="F243">
        <v>3.5</v>
      </c>
      <c r="G243">
        <v>5</v>
      </c>
      <c r="H243">
        <v>2</v>
      </c>
      <c r="L243">
        <v>1</v>
      </c>
      <c r="M243">
        <v>1</v>
      </c>
      <c r="N243">
        <v>2</v>
      </c>
      <c r="O243">
        <v>1</v>
      </c>
      <c r="P243" t="s">
        <v>250</v>
      </c>
      <c r="Q243">
        <v>2</v>
      </c>
      <c r="R243">
        <v>2</v>
      </c>
      <c r="S243">
        <v>2</v>
      </c>
      <c r="T243">
        <v>2</v>
      </c>
      <c r="U243">
        <v>2</v>
      </c>
      <c r="W243">
        <v>1</v>
      </c>
      <c r="X243">
        <v>2</v>
      </c>
      <c r="Y243">
        <v>1</v>
      </c>
      <c r="Z243">
        <v>1</v>
      </c>
      <c r="AA243">
        <v>1</v>
      </c>
      <c r="AB243">
        <v>2</v>
      </c>
      <c r="AF243">
        <v>1</v>
      </c>
      <c r="AG243">
        <v>1</v>
      </c>
      <c r="AH243">
        <v>1</v>
      </c>
      <c r="AI243">
        <v>1.2</v>
      </c>
      <c r="AJ243">
        <v>1</v>
      </c>
      <c r="AK243">
        <v>1</v>
      </c>
      <c r="AL243">
        <v>3</v>
      </c>
      <c r="AM243">
        <v>1</v>
      </c>
      <c r="AO243">
        <v>2</v>
      </c>
      <c r="AQ243">
        <v>3</v>
      </c>
      <c r="AS243">
        <v>2</v>
      </c>
      <c r="AZ243">
        <v>2</v>
      </c>
      <c r="BB243">
        <v>2</v>
      </c>
      <c r="BE243">
        <v>2</v>
      </c>
      <c r="BF243">
        <v>1</v>
      </c>
      <c r="BG243">
        <v>2</v>
      </c>
      <c r="BI243">
        <v>3</v>
      </c>
      <c r="BJ243">
        <f t="shared" si="62"/>
        <v>23.376169086793841</v>
      </c>
      <c r="BK243">
        <f t="shared" si="63"/>
        <v>78.181818181818173</v>
      </c>
      <c r="BL243">
        <f t="shared" si="64"/>
        <v>1.8288</v>
      </c>
      <c r="BM243">
        <f t="shared" si="65"/>
        <v>23.376169086793841</v>
      </c>
      <c r="BN243">
        <f t="shared" si="66"/>
        <v>0</v>
      </c>
      <c r="BO243">
        <f t="shared" si="67"/>
        <v>1</v>
      </c>
      <c r="BP243">
        <f t="shared" si="68"/>
        <v>0</v>
      </c>
      <c r="BQ243" s="21">
        <f t="shared" si="80"/>
        <v>0</v>
      </c>
      <c r="BR243" s="21">
        <f t="shared" si="69"/>
        <v>0</v>
      </c>
      <c r="BS243" s="21">
        <f t="shared" si="70"/>
        <v>2</v>
      </c>
      <c r="BT243" s="21">
        <f t="shared" si="71"/>
        <v>0</v>
      </c>
      <c r="BU243" s="21">
        <f t="shared" si="72"/>
        <v>0</v>
      </c>
      <c r="BV243" s="21">
        <f t="shared" si="73"/>
        <v>0</v>
      </c>
      <c r="BW243" s="21">
        <f t="shared" si="74"/>
        <v>0</v>
      </c>
      <c r="BX243" s="21">
        <f t="shared" si="75"/>
        <v>0</v>
      </c>
      <c r="BY243" s="21">
        <f t="shared" si="76"/>
        <v>0</v>
      </c>
      <c r="BZ243">
        <f t="shared" si="77"/>
        <v>1</v>
      </c>
      <c r="CA243">
        <f t="shared" si="78"/>
        <v>1</v>
      </c>
      <c r="CC243">
        <f t="shared" si="79"/>
        <v>5</v>
      </c>
    </row>
    <row r="244" spans="1:81">
      <c r="A244" s="9">
        <v>67</v>
      </c>
      <c r="B244" s="9">
        <v>147</v>
      </c>
      <c r="C244">
        <v>1</v>
      </c>
      <c r="D244">
        <v>7</v>
      </c>
      <c r="E244">
        <v>1</v>
      </c>
      <c r="F244">
        <v>4.5</v>
      </c>
      <c r="G244">
        <v>5</v>
      </c>
      <c r="H244">
        <v>2</v>
      </c>
      <c r="L244">
        <v>2</v>
      </c>
      <c r="N244" t="s">
        <v>251</v>
      </c>
      <c r="O244">
        <v>1</v>
      </c>
      <c r="P244" t="s">
        <v>252</v>
      </c>
      <c r="Q244">
        <v>2</v>
      </c>
      <c r="R244">
        <v>2</v>
      </c>
      <c r="S244">
        <v>2</v>
      </c>
      <c r="T244">
        <v>2</v>
      </c>
      <c r="U244">
        <v>2</v>
      </c>
      <c r="W244">
        <v>1</v>
      </c>
      <c r="X244">
        <v>2</v>
      </c>
      <c r="Y244">
        <v>4</v>
      </c>
      <c r="Z244">
        <v>2</v>
      </c>
      <c r="AA244">
        <v>1</v>
      </c>
      <c r="AB244">
        <v>2</v>
      </c>
      <c r="AF244">
        <v>2</v>
      </c>
      <c r="AJ244">
        <v>1</v>
      </c>
      <c r="AK244">
        <v>1</v>
      </c>
      <c r="AL244">
        <v>5</v>
      </c>
      <c r="AM244">
        <v>5</v>
      </c>
      <c r="AO244">
        <v>2</v>
      </c>
      <c r="AQ244">
        <v>4</v>
      </c>
      <c r="AR244" t="s">
        <v>253</v>
      </c>
      <c r="AS244">
        <v>2</v>
      </c>
      <c r="AZ244">
        <v>2</v>
      </c>
      <c r="BE244">
        <v>4</v>
      </c>
      <c r="BF244">
        <v>1</v>
      </c>
      <c r="BG244">
        <v>2</v>
      </c>
      <c r="BI244">
        <f t="shared" si="60"/>
        <v>5</v>
      </c>
      <c r="BJ244">
        <f t="shared" si="62"/>
        <v>23.071594777224263</v>
      </c>
      <c r="BK244">
        <f t="shared" si="63"/>
        <v>66.818181818181813</v>
      </c>
      <c r="BL244">
        <f t="shared" si="64"/>
        <v>1.7018</v>
      </c>
      <c r="BM244">
        <f t="shared" si="65"/>
        <v>23.071594777224263</v>
      </c>
      <c r="BN244">
        <f t="shared" si="66"/>
        <v>0</v>
      </c>
      <c r="BO244">
        <f t="shared" si="67"/>
        <v>1</v>
      </c>
      <c r="BP244">
        <f t="shared" si="68"/>
        <v>0</v>
      </c>
      <c r="BQ244" s="21">
        <f t="shared" si="80"/>
        <v>0</v>
      </c>
      <c r="BR244" s="21">
        <f t="shared" si="69"/>
        <v>0</v>
      </c>
      <c r="BS244" s="21">
        <f t="shared" si="70"/>
        <v>0</v>
      </c>
      <c r="BT244" s="21">
        <f t="shared" si="71"/>
        <v>0</v>
      </c>
      <c r="BU244" s="21">
        <f t="shared" si="72"/>
        <v>4</v>
      </c>
      <c r="BV244" s="21">
        <f t="shared" si="73"/>
        <v>0</v>
      </c>
      <c r="BW244" s="21">
        <f t="shared" si="74"/>
        <v>0</v>
      </c>
      <c r="BX244" s="21">
        <f t="shared" si="75"/>
        <v>0</v>
      </c>
      <c r="BY244" s="21">
        <f t="shared" si="76"/>
        <v>0</v>
      </c>
      <c r="BZ244">
        <f t="shared" si="77"/>
        <v>1</v>
      </c>
      <c r="CA244">
        <f t="shared" si="78"/>
        <v>4</v>
      </c>
      <c r="CC244">
        <f t="shared" si="79"/>
        <v>5</v>
      </c>
    </row>
    <row r="245" spans="1:81" s="14" customFormat="1">
      <c r="A245" s="13">
        <v>70</v>
      </c>
      <c r="B245" s="13">
        <v>170</v>
      </c>
      <c r="C245" s="14">
        <v>1</v>
      </c>
      <c r="D245" s="14">
        <v>5</v>
      </c>
      <c r="E245" s="14">
        <v>1</v>
      </c>
      <c r="F245" s="14">
        <v>4.8</v>
      </c>
      <c r="G245" s="14">
        <v>4</v>
      </c>
      <c r="H245" s="14">
        <v>2</v>
      </c>
      <c r="L245" s="14">
        <v>2</v>
      </c>
      <c r="N245" s="14">
        <v>2</v>
      </c>
      <c r="O245" s="14">
        <v>1</v>
      </c>
      <c r="P245" s="14" t="s">
        <v>270</v>
      </c>
      <c r="Q245" s="14">
        <v>2</v>
      </c>
      <c r="R245" s="14">
        <v>2</v>
      </c>
      <c r="S245" s="14">
        <v>2</v>
      </c>
      <c r="T245" s="14">
        <v>2</v>
      </c>
      <c r="U245" s="14">
        <v>2</v>
      </c>
      <c r="W245" s="14">
        <v>1</v>
      </c>
      <c r="X245" s="14">
        <v>2</v>
      </c>
      <c r="Y245" s="14">
        <v>1</v>
      </c>
      <c r="Z245" s="14">
        <v>1</v>
      </c>
      <c r="AA245" s="14">
        <v>3</v>
      </c>
      <c r="AB245" s="14">
        <v>1</v>
      </c>
      <c r="AC245" s="14">
        <v>1</v>
      </c>
      <c r="AD245" s="14">
        <v>2</v>
      </c>
      <c r="AE245" s="14">
        <v>3</v>
      </c>
      <c r="AF245" s="14">
        <v>1</v>
      </c>
      <c r="AG245" s="14">
        <v>2</v>
      </c>
      <c r="AH245" s="14">
        <v>2</v>
      </c>
      <c r="AI245" s="14">
        <v>1</v>
      </c>
      <c r="AJ245" s="14">
        <v>2</v>
      </c>
      <c r="AK245" s="14">
        <v>1</v>
      </c>
      <c r="AL245" s="14">
        <v>4</v>
      </c>
      <c r="AM245" s="14">
        <v>1</v>
      </c>
      <c r="AO245" s="14">
        <v>2</v>
      </c>
      <c r="AQ245" s="14">
        <v>3</v>
      </c>
      <c r="AS245" s="14">
        <v>1</v>
      </c>
      <c r="AW245" s="14">
        <v>1</v>
      </c>
      <c r="AX245" s="14">
        <v>3</v>
      </c>
      <c r="AZ245" s="14">
        <v>2</v>
      </c>
      <c r="BB245" s="14">
        <v>2</v>
      </c>
      <c r="BE245" s="14">
        <v>1</v>
      </c>
      <c r="BF245" s="14">
        <v>1</v>
      </c>
      <c r="BG245" s="14">
        <v>2</v>
      </c>
      <c r="BI245" s="14">
        <f t="shared" si="60"/>
        <v>4</v>
      </c>
      <c r="BJ245">
        <f t="shared" si="62"/>
        <v>24.443462616053242</v>
      </c>
      <c r="BK245">
        <f t="shared" si="63"/>
        <v>77.272727272727266</v>
      </c>
      <c r="BL245">
        <f t="shared" si="64"/>
        <v>1.778</v>
      </c>
      <c r="BM245">
        <f t="shared" si="65"/>
        <v>24.443462616053242</v>
      </c>
      <c r="BN245">
        <f t="shared" si="66"/>
        <v>0</v>
      </c>
      <c r="BO245">
        <f t="shared" si="67"/>
        <v>1</v>
      </c>
      <c r="BP245">
        <f t="shared" si="68"/>
        <v>0</v>
      </c>
      <c r="BQ245" s="21">
        <f t="shared" si="80"/>
        <v>0</v>
      </c>
      <c r="BR245" s="21">
        <f t="shared" si="69"/>
        <v>0</v>
      </c>
      <c r="BS245" s="21">
        <f t="shared" si="70"/>
        <v>0</v>
      </c>
      <c r="BT245" s="21">
        <f t="shared" si="71"/>
        <v>1</v>
      </c>
      <c r="BU245" s="21">
        <f t="shared" si="72"/>
        <v>0</v>
      </c>
      <c r="BV245" s="21">
        <f t="shared" si="73"/>
        <v>0</v>
      </c>
      <c r="BW245" s="21">
        <f t="shared" si="74"/>
        <v>0</v>
      </c>
      <c r="BX245" s="21">
        <f t="shared" si="75"/>
        <v>0</v>
      </c>
      <c r="BY245" s="21">
        <f t="shared" si="76"/>
        <v>0</v>
      </c>
      <c r="BZ245">
        <f t="shared" si="77"/>
        <v>0</v>
      </c>
      <c r="CA245">
        <f t="shared" si="78"/>
        <v>4</v>
      </c>
      <c r="CC245">
        <f t="shared" si="79"/>
        <v>4</v>
      </c>
    </row>
    <row r="246" spans="1:81" s="16" customFormat="1">
      <c r="A246" s="15">
        <v>69</v>
      </c>
      <c r="B246" s="15">
        <v>184</v>
      </c>
      <c r="C246" s="16">
        <v>1</v>
      </c>
      <c r="D246" s="16">
        <v>8</v>
      </c>
      <c r="E246" s="16">
        <v>1</v>
      </c>
      <c r="F246" s="16" t="s">
        <v>141</v>
      </c>
      <c r="G246" s="16">
        <v>2</v>
      </c>
      <c r="H246" s="16">
        <v>2</v>
      </c>
      <c r="L246" s="16">
        <v>2</v>
      </c>
      <c r="N246" s="16">
        <v>2</v>
      </c>
      <c r="O246" s="16">
        <v>2</v>
      </c>
      <c r="Q246" s="16">
        <v>2</v>
      </c>
      <c r="R246" s="16">
        <v>2</v>
      </c>
      <c r="S246" s="16">
        <v>2</v>
      </c>
      <c r="T246" s="16">
        <v>2</v>
      </c>
      <c r="U246" s="16">
        <v>2</v>
      </c>
      <c r="W246" s="16">
        <v>2</v>
      </c>
      <c r="BI246" s="16">
        <f t="shared" si="60"/>
        <v>-1</v>
      </c>
      <c r="BJ246">
        <f t="shared" si="62"/>
        <v>27.228864295234079</v>
      </c>
      <c r="BK246">
        <f t="shared" si="63"/>
        <v>83.636363636363626</v>
      </c>
      <c r="BL246">
        <f t="shared" si="64"/>
        <v>1.7525999999999999</v>
      </c>
      <c r="BM246">
        <f t="shared" si="65"/>
        <v>0</v>
      </c>
      <c r="BN246">
        <f t="shared" si="66"/>
        <v>27.228864295234079</v>
      </c>
      <c r="BO246">
        <f t="shared" si="67"/>
        <v>0</v>
      </c>
      <c r="BP246">
        <f t="shared" si="68"/>
        <v>1</v>
      </c>
      <c r="BQ246" s="21">
        <f t="shared" si="80"/>
        <v>0</v>
      </c>
      <c r="BR246" s="21">
        <f t="shared" si="69"/>
        <v>0</v>
      </c>
      <c r="BS246" s="21">
        <f t="shared" si="70"/>
        <v>0</v>
      </c>
      <c r="BT246" s="21">
        <f t="shared" si="71"/>
        <v>0</v>
      </c>
      <c r="BU246" s="21">
        <f t="shared" si="72"/>
        <v>0</v>
      </c>
      <c r="BV246" s="21">
        <f t="shared" si="73"/>
        <v>0</v>
      </c>
      <c r="BW246" s="21">
        <f t="shared" si="74"/>
        <v>0</v>
      </c>
      <c r="BX246" s="21">
        <f t="shared" si="75"/>
        <v>0</v>
      </c>
      <c r="BY246" s="21">
        <f t="shared" si="76"/>
        <v>0</v>
      </c>
      <c r="BZ246">
        <f t="shared" si="77"/>
        <v>0</v>
      </c>
      <c r="CA246">
        <f t="shared" si="78"/>
        <v>3</v>
      </c>
      <c r="CC246">
        <f t="shared" si="79"/>
        <v>-1</v>
      </c>
    </row>
    <row r="247" spans="1:81" s="16" customFormat="1">
      <c r="A247" s="15">
        <v>68</v>
      </c>
      <c r="B247" s="15">
        <v>185</v>
      </c>
      <c r="C247" s="16">
        <v>1</v>
      </c>
      <c r="D247" s="16">
        <v>6</v>
      </c>
      <c r="E247" s="16">
        <v>1</v>
      </c>
      <c r="F247" s="16">
        <v>5.8</v>
      </c>
      <c r="G247" s="16">
        <v>5</v>
      </c>
      <c r="H247" s="16">
        <v>2</v>
      </c>
      <c r="L247" s="16">
        <v>2</v>
      </c>
      <c r="N247" s="16">
        <v>2</v>
      </c>
      <c r="O247" s="16">
        <v>2</v>
      </c>
      <c r="Q247" s="16">
        <v>2</v>
      </c>
      <c r="R247" s="16">
        <v>2</v>
      </c>
      <c r="S247" s="16">
        <v>2</v>
      </c>
      <c r="T247" s="16">
        <v>2</v>
      </c>
      <c r="U247" s="16">
        <v>2</v>
      </c>
      <c r="W247" s="16">
        <v>1</v>
      </c>
      <c r="X247" s="16">
        <v>2</v>
      </c>
      <c r="Y247" s="16">
        <v>1</v>
      </c>
      <c r="Z247" s="16">
        <v>1</v>
      </c>
      <c r="AA247" s="16">
        <v>2</v>
      </c>
      <c r="AB247" s="16">
        <v>2</v>
      </c>
      <c r="AF247" s="16">
        <v>2</v>
      </c>
      <c r="BI247" s="16">
        <f t="shared" si="60"/>
        <v>5</v>
      </c>
      <c r="BJ247">
        <f t="shared" si="62"/>
        <v>28.187969241619516</v>
      </c>
      <c r="BK247">
        <f t="shared" si="63"/>
        <v>84.090909090909079</v>
      </c>
      <c r="BL247">
        <f t="shared" si="64"/>
        <v>1.7271999999999998</v>
      </c>
      <c r="BM247">
        <f t="shared" si="65"/>
        <v>28.187969241619516</v>
      </c>
      <c r="BN247">
        <f t="shared" si="66"/>
        <v>0</v>
      </c>
      <c r="BO247">
        <f t="shared" si="67"/>
        <v>1</v>
      </c>
      <c r="BP247">
        <f t="shared" si="68"/>
        <v>0</v>
      </c>
      <c r="BQ247" s="21">
        <f t="shared" si="80"/>
        <v>0</v>
      </c>
      <c r="BR247" s="21">
        <f t="shared" si="69"/>
        <v>0</v>
      </c>
      <c r="BS247" s="21">
        <f t="shared" si="70"/>
        <v>0</v>
      </c>
      <c r="BT247" s="21">
        <f t="shared" si="71"/>
        <v>0</v>
      </c>
      <c r="BU247" s="21">
        <f t="shared" si="72"/>
        <v>0</v>
      </c>
      <c r="BV247" s="21">
        <f t="shared" si="73"/>
        <v>0</v>
      </c>
      <c r="BW247" s="21">
        <f t="shared" si="74"/>
        <v>0</v>
      </c>
      <c r="BX247" s="21">
        <f t="shared" si="75"/>
        <v>0</v>
      </c>
      <c r="BY247" s="21">
        <f t="shared" si="76"/>
        <v>0</v>
      </c>
      <c r="BZ247">
        <f t="shared" si="77"/>
        <v>0</v>
      </c>
      <c r="CA247">
        <f t="shared" si="78"/>
        <v>4</v>
      </c>
      <c r="CC247">
        <f t="shared" si="79"/>
        <v>5</v>
      </c>
    </row>
    <row r="248" spans="1:81" s="16" customFormat="1">
      <c r="A248" s="15">
        <v>73</v>
      </c>
      <c r="B248" s="15">
        <v>180</v>
      </c>
      <c r="C248" s="16">
        <v>1</v>
      </c>
      <c r="D248" s="16">
        <v>4</v>
      </c>
      <c r="E248" s="16">
        <v>1</v>
      </c>
      <c r="F248" s="16" t="s">
        <v>271</v>
      </c>
      <c r="G248" s="16">
        <v>1</v>
      </c>
      <c r="H248" s="16">
        <v>2</v>
      </c>
      <c r="L248" s="16">
        <v>2</v>
      </c>
      <c r="N248" s="16">
        <v>2</v>
      </c>
      <c r="O248" s="16">
        <v>1</v>
      </c>
      <c r="P248" s="16" t="s">
        <v>149</v>
      </c>
      <c r="Q248" s="16">
        <v>2</v>
      </c>
      <c r="R248" s="16">
        <v>2</v>
      </c>
      <c r="S248" s="16">
        <v>2</v>
      </c>
      <c r="T248" s="16">
        <v>2</v>
      </c>
      <c r="U248" s="16">
        <v>2</v>
      </c>
      <c r="W248" s="16">
        <v>1</v>
      </c>
      <c r="X248" s="16">
        <v>2</v>
      </c>
      <c r="Y248" s="16">
        <v>1</v>
      </c>
      <c r="Z248" s="16">
        <v>1</v>
      </c>
      <c r="AA248" s="16">
        <v>2</v>
      </c>
      <c r="AB248" s="16">
        <v>1</v>
      </c>
      <c r="AC248" s="16">
        <v>1</v>
      </c>
      <c r="AD248" s="16">
        <v>1</v>
      </c>
      <c r="AE248" s="16">
        <v>4</v>
      </c>
      <c r="AF248" s="16">
        <v>1</v>
      </c>
      <c r="AG248" s="16">
        <v>2</v>
      </c>
      <c r="AH248" s="16">
        <v>3</v>
      </c>
      <c r="AI248" s="16">
        <v>1</v>
      </c>
      <c r="AJ248" s="16">
        <v>1</v>
      </c>
      <c r="AK248" s="16">
        <v>1</v>
      </c>
      <c r="AL248" s="16">
        <v>3</v>
      </c>
      <c r="AM248" s="16">
        <v>1</v>
      </c>
      <c r="AO248" s="16">
        <v>2</v>
      </c>
      <c r="AQ248" s="16">
        <v>5</v>
      </c>
      <c r="AR248" s="16" t="s">
        <v>272</v>
      </c>
      <c r="AS248" s="16">
        <v>1</v>
      </c>
      <c r="AT248" s="16">
        <v>2</v>
      </c>
      <c r="AU248" s="16">
        <v>2</v>
      </c>
      <c r="AV248" s="16">
        <v>1</v>
      </c>
      <c r="AW248" s="16">
        <v>1</v>
      </c>
      <c r="AX248" s="16">
        <v>2</v>
      </c>
      <c r="AZ248" s="16">
        <v>2</v>
      </c>
      <c r="BB248" s="16">
        <v>2</v>
      </c>
      <c r="BE248" s="16">
        <v>1</v>
      </c>
      <c r="BF248" s="16">
        <v>1</v>
      </c>
      <c r="BG248" s="16">
        <v>2</v>
      </c>
      <c r="BI248" s="16">
        <f t="shared" si="60"/>
        <v>1</v>
      </c>
      <c r="BJ248">
        <f t="shared" si="62"/>
        <v>23.797792354110104</v>
      </c>
      <c r="BK248">
        <f t="shared" si="63"/>
        <v>81.818181818181813</v>
      </c>
      <c r="BL248">
        <f t="shared" si="64"/>
        <v>1.8541999999999998</v>
      </c>
      <c r="BM248">
        <f t="shared" si="65"/>
        <v>23.797792354110104</v>
      </c>
      <c r="BN248">
        <f t="shared" si="66"/>
        <v>0</v>
      </c>
      <c r="BO248">
        <f t="shared" si="67"/>
        <v>1</v>
      </c>
      <c r="BP248">
        <f t="shared" si="68"/>
        <v>0</v>
      </c>
      <c r="BQ248" s="21">
        <f t="shared" si="80"/>
        <v>0</v>
      </c>
      <c r="BR248" s="21">
        <f t="shared" si="69"/>
        <v>0</v>
      </c>
      <c r="BS248" s="21">
        <f t="shared" si="70"/>
        <v>1</v>
      </c>
      <c r="BT248" s="21">
        <f t="shared" si="71"/>
        <v>0</v>
      </c>
      <c r="BU248" s="21">
        <f t="shared" si="72"/>
        <v>0</v>
      </c>
      <c r="BV248" s="21">
        <f t="shared" si="73"/>
        <v>0</v>
      </c>
      <c r="BW248" s="21">
        <f t="shared" si="74"/>
        <v>0</v>
      </c>
      <c r="BX248" s="21">
        <f t="shared" si="75"/>
        <v>0</v>
      </c>
      <c r="BY248" s="21">
        <f t="shared" si="76"/>
        <v>0</v>
      </c>
      <c r="BZ248">
        <f t="shared" si="77"/>
        <v>1</v>
      </c>
      <c r="CA248">
        <f t="shared" si="78"/>
        <v>4</v>
      </c>
      <c r="CC248">
        <f t="shared" si="79"/>
        <v>1</v>
      </c>
    </row>
    <row r="249" spans="1:81" s="16" customFormat="1">
      <c r="A249" s="15">
        <v>70</v>
      </c>
      <c r="B249" s="15">
        <v>150</v>
      </c>
      <c r="C249" s="16">
        <v>1</v>
      </c>
      <c r="D249" s="16">
        <v>8</v>
      </c>
      <c r="E249" s="16">
        <v>1</v>
      </c>
      <c r="F249" s="16" t="s">
        <v>261</v>
      </c>
      <c r="G249" s="16">
        <v>4</v>
      </c>
      <c r="H249" s="16">
        <v>2</v>
      </c>
      <c r="L249" s="16">
        <v>2</v>
      </c>
      <c r="N249" s="16">
        <v>2</v>
      </c>
      <c r="O249" s="16">
        <v>2</v>
      </c>
      <c r="Q249" s="16">
        <v>2</v>
      </c>
      <c r="R249" s="16">
        <v>2</v>
      </c>
      <c r="S249" s="16">
        <v>2</v>
      </c>
      <c r="T249" s="16">
        <v>2</v>
      </c>
      <c r="U249" s="16">
        <v>2</v>
      </c>
      <c r="W249" s="16">
        <v>1</v>
      </c>
      <c r="X249" s="16">
        <v>2</v>
      </c>
      <c r="Y249" s="16">
        <v>1.2</v>
      </c>
      <c r="Z249" s="16">
        <v>1</v>
      </c>
      <c r="AA249" s="16">
        <v>1</v>
      </c>
      <c r="AB249" s="16">
        <v>1</v>
      </c>
      <c r="AC249" s="16">
        <v>1.2</v>
      </c>
      <c r="AD249" s="16">
        <v>1</v>
      </c>
      <c r="AE249" s="16">
        <v>1</v>
      </c>
      <c r="AF249" s="16">
        <v>2</v>
      </c>
      <c r="BI249" s="16">
        <f t="shared" si="60"/>
        <v>4</v>
      </c>
      <c r="BJ249">
        <f t="shared" si="62"/>
        <v>21.567761131811686</v>
      </c>
      <c r="BK249">
        <f t="shared" si="63"/>
        <v>68.181818181818173</v>
      </c>
      <c r="BL249">
        <f t="shared" si="64"/>
        <v>1.778</v>
      </c>
      <c r="BM249">
        <f t="shared" si="65"/>
        <v>21.567761131811686</v>
      </c>
      <c r="BN249">
        <f t="shared" si="66"/>
        <v>0</v>
      </c>
      <c r="BO249">
        <f t="shared" si="67"/>
        <v>1</v>
      </c>
      <c r="BP249">
        <f t="shared" si="68"/>
        <v>0</v>
      </c>
      <c r="BQ249" s="21">
        <f t="shared" si="80"/>
        <v>0</v>
      </c>
      <c r="BR249" s="21">
        <f t="shared" si="69"/>
        <v>0</v>
      </c>
      <c r="BS249" s="21">
        <f t="shared" si="70"/>
        <v>0</v>
      </c>
      <c r="BT249" s="21">
        <f t="shared" si="71"/>
        <v>0</v>
      </c>
      <c r="BU249" s="21">
        <f t="shared" si="72"/>
        <v>0</v>
      </c>
      <c r="BV249" s="21">
        <f t="shared" si="73"/>
        <v>0</v>
      </c>
      <c r="BW249" s="21">
        <f t="shared" si="74"/>
        <v>0</v>
      </c>
      <c r="BX249" s="21">
        <f t="shared" si="75"/>
        <v>0</v>
      </c>
      <c r="BY249" s="21">
        <f t="shared" si="76"/>
        <v>0</v>
      </c>
      <c r="BZ249">
        <f t="shared" si="77"/>
        <v>0</v>
      </c>
      <c r="CA249">
        <f t="shared" si="78"/>
        <v>4</v>
      </c>
      <c r="CC249">
        <f t="shared" si="79"/>
        <v>4</v>
      </c>
    </row>
    <row r="250" spans="1:81" s="16" customFormat="1">
      <c r="A250" s="15">
        <v>68</v>
      </c>
      <c r="B250" s="15">
        <v>118</v>
      </c>
      <c r="C250" s="16">
        <v>1</v>
      </c>
      <c r="D250" s="16">
        <v>4</v>
      </c>
      <c r="E250" s="16">
        <v>1</v>
      </c>
      <c r="F250" s="16">
        <v>1.3</v>
      </c>
      <c r="G250" s="16">
        <v>1</v>
      </c>
      <c r="H250" s="16">
        <v>2</v>
      </c>
      <c r="L250" s="16">
        <v>2</v>
      </c>
      <c r="N250" s="16">
        <v>2</v>
      </c>
      <c r="O250" s="16">
        <v>2</v>
      </c>
      <c r="Q250" s="16">
        <v>2</v>
      </c>
      <c r="R250" s="16">
        <v>2</v>
      </c>
      <c r="S250" s="16">
        <v>2</v>
      </c>
      <c r="T250" s="16">
        <v>2</v>
      </c>
      <c r="U250" s="16">
        <v>2</v>
      </c>
      <c r="W250" s="16">
        <v>1</v>
      </c>
      <c r="X250" s="16">
        <v>2</v>
      </c>
      <c r="Y250" s="16">
        <v>1</v>
      </c>
      <c r="Z250" s="16">
        <v>2</v>
      </c>
      <c r="AA250" s="16">
        <v>5</v>
      </c>
      <c r="AB250" s="16">
        <v>1</v>
      </c>
      <c r="AC250" s="16">
        <v>1.2</v>
      </c>
      <c r="AD250" s="16">
        <v>2</v>
      </c>
      <c r="AE250" s="16">
        <v>6</v>
      </c>
      <c r="AF250" s="16">
        <v>1</v>
      </c>
      <c r="AG250" s="16">
        <v>2</v>
      </c>
      <c r="AH250" s="16">
        <v>5</v>
      </c>
      <c r="AI250" s="16">
        <v>1</v>
      </c>
      <c r="AJ250" s="16">
        <v>1</v>
      </c>
      <c r="AK250" s="16">
        <v>1</v>
      </c>
      <c r="AL250" s="16">
        <v>2</v>
      </c>
      <c r="AM250" s="16">
        <v>1</v>
      </c>
      <c r="AO250" s="16">
        <v>2</v>
      </c>
      <c r="AQ250" s="16">
        <v>1</v>
      </c>
      <c r="AS250" s="16">
        <v>2</v>
      </c>
      <c r="AZ250" s="16">
        <v>2</v>
      </c>
      <c r="BB250" s="16">
        <v>2</v>
      </c>
      <c r="BE250" s="16">
        <v>1</v>
      </c>
      <c r="BF250" s="16">
        <v>2</v>
      </c>
      <c r="BI250" s="16">
        <f t="shared" si="60"/>
        <v>1</v>
      </c>
      <c r="BJ250">
        <f t="shared" si="62"/>
        <v>17.979353354114071</v>
      </c>
      <c r="BK250">
        <f t="shared" si="63"/>
        <v>53.636363636363633</v>
      </c>
      <c r="BL250">
        <f t="shared" si="64"/>
        <v>1.7271999999999998</v>
      </c>
      <c r="BM250">
        <f t="shared" si="65"/>
        <v>17.979353354114071</v>
      </c>
      <c r="BN250">
        <f t="shared" si="66"/>
        <v>0</v>
      </c>
      <c r="BO250">
        <f t="shared" si="67"/>
        <v>1</v>
      </c>
      <c r="BP250">
        <f t="shared" si="68"/>
        <v>0</v>
      </c>
      <c r="BQ250" s="21">
        <f t="shared" si="80"/>
        <v>0</v>
      </c>
      <c r="BR250" s="21">
        <f t="shared" si="69"/>
        <v>1</v>
      </c>
      <c r="BS250" s="21">
        <f t="shared" si="70"/>
        <v>0</v>
      </c>
      <c r="BT250" s="21">
        <f t="shared" si="71"/>
        <v>0</v>
      </c>
      <c r="BU250" s="21">
        <f t="shared" si="72"/>
        <v>0</v>
      </c>
      <c r="BV250" s="21">
        <f t="shared" si="73"/>
        <v>0</v>
      </c>
      <c r="BW250" s="21">
        <f t="shared" si="74"/>
        <v>0</v>
      </c>
      <c r="BX250" s="21">
        <f t="shared" si="75"/>
        <v>0</v>
      </c>
      <c r="BY250" s="21">
        <f t="shared" si="76"/>
        <v>0</v>
      </c>
      <c r="BZ250">
        <f t="shared" si="77"/>
        <v>1</v>
      </c>
      <c r="CA250">
        <f t="shared" si="78"/>
        <v>4</v>
      </c>
      <c r="CC250">
        <f t="shared" si="79"/>
        <v>1</v>
      </c>
    </row>
    <row r="251" spans="1:81" s="16" customFormat="1">
      <c r="A251" s="15">
        <v>75</v>
      </c>
      <c r="B251" s="15">
        <v>259</v>
      </c>
      <c r="C251" s="16">
        <v>1</v>
      </c>
      <c r="D251" s="16">
        <v>3</v>
      </c>
      <c r="E251" s="16">
        <v>1</v>
      </c>
      <c r="F251" s="16">
        <v>1.2</v>
      </c>
      <c r="G251" s="16">
        <v>1</v>
      </c>
      <c r="H251" s="16">
        <v>2</v>
      </c>
      <c r="L251" s="16">
        <v>2</v>
      </c>
      <c r="N251" s="16">
        <v>2</v>
      </c>
      <c r="O251" s="16">
        <v>1</v>
      </c>
      <c r="P251" s="16" t="s">
        <v>144</v>
      </c>
      <c r="Q251" s="16">
        <v>2</v>
      </c>
      <c r="R251" s="16">
        <v>2</v>
      </c>
      <c r="S251" s="16">
        <v>2</v>
      </c>
      <c r="T251" s="16">
        <v>2</v>
      </c>
      <c r="U251" s="16">
        <v>2</v>
      </c>
      <c r="W251" s="16">
        <v>2</v>
      </c>
      <c r="BI251" s="16">
        <f t="shared" si="60"/>
        <v>-1</v>
      </c>
      <c r="BJ251">
        <f t="shared" si="62"/>
        <v>32.440468921341882</v>
      </c>
      <c r="BK251">
        <f t="shared" si="63"/>
        <v>117.72727272727272</v>
      </c>
      <c r="BL251">
        <f t="shared" si="64"/>
        <v>1.905</v>
      </c>
      <c r="BM251">
        <f t="shared" si="65"/>
        <v>0</v>
      </c>
      <c r="BN251">
        <f t="shared" si="66"/>
        <v>32.440468921341882</v>
      </c>
      <c r="BO251">
        <f t="shared" si="67"/>
        <v>0</v>
      </c>
      <c r="BP251">
        <f t="shared" si="68"/>
        <v>1</v>
      </c>
      <c r="BQ251" s="21">
        <f t="shared" si="80"/>
        <v>0</v>
      </c>
      <c r="BR251" s="21">
        <f t="shared" si="69"/>
        <v>0</v>
      </c>
      <c r="BS251" s="21">
        <f t="shared" si="70"/>
        <v>0</v>
      </c>
      <c r="BT251" s="21">
        <f t="shared" si="71"/>
        <v>0</v>
      </c>
      <c r="BU251" s="21">
        <f t="shared" si="72"/>
        <v>0</v>
      </c>
      <c r="BV251" s="21">
        <f t="shared" si="73"/>
        <v>0</v>
      </c>
      <c r="BW251" s="21">
        <f t="shared" si="74"/>
        <v>0</v>
      </c>
      <c r="BX251" s="21">
        <f t="shared" si="75"/>
        <v>0</v>
      </c>
      <c r="BY251" s="21">
        <f t="shared" si="76"/>
        <v>0</v>
      </c>
      <c r="BZ251">
        <f t="shared" si="77"/>
        <v>0</v>
      </c>
      <c r="CA251">
        <f t="shared" si="78"/>
        <v>3</v>
      </c>
      <c r="CC251">
        <f t="shared" si="79"/>
        <v>-1</v>
      </c>
    </row>
    <row r="252" spans="1:81" s="16" customFormat="1">
      <c r="A252" s="15">
        <v>68</v>
      </c>
      <c r="B252" s="15">
        <v>170</v>
      </c>
      <c r="C252" s="16">
        <v>1</v>
      </c>
      <c r="D252" s="16">
        <v>10</v>
      </c>
      <c r="E252" s="16">
        <v>1</v>
      </c>
      <c r="F252" s="16" t="s">
        <v>273</v>
      </c>
      <c r="G252" s="16">
        <v>3</v>
      </c>
      <c r="H252" s="16">
        <v>2</v>
      </c>
      <c r="L252" s="16">
        <v>2</v>
      </c>
      <c r="N252" s="16">
        <v>2</v>
      </c>
      <c r="O252" s="16">
        <v>1</v>
      </c>
      <c r="P252" s="16" t="s">
        <v>274</v>
      </c>
      <c r="Q252" s="16">
        <v>2</v>
      </c>
      <c r="R252" s="16">
        <v>2</v>
      </c>
      <c r="S252" s="16">
        <v>2</v>
      </c>
      <c r="T252" s="16">
        <v>2</v>
      </c>
      <c r="U252" s="16">
        <v>2</v>
      </c>
      <c r="W252" s="16">
        <v>1</v>
      </c>
      <c r="X252" s="16">
        <v>1</v>
      </c>
      <c r="Y252" s="16">
        <v>5</v>
      </c>
      <c r="Z252" s="16">
        <v>1</v>
      </c>
      <c r="AA252" s="16">
        <v>2</v>
      </c>
      <c r="AB252" s="16">
        <v>1</v>
      </c>
      <c r="AC252" s="16">
        <v>1</v>
      </c>
      <c r="AD252" s="16">
        <v>1</v>
      </c>
      <c r="AE252" s="16">
        <v>2</v>
      </c>
      <c r="AF252" s="16">
        <v>1</v>
      </c>
      <c r="AG252" s="16">
        <v>1</v>
      </c>
      <c r="AH252" s="16">
        <v>1</v>
      </c>
      <c r="AI252" s="16">
        <v>1</v>
      </c>
      <c r="AJ252" s="16">
        <v>1</v>
      </c>
      <c r="AK252" s="16">
        <v>1</v>
      </c>
      <c r="AL252" s="16">
        <v>3</v>
      </c>
      <c r="AM252" s="16">
        <v>1</v>
      </c>
      <c r="AO252" s="16">
        <v>2</v>
      </c>
      <c r="AS252" s="16">
        <v>1</v>
      </c>
      <c r="AT252" s="16">
        <v>2</v>
      </c>
      <c r="BI252" s="16">
        <f t="shared" si="60"/>
        <v>3</v>
      </c>
      <c r="BJ252">
        <f t="shared" si="62"/>
        <v>25.902458222028745</v>
      </c>
      <c r="BK252">
        <f t="shared" si="63"/>
        <v>77.272727272727266</v>
      </c>
      <c r="BL252">
        <f t="shared" si="64"/>
        <v>1.7271999999999998</v>
      </c>
      <c r="BM252">
        <f t="shared" si="65"/>
        <v>25.902458222028745</v>
      </c>
      <c r="BN252">
        <f t="shared" si="66"/>
        <v>0</v>
      </c>
      <c r="BO252">
        <f t="shared" si="67"/>
        <v>1</v>
      </c>
      <c r="BP252">
        <f t="shared" si="68"/>
        <v>0</v>
      </c>
      <c r="BQ252" s="21">
        <f t="shared" si="80"/>
        <v>0</v>
      </c>
      <c r="BR252" s="21">
        <f t="shared" si="69"/>
        <v>0</v>
      </c>
      <c r="BS252" s="21">
        <f t="shared" si="70"/>
        <v>0</v>
      </c>
      <c r="BT252" s="21">
        <f t="shared" si="71"/>
        <v>0</v>
      </c>
      <c r="BU252" s="21">
        <f t="shared" si="72"/>
        <v>0</v>
      </c>
      <c r="BV252" s="21">
        <f t="shared" si="73"/>
        <v>0</v>
      </c>
      <c r="BW252" s="21">
        <f t="shared" si="74"/>
        <v>0</v>
      </c>
      <c r="BX252" s="21">
        <f t="shared" si="75"/>
        <v>0</v>
      </c>
      <c r="BY252" s="21">
        <f t="shared" si="76"/>
        <v>0</v>
      </c>
      <c r="BZ252">
        <f t="shared" si="77"/>
        <v>1</v>
      </c>
      <c r="CA252">
        <f t="shared" si="78"/>
        <v>4</v>
      </c>
      <c r="CC252">
        <f t="shared" si="79"/>
        <v>3</v>
      </c>
    </row>
    <row r="253" spans="1:81" s="16" customFormat="1">
      <c r="A253" s="15">
        <v>68</v>
      </c>
      <c r="B253" s="15">
        <v>225</v>
      </c>
      <c r="C253" s="16">
        <v>1</v>
      </c>
      <c r="D253" s="16">
        <v>5</v>
      </c>
      <c r="E253" s="16">
        <v>1</v>
      </c>
      <c r="F253" s="16" t="s">
        <v>275</v>
      </c>
      <c r="G253" s="16">
        <v>2</v>
      </c>
      <c r="H253" s="16">
        <v>2</v>
      </c>
      <c r="L253" s="16">
        <v>2</v>
      </c>
      <c r="N253" s="16">
        <v>2</v>
      </c>
      <c r="O253" s="16">
        <v>1</v>
      </c>
      <c r="P253" s="16" t="s">
        <v>276</v>
      </c>
      <c r="Q253" s="16">
        <v>2</v>
      </c>
      <c r="R253" s="16">
        <v>2</v>
      </c>
      <c r="S253" s="16">
        <v>2</v>
      </c>
      <c r="T253" s="16">
        <v>2</v>
      </c>
      <c r="U253" s="16">
        <v>2</v>
      </c>
      <c r="W253" s="16">
        <v>1</v>
      </c>
      <c r="X253" s="16">
        <v>2</v>
      </c>
      <c r="Y253" s="16">
        <v>1</v>
      </c>
      <c r="Z253" s="16">
        <v>1</v>
      </c>
      <c r="AA253" s="16">
        <v>2</v>
      </c>
      <c r="AB253" s="16">
        <v>1</v>
      </c>
      <c r="AC253" s="16">
        <v>1</v>
      </c>
      <c r="AD253" s="16">
        <v>2</v>
      </c>
      <c r="AE253" s="16">
        <v>3</v>
      </c>
      <c r="AF253" s="16">
        <v>1</v>
      </c>
      <c r="AG253" s="16">
        <v>2</v>
      </c>
      <c r="AH253" s="16">
        <v>2</v>
      </c>
      <c r="AI253" s="16">
        <v>2</v>
      </c>
      <c r="AJ253" s="16">
        <v>1</v>
      </c>
      <c r="AK253" s="16">
        <v>1</v>
      </c>
      <c r="AL253" s="16">
        <v>2</v>
      </c>
      <c r="AM253" s="16">
        <v>1</v>
      </c>
      <c r="AO253" s="16">
        <v>2</v>
      </c>
      <c r="AS253" s="16">
        <v>1</v>
      </c>
      <c r="AT253" s="16">
        <v>2</v>
      </c>
      <c r="AU253" s="16">
        <v>2</v>
      </c>
      <c r="AV253" s="16">
        <v>1</v>
      </c>
      <c r="AW253" s="16">
        <v>2</v>
      </c>
      <c r="AZ253" s="16">
        <v>2</v>
      </c>
      <c r="BB253" s="16">
        <v>2</v>
      </c>
      <c r="BE253" s="16">
        <v>4</v>
      </c>
      <c r="BF253" s="16">
        <v>1</v>
      </c>
      <c r="BG253" s="16">
        <v>2</v>
      </c>
      <c r="BI253" s="16">
        <f t="shared" si="60"/>
        <v>2</v>
      </c>
      <c r="BJ253">
        <f t="shared" si="62"/>
        <v>34.282665293861577</v>
      </c>
      <c r="BK253">
        <f t="shared" si="63"/>
        <v>102.27272727272727</v>
      </c>
      <c r="BL253">
        <f t="shared" si="64"/>
        <v>1.7271999999999998</v>
      </c>
      <c r="BM253">
        <f t="shared" si="65"/>
        <v>34.282665293861577</v>
      </c>
      <c r="BN253">
        <f t="shared" si="66"/>
        <v>0</v>
      </c>
      <c r="BO253">
        <f t="shared" si="67"/>
        <v>1</v>
      </c>
      <c r="BP253">
        <f t="shared" si="68"/>
        <v>0</v>
      </c>
      <c r="BQ253" s="21">
        <f t="shared" si="80"/>
        <v>0</v>
      </c>
      <c r="BR253" s="21">
        <f t="shared" si="69"/>
        <v>4</v>
      </c>
      <c r="BS253" s="21">
        <f t="shared" si="70"/>
        <v>0</v>
      </c>
      <c r="BT253" s="21">
        <f t="shared" si="71"/>
        <v>0</v>
      </c>
      <c r="BU253" s="21">
        <f t="shared" si="72"/>
        <v>0</v>
      </c>
      <c r="BV253" s="21">
        <f t="shared" si="73"/>
        <v>0</v>
      </c>
      <c r="BW253" s="21">
        <f t="shared" si="74"/>
        <v>0</v>
      </c>
      <c r="BX253" s="21">
        <f t="shared" si="75"/>
        <v>0</v>
      </c>
      <c r="BY253" s="21">
        <f t="shared" si="76"/>
        <v>0</v>
      </c>
      <c r="BZ253">
        <f t="shared" si="77"/>
        <v>1</v>
      </c>
      <c r="CA253">
        <f t="shared" si="78"/>
        <v>4</v>
      </c>
      <c r="CC253">
        <f t="shared" si="79"/>
        <v>2</v>
      </c>
    </row>
    <row r="254" spans="1:81" s="16" customFormat="1">
      <c r="A254" s="15">
        <v>71</v>
      </c>
      <c r="B254" s="15">
        <v>167</v>
      </c>
      <c r="C254" s="16">
        <v>1</v>
      </c>
      <c r="D254" s="16">
        <v>4</v>
      </c>
      <c r="E254" s="16">
        <v>1</v>
      </c>
      <c r="F254" s="16">
        <v>7.8</v>
      </c>
      <c r="G254" s="16">
        <v>8</v>
      </c>
      <c r="H254" s="16">
        <v>2</v>
      </c>
      <c r="L254" s="16">
        <v>2</v>
      </c>
      <c r="N254" s="16">
        <v>2</v>
      </c>
      <c r="O254" s="16">
        <v>2</v>
      </c>
      <c r="Q254" s="16">
        <v>2</v>
      </c>
      <c r="R254" s="16">
        <v>2</v>
      </c>
      <c r="S254" s="16">
        <v>2</v>
      </c>
      <c r="T254" s="16">
        <v>2</v>
      </c>
      <c r="U254" s="16">
        <v>2</v>
      </c>
      <c r="W254" s="16">
        <v>2</v>
      </c>
      <c r="BI254" s="16">
        <f t="shared" si="60"/>
        <v>-1</v>
      </c>
      <c r="BJ254">
        <f t="shared" si="62"/>
        <v>23.340473363964168</v>
      </c>
      <c r="BK254">
        <f t="shared" si="63"/>
        <v>75.909090909090907</v>
      </c>
      <c r="BL254">
        <f t="shared" si="64"/>
        <v>1.8033999999999999</v>
      </c>
      <c r="BM254">
        <f t="shared" si="65"/>
        <v>0</v>
      </c>
      <c r="BN254">
        <f t="shared" si="66"/>
        <v>23.340473363964168</v>
      </c>
      <c r="BO254">
        <f t="shared" si="67"/>
        <v>0</v>
      </c>
      <c r="BP254">
        <f t="shared" si="68"/>
        <v>1</v>
      </c>
      <c r="BQ254" s="21">
        <f t="shared" si="80"/>
        <v>0</v>
      </c>
      <c r="BR254" s="21">
        <f t="shared" si="69"/>
        <v>0</v>
      </c>
      <c r="BS254" s="21">
        <f t="shared" si="70"/>
        <v>0</v>
      </c>
      <c r="BT254" s="21">
        <f t="shared" si="71"/>
        <v>0</v>
      </c>
      <c r="BU254" s="21">
        <f t="shared" si="72"/>
        <v>0</v>
      </c>
      <c r="BV254" s="21">
        <f t="shared" si="73"/>
        <v>0</v>
      </c>
      <c r="BW254" s="21">
        <f t="shared" si="74"/>
        <v>0</v>
      </c>
      <c r="BX254" s="21">
        <f t="shared" si="75"/>
        <v>0</v>
      </c>
      <c r="BY254" s="21">
        <f t="shared" si="76"/>
        <v>0</v>
      </c>
      <c r="BZ254">
        <f t="shared" si="77"/>
        <v>0</v>
      </c>
      <c r="CA254">
        <f t="shared" si="78"/>
        <v>3</v>
      </c>
      <c r="CC254">
        <f t="shared" si="79"/>
        <v>-1</v>
      </c>
    </row>
    <row r="255" spans="1:81" s="16" customFormat="1">
      <c r="A255" s="15">
        <v>72</v>
      </c>
      <c r="B255" s="15">
        <v>175</v>
      </c>
      <c r="C255" s="16">
        <v>1</v>
      </c>
      <c r="D255" s="16">
        <v>2</v>
      </c>
      <c r="E255" s="16">
        <v>1</v>
      </c>
      <c r="F255" s="16">
        <v>1</v>
      </c>
      <c r="G255" s="16">
        <v>1</v>
      </c>
      <c r="H255" s="16">
        <v>2</v>
      </c>
      <c r="L255" s="16">
        <v>2</v>
      </c>
      <c r="N255" s="16">
        <v>2</v>
      </c>
      <c r="O255" s="16">
        <v>2</v>
      </c>
      <c r="Q255" s="16">
        <v>2</v>
      </c>
      <c r="R255" s="16">
        <v>2</v>
      </c>
      <c r="S255" s="16">
        <v>2</v>
      </c>
      <c r="T255" s="16">
        <v>2</v>
      </c>
      <c r="U255" s="16">
        <v>2</v>
      </c>
      <c r="W255" s="16">
        <v>2</v>
      </c>
      <c r="BI255" s="16">
        <f t="shared" si="60"/>
        <v>-1</v>
      </c>
      <c r="BJ255">
        <f t="shared" si="62"/>
        <v>23.783892966214662</v>
      </c>
      <c r="BK255">
        <f t="shared" si="63"/>
        <v>79.545454545454533</v>
      </c>
      <c r="BL255">
        <f t="shared" si="64"/>
        <v>1.8288</v>
      </c>
      <c r="BM255">
        <f t="shared" si="65"/>
        <v>0</v>
      </c>
      <c r="BN255">
        <f t="shared" si="66"/>
        <v>23.783892966214662</v>
      </c>
      <c r="BO255">
        <f t="shared" si="67"/>
        <v>0</v>
      </c>
      <c r="BP255">
        <f t="shared" si="68"/>
        <v>1</v>
      </c>
      <c r="BQ255" s="21">
        <f t="shared" si="80"/>
        <v>0</v>
      </c>
      <c r="BR255" s="21">
        <f t="shared" si="69"/>
        <v>0</v>
      </c>
      <c r="BS255" s="21">
        <f t="shared" si="70"/>
        <v>0</v>
      </c>
      <c r="BT255" s="21">
        <f t="shared" si="71"/>
        <v>0</v>
      </c>
      <c r="BU255" s="21">
        <f t="shared" si="72"/>
        <v>0</v>
      </c>
      <c r="BV255" s="21">
        <f t="shared" si="73"/>
        <v>0</v>
      </c>
      <c r="BW255" s="21">
        <f t="shared" si="74"/>
        <v>0</v>
      </c>
      <c r="BX255" s="21">
        <f t="shared" si="75"/>
        <v>0</v>
      </c>
      <c r="BY255" s="21">
        <f t="shared" si="76"/>
        <v>0</v>
      </c>
      <c r="BZ255">
        <f t="shared" si="77"/>
        <v>0</v>
      </c>
      <c r="CA255">
        <f t="shared" si="78"/>
        <v>3</v>
      </c>
      <c r="CC255">
        <f t="shared" si="79"/>
        <v>-1</v>
      </c>
    </row>
    <row r="256" spans="1:81" s="16" customFormat="1">
      <c r="A256" s="15">
        <v>71</v>
      </c>
      <c r="B256" s="15">
        <v>165</v>
      </c>
      <c r="C256" s="16">
        <v>1</v>
      </c>
      <c r="D256" s="16">
        <v>4</v>
      </c>
      <c r="E256" s="16">
        <v>1</v>
      </c>
      <c r="F256" s="16" t="s">
        <v>273</v>
      </c>
      <c r="G256" s="16">
        <v>8</v>
      </c>
      <c r="H256" s="16">
        <v>2</v>
      </c>
      <c r="L256" s="16">
        <v>2</v>
      </c>
      <c r="N256" s="16">
        <v>2</v>
      </c>
      <c r="O256" s="16">
        <v>1</v>
      </c>
      <c r="P256" s="16" t="s">
        <v>276</v>
      </c>
      <c r="Q256" s="16">
        <v>2</v>
      </c>
      <c r="R256" s="16">
        <v>2</v>
      </c>
      <c r="S256" s="16">
        <v>2</v>
      </c>
      <c r="T256" s="16">
        <v>2</v>
      </c>
      <c r="U256" s="16">
        <v>2</v>
      </c>
      <c r="W256" s="16">
        <v>1</v>
      </c>
      <c r="X256" s="16">
        <v>2</v>
      </c>
      <c r="Y256" s="16">
        <v>1</v>
      </c>
      <c r="Z256" s="16">
        <v>3</v>
      </c>
      <c r="AA256" s="16">
        <v>7</v>
      </c>
      <c r="AB256" s="16">
        <v>1</v>
      </c>
      <c r="AC256" s="16">
        <v>1.2</v>
      </c>
      <c r="AD256" s="16">
        <v>2</v>
      </c>
      <c r="AE256" s="16">
        <v>5</v>
      </c>
      <c r="AF256" s="16">
        <v>1</v>
      </c>
      <c r="AG256" s="16">
        <v>2</v>
      </c>
      <c r="AH256" s="16">
        <v>1</v>
      </c>
      <c r="AI256" s="16">
        <v>3</v>
      </c>
      <c r="AJ256" s="16">
        <v>1</v>
      </c>
      <c r="AK256" s="16">
        <v>1</v>
      </c>
      <c r="AL256" s="16">
        <v>8</v>
      </c>
      <c r="AM256" s="16">
        <v>2</v>
      </c>
      <c r="AO256" s="16">
        <v>2</v>
      </c>
      <c r="AQ256" s="16">
        <v>5</v>
      </c>
      <c r="AR256" s="16" t="s">
        <v>277</v>
      </c>
      <c r="AS256" s="16">
        <v>1</v>
      </c>
      <c r="AT256" s="16">
        <v>2</v>
      </c>
      <c r="AU256" s="16">
        <v>3</v>
      </c>
      <c r="AV256" s="16">
        <v>1</v>
      </c>
      <c r="AW256" s="16">
        <v>1</v>
      </c>
      <c r="AX256" s="16">
        <v>4</v>
      </c>
      <c r="AZ256" s="16">
        <v>1</v>
      </c>
      <c r="BA256" s="16">
        <v>2</v>
      </c>
      <c r="BB256" s="16">
        <v>2</v>
      </c>
      <c r="BE256" s="16">
        <v>3</v>
      </c>
      <c r="BF256" s="16">
        <v>1</v>
      </c>
      <c r="BG256" s="16">
        <v>1</v>
      </c>
      <c r="BH256" s="16" t="s">
        <v>122</v>
      </c>
      <c r="BI256" s="16">
        <f t="shared" si="60"/>
        <v>8</v>
      </c>
      <c r="BJ256">
        <f t="shared" ref="BJ256:BJ305" si="81">BK256/POWER(BL256,2)</f>
        <v>23.060946736850827</v>
      </c>
      <c r="BK256">
        <f t="shared" ref="BK256:BK305" si="82">B256/2.2</f>
        <v>75</v>
      </c>
      <c r="BL256">
        <f t="shared" ref="BL256:BL305" si="83">A256*0.0254</f>
        <v>1.8033999999999999</v>
      </c>
      <c r="BM256">
        <f t="shared" si="65"/>
        <v>23.060946736850827</v>
      </c>
      <c r="BN256">
        <f t="shared" si="66"/>
        <v>0</v>
      </c>
      <c r="BO256">
        <f t="shared" si="67"/>
        <v>1</v>
      </c>
      <c r="BP256">
        <f t="shared" si="68"/>
        <v>0</v>
      </c>
      <c r="BQ256" s="21">
        <f t="shared" si="80"/>
        <v>0</v>
      </c>
      <c r="BR256" s="21">
        <f t="shared" si="69"/>
        <v>0</v>
      </c>
      <c r="BS256" s="21">
        <f t="shared" si="70"/>
        <v>0</v>
      </c>
      <c r="BT256" s="21">
        <f t="shared" si="71"/>
        <v>0</v>
      </c>
      <c r="BU256" s="21">
        <f t="shared" si="72"/>
        <v>0</v>
      </c>
      <c r="BV256" s="21">
        <f t="shared" si="73"/>
        <v>0</v>
      </c>
      <c r="BW256" s="21">
        <f t="shared" si="74"/>
        <v>0</v>
      </c>
      <c r="BX256" s="21">
        <f t="shared" si="75"/>
        <v>3</v>
      </c>
      <c r="BY256" s="21">
        <f t="shared" si="76"/>
        <v>0</v>
      </c>
      <c r="BZ256">
        <f t="shared" si="77"/>
        <v>1</v>
      </c>
      <c r="CA256">
        <f t="shared" si="78"/>
        <v>4</v>
      </c>
      <c r="CC256">
        <f t="shared" si="79"/>
        <v>8</v>
      </c>
    </row>
    <row r="257" spans="1:81" s="16" customFormat="1">
      <c r="A257" s="15">
        <v>66</v>
      </c>
      <c r="B257" s="15">
        <v>150</v>
      </c>
      <c r="C257" s="16">
        <v>1</v>
      </c>
      <c r="D257" s="16">
        <v>10</v>
      </c>
      <c r="E257" s="16">
        <v>1</v>
      </c>
      <c r="F257" s="16">
        <v>2.5</v>
      </c>
      <c r="G257" s="16">
        <v>2</v>
      </c>
      <c r="H257" s="16">
        <v>2</v>
      </c>
      <c r="L257" s="16">
        <v>2</v>
      </c>
      <c r="N257" s="16">
        <v>2</v>
      </c>
      <c r="O257" s="16">
        <v>2</v>
      </c>
      <c r="Q257" s="16">
        <v>2</v>
      </c>
      <c r="R257" s="16">
        <v>2</v>
      </c>
      <c r="S257" s="16">
        <v>2</v>
      </c>
      <c r="T257" s="16">
        <v>2</v>
      </c>
      <c r="U257" s="16">
        <v>2</v>
      </c>
      <c r="W257" s="16">
        <v>1</v>
      </c>
      <c r="X257" s="16">
        <v>2</v>
      </c>
      <c r="Y257" s="16">
        <v>2</v>
      </c>
      <c r="Z257" s="16">
        <v>2</v>
      </c>
      <c r="AA257" s="16">
        <v>6</v>
      </c>
      <c r="AB257" s="16">
        <v>1</v>
      </c>
      <c r="AC257" s="16" t="s">
        <v>227</v>
      </c>
      <c r="AD257" s="16">
        <v>2</v>
      </c>
      <c r="AE257" s="16">
        <v>6</v>
      </c>
      <c r="AF257" s="16">
        <v>1</v>
      </c>
      <c r="AG257" s="16">
        <v>2</v>
      </c>
      <c r="AH257" s="16">
        <v>6</v>
      </c>
      <c r="AI257" s="16">
        <v>2</v>
      </c>
      <c r="AJ257" s="16">
        <v>1</v>
      </c>
      <c r="AK257" s="16">
        <v>1</v>
      </c>
      <c r="AL257" s="16">
        <v>5</v>
      </c>
      <c r="AM257" s="16">
        <v>5</v>
      </c>
      <c r="AO257" s="16">
        <v>2</v>
      </c>
      <c r="AS257" s="16">
        <v>1</v>
      </c>
      <c r="AT257" s="16">
        <v>1</v>
      </c>
      <c r="AV257" s="16">
        <v>1</v>
      </c>
      <c r="AW257" s="16">
        <v>1</v>
      </c>
      <c r="AX257" s="16">
        <v>2</v>
      </c>
      <c r="AZ257" s="16">
        <v>2</v>
      </c>
      <c r="BB257" s="16">
        <v>2</v>
      </c>
      <c r="BE257" s="16">
        <v>5</v>
      </c>
      <c r="BF257" s="16">
        <v>1</v>
      </c>
      <c r="BG257" s="16">
        <v>2</v>
      </c>
      <c r="BI257" s="16">
        <f t="shared" si="60"/>
        <v>2</v>
      </c>
      <c r="BJ257">
        <f t="shared" si="81"/>
        <v>24.261255634958051</v>
      </c>
      <c r="BK257">
        <f t="shared" si="82"/>
        <v>68.181818181818173</v>
      </c>
      <c r="BL257">
        <f t="shared" si="83"/>
        <v>1.6763999999999999</v>
      </c>
      <c r="BM257">
        <f t="shared" si="65"/>
        <v>24.261255634958051</v>
      </c>
      <c r="BN257">
        <f t="shared" si="66"/>
        <v>0</v>
      </c>
      <c r="BO257">
        <f t="shared" si="67"/>
        <v>1</v>
      </c>
      <c r="BP257">
        <f t="shared" si="68"/>
        <v>0</v>
      </c>
      <c r="BQ257" s="21">
        <f t="shared" si="80"/>
        <v>0</v>
      </c>
      <c r="BR257" s="21">
        <f t="shared" si="69"/>
        <v>0</v>
      </c>
      <c r="BS257" s="21">
        <f t="shared" si="70"/>
        <v>0</v>
      </c>
      <c r="BT257" s="21">
        <f t="shared" si="71"/>
        <v>0</v>
      </c>
      <c r="BU257" s="21">
        <f t="shared" si="72"/>
        <v>5</v>
      </c>
      <c r="BV257" s="21">
        <f t="shared" si="73"/>
        <v>0</v>
      </c>
      <c r="BW257" s="21">
        <f t="shared" si="74"/>
        <v>0</v>
      </c>
      <c r="BX257" s="21">
        <f t="shared" si="75"/>
        <v>0</v>
      </c>
      <c r="BY257" s="21">
        <f t="shared" si="76"/>
        <v>0</v>
      </c>
      <c r="BZ257">
        <f t="shared" si="77"/>
        <v>1</v>
      </c>
      <c r="CA257">
        <f t="shared" si="78"/>
        <v>4</v>
      </c>
      <c r="CC257">
        <f t="shared" si="79"/>
        <v>2</v>
      </c>
    </row>
    <row r="258" spans="1:81" s="16" customFormat="1">
      <c r="A258" s="15">
        <v>74</v>
      </c>
      <c r="B258" s="15">
        <v>200</v>
      </c>
      <c r="C258" s="16">
        <v>1</v>
      </c>
      <c r="D258" s="16">
        <v>2</v>
      </c>
      <c r="E258" s="16">
        <v>1</v>
      </c>
      <c r="F258" s="16" t="s">
        <v>278</v>
      </c>
      <c r="G258" s="16">
        <v>7</v>
      </c>
      <c r="H258" s="16">
        <v>2</v>
      </c>
      <c r="L258" s="16">
        <v>2</v>
      </c>
      <c r="N258" s="16">
        <v>2</v>
      </c>
      <c r="O258" s="16">
        <v>2</v>
      </c>
      <c r="Q258" s="16">
        <v>2</v>
      </c>
      <c r="R258" s="16">
        <v>2</v>
      </c>
      <c r="S258" s="16">
        <v>2</v>
      </c>
      <c r="T258" s="16">
        <v>2</v>
      </c>
      <c r="U258" s="16">
        <v>2</v>
      </c>
      <c r="W258" s="16">
        <v>1</v>
      </c>
      <c r="X258" s="16">
        <v>2</v>
      </c>
      <c r="Y258" s="16">
        <v>2</v>
      </c>
      <c r="Z258" s="16">
        <v>2</v>
      </c>
      <c r="AA258" s="16">
        <v>2</v>
      </c>
      <c r="AB258" s="16">
        <v>1</v>
      </c>
      <c r="AC258" s="16">
        <v>2</v>
      </c>
      <c r="AD258" s="16">
        <v>2</v>
      </c>
      <c r="AE258" s="16">
        <v>3</v>
      </c>
      <c r="AF258" s="16">
        <v>1</v>
      </c>
      <c r="AG258" s="16">
        <v>3</v>
      </c>
      <c r="AH258" s="16">
        <v>2</v>
      </c>
      <c r="AI258" s="16">
        <v>3</v>
      </c>
      <c r="AJ258" s="16">
        <v>1</v>
      </c>
      <c r="AK258" s="16">
        <v>1</v>
      </c>
      <c r="AL258" s="16">
        <v>2</v>
      </c>
      <c r="AM258" s="16">
        <v>4</v>
      </c>
      <c r="AO258" s="16">
        <v>2</v>
      </c>
      <c r="AQ258" s="16">
        <v>3</v>
      </c>
      <c r="AS258" s="16">
        <v>2</v>
      </c>
      <c r="AZ258" s="16">
        <v>2</v>
      </c>
      <c r="BB258" s="16">
        <v>2</v>
      </c>
      <c r="BE258" s="16">
        <v>1</v>
      </c>
      <c r="BF258" s="16">
        <v>1</v>
      </c>
      <c r="BG258" s="16">
        <v>2</v>
      </c>
      <c r="BI258" s="16">
        <f t="shared" si="60"/>
        <v>7</v>
      </c>
      <c r="BJ258">
        <f t="shared" si="81"/>
        <v>25.732171791058501</v>
      </c>
      <c r="BK258">
        <f t="shared" si="82"/>
        <v>90.909090909090907</v>
      </c>
      <c r="BL258">
        <f t="shared" si="83"/>
        <v>1.8795999999999999</v>
      </c>
      <c r="BM258">
        <f t="shared" ref="BM258:BM305" si="84">IF(W258=1,BJ258,0)</f>
        <v>25.732171791058501</v>
      </c>
      <c r="BN258">
        <f t="shared" ref="BN258:BN305" si="85">IF(W258=2,BJ258,0)</f>
        <v>0</v>
      </c>
      <c r="BO258">
        <f t="shared" si="67"/>
        <v>1</v>
      </c>
      <c r="BP258">
        <f t="shared" si="68"/>
        <v>0</v>
      </c>
      <c r="BQ258" s="21">
        <f t="shared" si="80"/>
        <v>0</v>
      </c>
      <c r="BR258" s="21">
        <f t="shared" si="69"/>
        <v>1</v>
      </c>
      <c r="BS258" s="21">
        <f t="shared" si="70"/>
        <v>0</v>
      </c>
      <c r="BT258" s="21">
        <f t="shared" si="71"/>
        <v>0</v>
      </c>
      <c r="BU258" s="21">
        <f t="shared" si="72"/>
        <v>0</v>
      </c>
      <c r="BV258" s="21">
        <f t="shared" si="73"/>
        <v>0</v>
      </c>
      <c r="BW258" s="21">
        <f t="shared" si="74"/>
        <v>0</v>
      </c>
      <c r="BX258" s="21">
        <f t="shared" si="75"/>
        <v>0</v>
      </c>
      <c r="BY258" s="21">
        <f t="shared" si="76"/>
        <v>0</v>
      </c>
      <c r="BZ258">
        <f t="shared" si="77"/>
        <v>1</v>
      </c>
      <c r="CA258">
        <f t="shared" si="78"/>
        <v>4</v>
      </c>
      <c r="CC258">
        <f t="shared" si="79"/>
        <v>7</v>
      </c>
    </row>
    <row r="259" spans="1:81" s="16" customFormat="1">
      <c r="A259" s="15">
        <v>68</v>
      </c>
      <c r="B259" s="15">
        <v>130</v>
      </c>
      <c r="C259" s="16">
        <v>1</v>
      </c>
      <c r="D259" s="16">
        <v>4</v>
      </c>
      <c r="E259" s="16">
        <v>1</v>
      </c>
      <c r="F259" s="16">
        <v>4</v>
      </c>
      <c r="G259" s="16">
        <v>4</v>
      </c>
      <c r="H259" s="16">
        <v>2</v>
      </c>
      <c r="L259" s="16">
        <v>2</v>
      </c>
      <c r="N259" s="16">
        <v>2</v>
      </c>
      <c r="O259" s="16">
        <v>2</v>
      </c>
      <c r="Q259" s="16">
        <v>2</v>
      </c>
      <c r="R259" s="16">
        <v>2</v>
      </c>
      <c r="S259" s="16">
        <v>2</v>
      </c>
      <c r="T259" s="16">
        <v>2</v>
      </c>
      <c r="U259" s="16">
        <v>2</v>
      </c>
      <c r="W259" s="16">
        <v>1</v>
      </c>
      <c r="X259" s="16">
        <v>1</v>
      </c>
      <c r="Y259" s="16">
        <v>1</v>
      </c>
      <c r="Z259" s="16">
        <v>2</v>
      </c>
      <c r="AA259" s="16">
        <v>2</v>
      </c>
      <c r="AB259" s="16">
        <v>2</v>
      </c>
      <c r="AF259" s="16">
        <v>1</v>
      </c>
      <c r="AG259" s="16">
        <v>1</v>
      </c>
      <c r="AH259" s="16">
        <v>2</v>
      </c>
      <c r="AI259" s="16" t="s">
        <v>123</v>
      </c>
      <c r="AJ259" s="16">
        <v>1</v>
      </c>
      <c r="AK259" s="16">
        <v>1</v>
      </c>
      <c r="AL259" s="16">
        <v>5</v>
      </c>
      <c r="AM259" s="16">
        <v>1</v>
      </c>
      <c r="AO259" s="16">
        <v>2</v>
      </c>
      <c r="AS259" s="16">
        <v>2</v>
      </c>
      <c r="AZ259" s="16">
        <v>2</v>
      </c>
      <c r="BB259" s="16">
        <v>2</v>
      </c>
      <c r="BE259" s="16">
        <v>5</v>
      </c>
      <c r="BF259" s="16">
        <v>1</v>
      </c>
      <c r="BG259" s="16">
        <v>1</v>
      </c>
      <c r="BH259" s="16" t="s">
        <v>226</v>
      </c>
      <c r="BI259" s="16">
        <f t="shared" si="60"/>
        <v>4</v>
      </c>
      <c r="BJ259">
        <f t="shared" si="81"/>
        <v>19.807762169786688</v>
      </c>
      <c r="BK259">
        <f t="shared" si="82"/>
        <v>59.090909090909086</v>
      </c>
      <c r="BL259">
        <f t="shared" si="83"/>
        <v>1.7271999999999998</v>
      </c>
      <c r="BM259">
        <f t="shared" si="84"/>
        <v>19.807762169786688</v>
      </c>
      <c r="BN259">
        <f t="shared" si="85"/>
        <v>0</v>
      </c>
      <c r="BO259">
        <f t="shared" ref="BO259:BO305" si="86">IF(W259=1,1,0)</f>
        <v>1</v>
      </c>
      <c r="BP259">
        <f t="shared" ref="BP259:BP305" si="87">IF(W259=2,1,0)</f>
        <v>0</v>
      </c>
      <c r="BQ259" s="21">
        <f t="shared" si="80"/>
        <v>0</v>
      </c>
      <c r="BR259" s="21">
        <f t="shared" ref="BR259:BR308" si="88">IF($AL259=2,$BE259,0)</f>
        <v>0</v>
      </c>
      <c r="BS259" s="21">
        <f t="shared" ref="BS259:BS308" si="89">IF($AL259=3,$BE259,0)</f>
        <v>0</v>
      </c>
      <c r="BT259" s="21">
        <f t="shared" ref="BT259:BT308" si="90">IF($AL259=4,$BE259,0)</f>
        <v>0</v>
      </c>
      <c r="BU259" s="21">
        <f t="shared" ref="BU259:BU308" si="91">IF($AL259=5,$BE259,0)</f>
        <v>5</v>
      </c>
      <c r="BV259" s="21">
        <f t="shared" ref="BV259:BV308" si="92">IF($AL259=6,$BE259,0)</f>
        <v>0</v>
      </c>
      <c r="BW259" s="21">
        <f t="shared" ref="BW259:BW308" si="93">IF($AL259=7,$BE259,0)</f>
        <v>0</v>
      </c>
      <c r="BX259" s="21">
        <f t="shared" ref="BX259:BX308" si="94">IF($AL259=8,$BE259,0)</f>
        <v>0</v>
      </c>
      <c r="BY259" s="21">
        <f t="shared" ref="BY259:BY308" si="95">IF($AL259=9,$BE259,0)</f>
        <v>0</v>
      </c>
      <c r="BZ259">
        <f t="shared" ref="BZ259:BZ308" si="96">IF(AJ259=1,1,0)</f>
        <v>1</v>
      </c>
      <c r="CA259">
        <f t="shared" ref="CA259:CA305" si="97">IF(L259=1,IF(W259=1,1,2),IF(W259=2,3,4))</f>
        <v>4</v>
      </c>
      <c r="CC259">
        <f t="shared" ref="CC259:CC306" si="98">IF(W259=1,G259,-1)</f>
        <v>4</v>
      </c>
    </row>
    <row r="260" spans="1:81" s="16" customFormat="1">
      <c r="A260" s="15">
        <v>62</v>
      </c>
      <c r="B260" s="15">
        <v>190</v>
      </c>
      <c r="C260" s="16">
        <v>1</v>
      </c>
      <c r="D260" s="16">
        <v>4</v>
      </c>
      <c r="E260" s="16">
        <v>1</v>
      </c>
      <c r="F260" s="16" t="s">
        <v>279</v>
      </c>
      <c r="G260" s="16">
        <v>2</v>
      </c>
      <c r="H260" s="16">
        <v>2</v>
      </c>
      <c r="L260" s="16">
        <v>2</v>
      </c>
      <c r="N260" s="16">
        <v>2</v>
      </c>
      <c r="O260" s="16">
        <v>2</v>
      </c>
      <c r="Q260" s="16">
        <v>2</v>
      </c>
      <c r="R260" s="16">
        <v>2</v>
      </c>
      <c r="S260" s="16">
        <v>2</v>
      </c>
      <c r="T260" s="16">
        <v>2</v>
      </c>
      <c r="U260" s="16">
        <v>2</v>
      </c>
      <c r="W260" s="16">
        <v>2</v>
      </c>
      <c r="BI260" s="16">
        <f t="shared" si="60"/>
        <v>-1</v>
      </c>
      <c r="BJ260">
        <f t="shared" si="81"/>
        <v>34.824116569054254</v>
      </c>
      <c r="BK260">
        <f t="shared" si="82"/>
        <v>86.36363636363636</v>
      </c>
      <c r="BL260">
        <f t="shared" si="83"/>
        <v>1.5748</v>
      </c>
      <c r="BM260">
        <f t="shared" si="84"/>
        <v>0</v>
      </c>
      <c r="BN260">
        <f t="shared" si="85"/>
        <v>34.824116569054254</v>
      </c>
      <c r="BO260">
        <f t="shared" si="86"/>
        <v>0</v>
      </c>
      <c r="BP260">
        <f t="shared" si="87"/>
        <v>1</v>
      </c>
      <c r="BQ260" s="21">
        <f t="shared" ref="BQ260:BQ308" si="99">IF($AL260=1,$BE260,0)</f>
        <v>0</v>
      </c>
      <c r="BR260" s="21">
        <f t="shared" si="88"/>
        <v>0</v>
      </c>
      <c r="BS260" s="21">
        <f t="shared" si="89"/>
        <v>0</v>
      </c>
      <c r="BT260" s="21">
        <f t="shared" si="90"/>
        <v>0</v>
      </c>
      <c r="BU260" s="21">
        <f t="shared" si="91"/>
        <v>0</v>
      </c>
      <c r="BV260" s="21">
        <f t="shared" si="92"/>
        <v>0</v>
      </c>
      <c r="BW260" s="21">
        <f t="shared" si="93"/>
        <v>0</v>
      </c>
      <c r="BX260" s="21">
        <f t="shared" si="94"/>
        <v>0</v>
      </c>
      <c r="BY260" s="21">
        <f t="shared" si="95"/>
        <v>0</v>
      </c>
      <c r="BZ260">
        <f t="shared" si="96"/>
        <v>0</v>
      </c>
      <c r="CA260">
        <f t="shared" si="97"/>
        <v>3</v>
      </c>
      <c r="CC260">
        <f t="shared" si="98"/>
        <v>-1</v>
      </c>
    </row>
    <row r="261" spans="1:81" s="16" customFormat="1">
      <c r="A261" s="15">
        <v>67</v>
      </c>
      <c r="B261" s="15">
        <v>139</v>
      </c>
      <c r="C261" s="16">
        <v>1</v>
      </c>
      <c r="D261" s="16">
        <v>1</v>
      </c>
      <c r="E261" s="16">
        <v>1</v>
      </c>
      <c r="F261" s="16">
        <v>4.8</v>
      </c>
      <c r="G261" s="16">
        <v>4</v>
      </c>
      <c r="H261" s="16">
        <v>2</v>
      </c>
      <c r="L261" s="16">
        <v>2</v>
      </c>
      <c r="N261" s="16">
        <v>2</v>
      </c>
      <c r="O261" s="16">
        <v>1</v>
      </c>
      <c r="P261" s="16" t="s">
        <v>80</v>
      </c>
      <c r="Q261" s="16">
        <v>2</v>
      </c>
      <c r="R261" s="16">
        <v>2</v>
      </c>
      <c r="S261" s="16">
        <v>2</v>
      </c>
      <c r="T261" s="16">
        <v>2</v>
      </c>
      <c r="U261" s="16">
        <v>2</v>
      </c>
      <c r="W261" s="16">
        <v>2</v>
      </c>
      <c r="BI261" s="16">
        <f t="shared" si="60"/>
        <v>-1</v>
      </c>
      <c r="BJ261">
        <f t="shared" si="81"/>
        <v>21.815997782545391</v>
      </c>
      <c r="BK261">
        <f t="shared" si="82"/>
        <v>63.18181818181818</v>
      </c>
      <c r="BL261">
        <f t="shared" si="83"/>
        <v>1.7018</v>
      </c>
      <c r="BM261">
        <f t="shared" si="84"/>
        <v>0</v>
      </c>
      <c r="BN261">
        <f t="shared" si="85"/>
        <v>21.815997782545391</v>
      </c>
      <c r="BO261">
        <f t="shared" si="86"/>
        <v>0</v>
      </c>
      <c r="BP261">
        <f t="shared" si="87"/>
        <v>1</v>
      </c>
      <c r="BQ261" s="21">
        <f t="shared" si="99"/>
        <v>0</v>
      </c>
      <c r="BR261" s="21">
        <f t="shared" si="88"/>
        <v>0</v>
      </c>
      <c r="BS261" s="21">
        <f t="shared" si="89"/>
        <v>0</v>
      </c>
      <c r="BT261" s="21">
        <f t="shared" si="90"/>
        <v>0</v>
      </c>
      <c r="BU261" s="21">
        <f t="shared" si="91"/>
        <v>0</v>
      </c>
      <c r="BV261" s="21">
        <f t="shared" si="92"/>
        <v>0</v>
      </c>
      <c r="BW261" s="21">
        <f t="shared" si="93"/>
        <v>0</v>
      </c>
      <c r="BX261" s="21">
        <f t="shared" si="94"/>
        <v>0</v>
      </c>
      <c r="BY261" s="21">
        <f t="shared" si="95"/>
        <v>0</v>
      </c>
      <c r="BZ261">
        <f t="shared" si="96"/>
        <v>0</v>
      </c>
      <c r="CA261">
        <f t="shared" si="97"/>
        <v>3</v>
      </c>
      <c r="CC261">
        <f t="shared" si="98"/>
        <v>-1</v>
      </c>
    </row>
    <row r="262" spans="1:81" s="16" customFormat="1">
      <c r="A262" s="15">
        <v>71</v>
      </c>
      <c r="B262" s="15">
        <v>230</v>
      </c>
      <c r="C262" s="16">
        <v>1</v>
      </c>
      <c r="D262" s="16">
        <v>1</v>
      </c>
      <c r="E262" s="16">
        <v>1</v>
      </c>
      <c r="F262" s="16">
        <v>1.2</v>
      </c>
      <c r="G262" s="16">
        <v>2</v>
      </c>
      <c r="H262" s="16">
        <v>2</v>
      </c>
      <c r="L262" s="16">
        <v>2</v>
      </c>
      <c r="N262" s="16">
        <v>2</v>
      </c>
      <c r="O262" s="16">
        <v>2</v>
      </c>
      <c r="Q262" s="16">
        <v>2</v>
      </c>
      <c r="R262" s="16">
        <v>2</v>
      </c>
      <c r="S262" s="16">
        <v>2</v>
      </c>
      <c r="T262" s="16">
        <v>2</v>
      </c>
      <c r="U262" s="16">
        <v>2</v>
      </c>
      <c r="W262" s="16">
        <v>1</v>
      </c>
      <c r="X262" s="16">
        <v>2</v>
      </c>
      <c r="Y262" s="16">
        <v>1</v>
      </c>
      <c r="Z262" s="16">
        <v>1</v>
      </c>
      <c r="AA262" s="16">
        <v>6</v>
      </c>
      <c r="AB262" s="16">
        <v>1</v>
      </c>
      <c r="AC262" s="16">
        <v>1</v>
      </c>
      <c r="AD262" s="16">
        <v>1</v>
      </c>
      <c r="AE262" s="16">
        <v>7</v>
      </c>
      <c r="AF262" s="16">
        <v>1</v>
      </c>
      <c r="AG262" s="16">
        <v>3</v>
      </c>
      <c r="AH262" s="16">
        <v>2</v>
      </c>
      <c r="AI262" s="16">
        <v>1.5678000000000001</v>
      </c>
      <c r="AJ262" s="16">
        <v>1</v>
      </c>
      <c r="AK262" s="16">
        <v>1</v>
      </c>
      <c r="AL262" s="16">
        <v>5</v>
      </c>
      <c r="AM262" s="16">
        <v>5</v>
      </c>
      <c r="AO262" s="16">
        <v>2</v>
      </c>
      <c r="AQ262" s="16">
        <v>5</v>
      </c>
      <c r="AR262" s="16" t="s">
        <v>280</v>
      </c>
      <c r="AS262" s="16">
        <v>1</v>
      </c>
      <c r="AV262" s="16">
        <v>1.2</v>
      </c>
      <c r="AW262" s="16">
        <v>2</v>
      </c>
      <c r="AY262" s="16">
        <v>5</v>
      </c>
      <c r="AZ262" s="16">
        <v>2</v>
      </c>
      <c r="BB262" s="16">
        <v>2</v>
      </c>
      <c r="BE262" s="16">
        <v>2</v>
      </c>
      <c r="BF262" s="16">
        <v>1</v>
      </c>
      <c r="BG262" s="16">
        <v>2</v>
      </c>
      <c r="BI262" s="16">
        <f t="shared" si="60"/>
        <v>2</v>
      </c>
      <c r="BJ262">
        <f t="shared" si="81"/>
        <v>32.145562118034483</v>
      </c>
      <c r="BK262">
        <f t="shared" si="82"/>
        <v>104.54545454545453</v>
      </c>
      <c r="BL262">
        <f t="shared" si="83"/>
        <v>1.8033999999999999</v>
      </c>
      <c r="BM262">
        <f t="shared" si="84"/>
        <v>32.145562118034483</v>
      </c>
      <c r="BN262">
        <f t="shared" si="85"/>
        <v>0</v>
      </c>
      <c r="BO262">
        <f t="shared" si="86"/>
        <v>1</v>
      </c>
      <c r="BP262">
        <f t="shared" si="87"/>
        <v>0</v>
      </c>
      <c r="BQ262" s="21">
        <f t="shared" si="99"/>
        <v>0</v>
      </c>
      <c r="BR262" s="21">
        <f t="shared" si="88"/>
        <v>0</v>
      </c>
      <c r="BS262" s="21">
        <f t="shared" si="89"/>
        <v>0</v>
      </c>
      <c r="BT262" s="21">
        <f t="shared" si="90"/>
        <v>0</v>
      </c>
      <c r="BU262" s="21">
        <f t="shared" si="91"/>
        <v>2</v>
      </c>
      <c r="BV262" s="21">
        <f t="shared" si="92"/>
        <v>0</v>
      </c>
      <c r="BW262" s="21">
        <f t="shared" si="93"/>
        <v>0</v>
      </c>
      <c r="BX262" s="21">
        <f t="shared" si="94"/>
        <v>0</v>
      </c>
      <c r="BY262" s="21">
        <f t="shared" si="95"/>
        <v>0</v>
      </c>
      <c r="BZ262">
        <f t="shared" si="96"/>
        <v>1</v>
      </c>
      <c r="CA262">
        <f t="shared" si="97"/>
        <v>4</v>
      </c>
      <c r="CC262">
        <f t="shared" si="98"/>
        <v>2</v>
      </c>
    </row>
    <row r="263" spans="1:81" s="16" customFormat="1">
      <c r="A263" s="15">
        <v>71</v>
      </c>
      <c r="B263" s="15">
        <v>150</v>
      </c>
      <c r="C263" s="16">
        <v>1</v>
      </c>
      <c r="D263" s="16">
        <v>1</v>
      </c>
      <c r="E263" s="16">
        <v>1</v>
      </c>
      <c r="F263" s="16">
        <v>2</v>
      </c>
      <c r="G263" s="16">
        <v>2</v>
      </c>
      <c r="H263" s="16">
        <v>2</v>
      </c>
      <c r="L263" s="16">
        <v>2</v>
      </c>
      <c r="N263" s="16">
        <v>2</v>
      </c>
      <c r="O263" s="16">
        <v>1</v>
      </c>
      <c r="P263" s="16" t="s">
        <v>281</v>
      </c>
      <c r="Q263" s="16">
        <v>2</v>
      </c>
      <c r="R263" s="16">
        <v>2</v>
      </c>
      <c r="S263" s="16">
        <v>2</v>
      </c>
      <c r="T263" s="16">
        <v>2</v>
      </c>
      <c r="U263" s="16">
        <v>2</v>
      </c>
      <c r="W263" s="16">
        <v>2</v>
      </c>
      <c r="BI263" s="16">
        <f t="shared" si="60"/>
        <v>-1</v>
      </c>
      <c r="BJ263">
        <f t="shared" si="81"/>
        <v>20.964497033500749</v>
      </c>
      <c r="BK263">
        <f t="shared" si="82"/>
        <v>68.181818181818173</v>
      </c>
      <c r="BL263">
        <f t="shared" si="83"/>
        <v>1.8033999999999999</v>
      </c>
      <c r="BM263">
        <f t="shared" si="84"/>
        <v>0</v>
      </c>
      <c r="BN263">
        <f t="shared" si="85"/>
        <v>20.964497033500749</v>
      </c>
      <c r="BO263">
        <f t="shared" si="86"/>
        <v>0</v>
      </c>
      <c r="BP263">
        <f t="shared" si="87"/>
        <v>1</v>
      </c>
      <c r="BQ263" s="21">
        <f t="shared" si="99"/>
        <v>0</v>
      </c>
      <c r="BR263" s="21">
        <f t="shared" si="88"/>
        <v>0</v>
      </c>
      <c r="BS263" s="21">
        <f t="shared" si="89"/>
        <v>0</v>
      </c>
      <c r="BT263" s="21">
        <f t="shared" si="90"/>
        <v>0</v>
      </c>
      <c r="BU263" s="21">
        <f t="shared" si="91"/>
        <v>0</v>
      </c>
      <c r="BV263" s="21">
        <f t="shared" si="92"/>
        <v>0</v>
      </c>
      <c r="BW263" s="21">
        <f t="shared" si="93"/>
        <v>0</v>
      </c>
      <c r="BX263" s="21">
        <f t="shared" si="94"/>
        <v>0</v>
      </c>
      <c r="BY263" s="21">
        <f t="shared" si="95"/>
        <v>0</v>
      </c>
      <c r="BZ263">
        <f t="shared" si="96"/>
        <v>0</v>
      </c>
      <c r="CA263">
        <f t="shared" si="97"/>
        <v>3</v>
      </c>
      <c r="CC263">
        <f t="shared" si="98"/>
        <v>-1</v>
      </c>
    </row>
    <row r="264" spans="1:81" s="16" customFormat="1">
      <c r="A264" s="15">
        <v>71</v>
      </c>
      <c r="B264" s="15">
        <v>170</v>
      </c>
      <c r="C264" s="16">
        <v>1</v>
      </c>
      <c r="D264" s="16">
        <v>6</v>
      </c>
      <c r="E264" s="16">
        <v>1</v>
      </c>
      <c r="F264" s="16" t="s">
        <v>273</v>
      </c>
      <c r="G264" s="16">
        <v>3</v>
      </c>
      <c r="H264" s="16">
        <v>2</v>
      </c>
      <c r="L264" s="16">
        <v>2</v>
      </c>
      <c r="N264" s="16">
        <v>2</v>
      </c>
      <c r="O264" s="16">
        <v>2</v>
      </c>
      <c r="Q264" s="16">
        <v>2</v>
      </c>
      <c r="R264" s="16">
        <v>2</v>
      </c>
      <c r="S264" s="16">
        <v>2</v>
      </c>
      <c r="T264" s="16">
        <v>2</v>
      </c>
      <c r="U264" s="16">
        <v>2</v>
      </c>
      <c r="W264" s="16">
        <v>1</v>
      </c>
      <c r="X264" s="16">
        <v>2</v>
      </c>
      <c r="Y264" s="16">
        <v>5</v>
      </c>
      <c r="Z264" s="16">
        <v>3</v>
      </c>
      <c r="AA264" s="16">
        <v>3</v>
      </c>
      <c r="AB264" s="16">
        <v>1</v>
      </c>
      <c r="AC264" s="16">
        <v>1</v>
      </c>
      <c r="AD264" s="16">
        <v>1</v>
      </c>
      <c r="AE264" s="16">
        <v>2</v>
      </c>
      <c r="AF264" s="16">
        <v>2</v>
      </c>
      <c r="AJ264" s="16">
        <v>1</v>
      </c>
      <c r="AK264" s="16">
        <v>1</v>
      </c>
      <c r="AL264" s="16">
        <v>3</v>
      </c>
      <c r="AM264" s="16">
        <v>1</v>
      </c>
      <c r="AO264" s="16">
        <v>2</v>
      </c>
      <c r="AQ264" s="16">
        <v>3</v>
      </c>
      <c r="AS264" s="16">
        <v>2</v>
      </c>
      <c r="AW264" s="16">
        <v>1</v>
      </c>
      <c r="AX264" s="16">
        <v>3</v>
      </c>
      <c r="AZ264" s="16">
        <v>2</v>
      </c>
      <c r="BB264" s="16">
        <v>2</v>
      </c>
      <c r="BF264" s="16">
        <v>1</v>
      </c>
      <c r="BG264" s="16">
        <v>2</v>
      </c>
      <c r="BI264" s="16">
        <f t="shared" si="60"/>
        <v>3</v>
      </c>
      <c r="BJ264">
        <f t="shared" si="81"/>
        <v>23.759763304634184</v>
      </c>
      <c r="BK264">
        <f t="shared" si="82"/>
        <v>77.272727272727266</v>
      </c>
      <c r="BL264">
        <f t="shared" si="83"/>
        <v>1.8033999999999999</v>
      </c>
      <c r="BM264">
        <f t="shared" si="84"/>
        <v>23.759763304634184</v>
      </c>
      <c r="BN264">
        <f t="shared" si="85"/>
        <v>0</v>
      </c>
      <c r="BO264">
        <f t="shared" si="86"/>
        <v>1</v>
      </c>
      <c r="BP264">
        <f t="shared" si="87"/>
        <v>0</v>
      </c>
      <c r="BQ264" s="21">
        <f t="shared" si="99"/>
        <v>0</v>
      </c>
      <c r="BR264" s="21">
        <f t="shared" si="88"/>
        <v>0</v>
      </c>
      <c r="BS264" s="21">
        <f t="shared" si="89"/>
        <v>0</v>
      </c>
      <c r="BT264" s="21">
        <f t="shared" si="90"/>
        <v>0</v>
      </c>
      <c r="BU264" s="21">
        <f t="shared" si="91"/>
        <v>0</v>
      </c>
      <c r="BV264" s="21">
        <f t="shared" si="92"/>
        <v>0</v>
      </c>
      <c r="BW264" s="21">
        <f t="shared" si="93"/>
        <v>0</v>
      </c>
      <c r="BX264" s="21">
        <f t="shared" si="94"/>
        <v>0</v>
      </c>
      <c r="BY264" s="21">
        <f t="shared" si="95"/>
        <v>0</v>
      </c>
      <c r="BZ264">
        <f t="shared" si="96"/>
        <v>1</v>
      </c>
      <c r="CA264">
        <f t="shared" si="97"/>
        <v>4</v>
      </c>
      <c r="CC264">
        <f t="shared" si="98"/>
        <v>3</v>
      </c>
    </row>
    <row r="265" spans="1:81" s="16" customFormat="1">
      <c r="A265" s="15">
        <v>66</v>
      </c>
      <c r="B265" s="16">
        <v>128</v>
      </c>
      <c r="C265" s="16">
        <v>1</v>
      </c>
      <c r="D265" s="16">
        <v>1</v>
      </c>
      <c r="E265" s="16">
        <v>1</v>
      </c>
      <c r="F265" s="16">
        <v>8</v>
      </c>
      <c r="G265" s="16">
        <v>8</v>
      </c>
      <c r="H265" s="16">
        <v>2</v>
      </c>
      <c r="L265" s="16">
        <v>2</v>
      </c>
      <c r="N265" s="16">
        <v>2</v>
      </c>
      <c r="O265" s="16">
        <v>2</v>
      </c>
      <c r="Q265" s="16">
        <v>2</v>
      </c>
      <c r="R265" s="16">
        <v>2</v>
      </c>
      <c r="S265" s="16">
        <v>2</v>
      </c>
      <c r="T265" s="16">
        <v>2</v>
      </c>
      <c r="U265" s="16">
        <v>2</v>
      </c>
      <c r="W265" s="16">
        <v>2</v>
      </c>
      <c r="BI265" s="16">
        <f t="shared" si="60"/>
        <v>-1</v>
      </c>
      <c r="BJ265">
        <f t="shared" si="81"/>
        <v>20.70293814183087</v>
      </c>
      <c r="BK265">
        <f t="shared" si="82"/>
        <v>58.18181818181818</v>
      </c>
      <c r="BL265">
        <f t="shared" si="83"/>
        <v>1.6763999999999999</v>
      </c>
      <c r="BM265">
        <f t="shared" si="84"/>
        <v>0</v>
      </c>
      <c r="BN265">
        <f t="shared" si="85"/>
        <v>20.70293814183087</v>
      </c>
      <c r="BO265">
        <f t="shared" si="86"/>
        <v>0</v>
      </c>
      <c r="BP265">
        <f t="shared" si="87"/>
        <v>1</v>
      </c>
      <c r="BQ265" s="21">
        <f t="shared" si="99"/>
        <v>0</v>
      </c>
      <c r="BR265" s="21">
        <f t="shared" si="88"/>
        <v>0</v>
      </c>
      <c r="BS265" s="21">
        <f t="shared" si="89"/>
        <v>0</v>
      </c>
      <c r="BT265" s="21">
        <f t="shared" si="90"/>
        <v>0</v>
      </c>
      <c r="BU265" s="21">
        <f t="shared" si="91"/>
        <v>0</v>
      </c>
      <c r="BV265" s="21">
        <f t="shared" si="92"/>
        <v>0</v>
      </c>
      <c r="BW265" s="21">
        <f t="shared" si="93"/>
        <v>0</v>
      </c>
      <c r="BX265" s="21">
        <f t="shared" si="94"/>
        <v>0</v>
      </c>
      <c r="BY265" s="21">
        <f t="shared" si="95"/>
        <v>0</v>
      </c>
      <c r="BZ265">
        <f t="shared" si="96"/>
        <v>0</v>
      </c>
      <c r="CA265">
        <f t="shared" si="97"/>
        <v>3</v>
      </c>
      <c r="CC265">
        <f t="shared" si="98"/>
        <v>-1</v>
      </c>
    </row>
    <row r="266" spans="1:81" s="16" customFormat="1">
      <c r="A266" s="15">
        <v>65</v>
      </c>
      <c r="B266" s="16">
        <v>170</v>
      </c>
      <c r="C266" s="16">
        <v>1</v>
      </c>
      <c r="D266" s="16">
        <v>4</v>
      </c>
      <c r="E266" s="16">
        <v>1</v>
      </c>
      <c r="F266" s="16">
        <v>3.5</v>
      </c>
      <c r="G266" s="16">
        <v>3</v>
      </c>
      <c r="H266" s="16">
        <v>2</v>
      </c>
      <c r="L266" s="16">
        <v>2</v>
      </c>
      <c r="N266" s="16">
        <v>2</v>
      </c>
      <c r="O266" s="16">
        <v>1</v>
      </c>
      <c r="Q266" s="16">
        <v>2</v>
      </c>
      <c r="R266" s="16">
        <v>2</v>
      </c>
      <c r="S266" s="16">
        <v>2</v>
      </c>
      <c r="T266" s="16">
        <v>2</v>
      </c>
      <c r="U266" s="16">
        <v>1</v>
      </c>
      <c r="V266" s="16">
        <v>2</v>
      </c>
      <c r="W266" s="16">
        <v>1</v>
      </c>
      <c r="X266" s="16">
        <v>2</v>
      </c>
      <c r="Y266" s="16">
        <v>1</v>
      </c>
      <c r="Z266" s="16">
        <v>1</v>
      </c>
      <c r="AA266" s="16">
        <v>2</v>
      </c>
      <c r="AB266" s="16">
        <v>2</v>
      </c>
      <c r="AF266" s="16">
        <v>1</v>
      </c>
      <c r="AG266" s="16">
        <v>1</v>
      </c>
      <c r="AH266" s="16">
        <v>2</v>
      </c>
      <c r="AI266" s="16">
        <v>1</v>
      </c>
      <c r="AJ266" s="16">
        <v>1</v>
      </c>
      <c r="AK266" s="16">
        <v>1</v>
      </c>
      <c r="AL266" s="16">
        <v>5</v>
      </c>
      <c r="AM266" s="16">
        <v>5</v>
      </c>
      <c r="AO266" s="16">
        <v>2</v>
      </c>
      <c r="AQ266" s="16">
        <v>3</v>
      </c>
      <c r="AS266" s="16">
        <v>1</v>
      </c>
      <c r="AT266" s="16">
        <v>2</v>
      </c>
      <c r="AU266" s="16">
        <v>2</v>
      </c>
      <c r="AV266" s="16">
        <v>1.4</v>
      </c>
      <c r="AW266" s="16">
        <v>2</v>
      </c>
      <c r="AY266" s="16">
        <v>1</v>
      </c>
      <c r="AZ266" s="16">
        <v>1</v>
      </c>
      <c r="BA266" s="16">
        <v>2</v>
      </c>
      <c r="BB266" s="16">
        <v>2</v>
      </c>
      <c r="BE266" s="16">
        <v>2</v>
      </c>
      <c r="BF266" s="16">
        <v>2</v>
      </c>
      <c r="BI266" s="16">
        <f t="shared" si="60"/>
        <v>3</v>
      </c>
      <c r="BJ266">
        <f t="shared" si="81"/>
        <v>28.348631199683052</v>
      </c>
      <c r="BK266">
        <f t="shared" si="82"/>
        <v>77.272727272727266</v>
      </c>
      <c r="BL266">
        <f t="shared" si="83"/>
        <v>1.651</v>
      </c>
      <c r="BM266">
        <f t="shared" si="84"/>
        <v>28.348631199683052</v>
      </c>
      <c r="BN266">
        <f t="shared" si="85"/>
        <v>0</v>
      </c>
      <c r="BO266">
        <f t="shared" si="86"/>
        <v>1</v>
      </c>
      <c r="BP266">
        <f t="shared" si="87"/>
        <v>0</v>
      </c>
      <c r="BQ266" s="21">
        <f t="shared" si="99"/>
        <v>0</v>
      </c>
      <c r="BR266" s="21">
        <f t="shared" si="88"/>
        <v>0</v>
      </c>
      <c r="BS266" s="21">
        <f t="shared" si="89"/>
        <v>0</v>
      </c>
      <c r="BT266" s="21">
        <f t="shared" si="90"/>
        <v>0</v>
      </c>
      <c r="BU266" s="21">
        <f t="shared" si="91"/>
        <v>2</v>
      </c>
      <c r="BV266" s="21">
        <f t="shared" si="92"/>
        <v>0</v>
      </c>
      <c r="BW266" s="21">
        <f t="shared" si="93"/>
        <v>0</v>
      </c>
      <c r="BX266" s="21">
        <f t="shared" si="94"/>
        <v>0</v>
      </c>
      <c r="BY266" s="21">
        <f t="shared" si="95"/>
        <v>0</v>
      </c>
      <c r="BZ266">
        <f t="shared" si="96"/>
        <v>1</v>
      </c>
      <c r="CA266">
        <f t="shared" si="97"/>
        <v>4</v>
      </c>
      <c r="CC266">
        <f t="shared" si="98"/>
        <v>3</v>
      </c>
    </row>
    <row r="267" spans="1:81" s="16" customFormat="1">
      <c r="A267" s="15">
        <v>76</v>
      </c>
      <c r="B267" s="16">
        <v>211</v>
      </c>
      <c r="C267" s="16">
        <v>1</v>
      </c>
      <c r="D267" s="16">
        <v>2</v>
      </c>
      <c r="E267" s="16">
        <v>1</v>
      </c>
      <c r="F267" s="16">
        <v>2</v>
      </c>
      <c r="G267" s="16">
        <v>2</v>
      </c>
      <c r="H267" s="16">
        <v>2</v>
      </c>
      <c r="L267" s="16">
        <v>2</v>
      </c>
      <c r="N267" s="16">
        <v>2</v>
      </c>
      <c r="O267" s="16">
        <v>2</v>
      </c>
      <c r="Q267" s="16">
        <v>2</v>
      </c>
      <c r="R267" s="16">
        <v>2</v>
      </c>
      <c r="S267" s="16">
        <v>2</v>
      </c>
      <c r="T267" s="16">
        <v>2</v>
      </c>
      <c r="U267" s="16">
        <v>2</v>
      </c>
      <c r="W267" s="16">
        <v>2</v>
      </c>
      <c r="BI267" s="16">
        <f t="shared" si="60"/>
        <v>-1</v>
      </c>
      <c r="BJ267">
        <f t="shared" si="81"/>
        <v>25.737428709810832</v>
      </c>
      <c r="BK267">
        <f t="shared" si="82"/>
        <v>95.909090909090907</v>
      </c>
      <c r="BL267">
        <f t="shared" si="83"/>
        <v>1.9303999999999999</v>
      </c>
      <c r="BM267">
        <f t="shared" si="84"/>
        <v>0</v>
      </c>
      <c r="BN267">
        <f t="shared" si="85"/>
        <v>25.737428709810832</v>
      </c>
      <c r="BO267">
        <f t="shared" si="86"/>
        <v>0</v>
      </c>
      <c r="BP267">
        <f t="shared" si="87"/>
        <v>1</v>
      </c>
      <c r="BQ267" s="21">
        <f t="shared" si="99"/>
        <v>0</v>
      </c>
      <c r="BR267" s="21">
        <f t="shared" si="88"/>
        <v>0</v>
      </c>
      <c r="BS267" s="21">
        <f t="shared" si="89"/>
        <v>0</v>
      </c>
      <c r="BT267" s="21">
        <f t="shared" si="90"/>
        <v>0</v>
      </c>
      <c r="BU267" s="21">
        <f t="shared" si="91"/>
        <v>0</v>
      </c>
      <c r="BV267" s="21">
        <f t="shared" si="92"/>
        <v>0</v>
      </c>
      <c r="BW267" s="21">
        <f t="shared" si="93"/>
        <v>0</v>
      </c>
      <c r="BX267" s="21">
        <f t="shared" si="94"/>
        <v>0</v>
      </c>
      <c r="BY267" s="21">
        <f t="shared" si="95"/>
        <v>0</v>
      </c>
      <c r="BZ267">
        <f t="shared" si="96"/>
        <v>0</v>
      </c>
      <c r="CA267">
        <f t="shared" si="97"/>
        <v>3</v>
      </c>
      <c r="CC267">
        <f t="shared" si="98"/>
        <v>-1</v>
      </c>
    </row>
    <row r="268" spans="1:81" s="16" customFormat="1">
      <c r="A268" s="15">
        <v>66</v>
      </c>
      <c r="B268" s="16">
        <v>176</v>
      </c>
      <c r="C268" s="16">
        <v>1</v>
      </c>
      <c r="D268" s="16">
        <v>3</v>
      </c>
      <c r="E268" s="16">
        <v>1</v>
      </c>
      <c r="F268" s="16" t="s">
        <v>123</v>
      </c>
      <c r="G268" s="16">
        <v>2</v>
      </c>
      <c r="H268" s="16">
        <v>2</v>
      </c>
      <c r="L268" s="16">
        <v>2</v>
      </c>
      <c r="N268" s="16">
        <v>2</v>
      </c>
      <c r="O268" s="16">
        <v>2</v>
      </c>
      <c r="Q268" s="16">
        <v>2</v>
      </c>
      <c r="R268" s="16">
        <v>2</v>
      </c>
      <c r="S268" s="16">
        <v>2</v>
      </c>
      <c r="T268" s="16">
        <v>2</v>
      </c>
      <c r="U268" s="16">
        <v>2</v>
      </c>
      <c r="W268" s="16">
        <v>2</v>
      </c>
      <c r="BI268" s="16">
        <f t="shared" si="60"/>
        <v>-1</v>
      </c>
      <c r="BJ268">
        <f t="shared" si="81"/>
        <v>28.466539945017448</v>
      </c>
      <c r="BK268">
        <f t="shared" si="82"/>
        <v>80</v>
      </c>
      <c r="BL268">
        <f t="shared" si="83"/>
        <v>1.6763999999999999</v>
      </c>
      <c r="BM268">
        <f t="shared" si="84"/>
        <v>0</v>
      </c>
      <c r="BN268">
        <f t="shared" si="85"/>
        <v>28.466539945017448</v>
      </c>
      <c r="BO268">
        <f t="shared" si="86"/>
        <v>0</v>
      </c>
      <c r="BP268">
        <f t="shared" si="87"/>
        <v>1</v>
      </c>
      <c r="BQ268" s="21">
        <f t="shared" si="99"/>
        <v>0</v>
      </c>
      <c r="BR268" s="21">
        <f t="shared" si="88"/>
        <v>0</v>
      </c>
      <c r="BS268" s="21">
        <f t="shared" si="89"/>
        <v>0</v>
      </c>
      <c r="BT268" s="21">
        <f t="shared" si="90"/>
        <v>0</v>
      </c>
      <c r="BU268" s="21">
        <f t="shared" si="91"/>
        <v>0</v>
      </c>
      <c r="BV268" s="21">
        <f t="shared" si="92"/>
        <v>0</v>
      </c>
      <c r="BW268" s="21">
        <f t="shared" si="93"/>
        <v>0</v>
      </c>
      <c r="BX268" s="21">
        <f t="shared" si="94"/>
        <v>0</v>
      </c>
      <c r="BY268" s="21">
        <f t="shared" si="95"/>
        <v>0</v>
      </c>
      <c r="BZ268">
        <f t="shared" si="96"/>
        <v>0</v>
      </c>
      <c r="CA268">
        <f t="shared" si="97"/>
        <v>3</v>
      </c>
      <c r="CC268">
        <f t="shared" si="98"/>
        <v>-1</v>
      </c>
    </row>
    <row r="269" spans="1:81" s="16" customFormat="1">
      <c r="A269" s="15">
        <v>72</v>
      </c>
      <c r="B269" s="16">
        <v>226</v>
      </c>
      <c r="C269" s="16">
        <v>1</v>
      </c>
      <c r="D269" s="16">
        <v>5</v>
      </c>
      <c r="E269" s="16">
        <v>1</v>
      </c>
      <c r="F269" s="16" t="s">
        <v>282</v>
      </c>
      <c r="G269" s="16">
        <v>2</v>
      </c>
      <c r="H269" s="16">
        <v>1</v>
      </c>
      <c r="I269" s="16">
        <v>3</v>
      </c>
      <c r="J269" s="16">
        <v>1</v>
      </c>
      <c r="K269" s="16">
        <v>2</v>
      </c>
      <c r="L269" s="16">
        <v>2</v>
      </c>
      <c r="N269" s="16">
        <v>2</v>
      </c>
      <c r="O269" s="16">
        <v>1</v>
      </c>
      <c r="Q269" s="16">
        <v>2</v>
      </c>
      <c r="R269" s="16">
        <v>2</v>
      </c>
      <c r="S269" s="16">
        <v>2</v>
      </c>
      <c r="T269" s="16">
        <v>2</v>
      </c>
      <c r="U269" s="16">
        <v>2</v>
      </c>
      <c r="W269" s="16">
        <v>1</v>
      </c>
      <c r="X269" s="16">
        <v>1</v>
      </c>
      <c r="Y269" s="16">
        <v>1.5</v>
      </c>
      <c r="Z269" s="16">
        <v>2</v>
      </c>
      <c r="AA269" s="16">
        <v>3</v>
      </c>
      <c r="AB269" s="16">
        <v>1</v>
      </c>
      <c r="AC269" s="16">
        <v>1.4</v>
      </c>
      <c r="AE269" s="16">
        <v>2</v>
      </c>
      <c r="AF269" s="16">
        <v>1</v>
      </c>
      <c r="AG269" s="16">
        <v>2</v>
      </c>
      <c r="AH269" s="16">
        <v>3</v>
      </c>
      <c r="AI269" s="16">
        <v>1.2</v>
      </c>
      <c r="AJ269" s="16">
        <v>2</v>
      </c>
      <c r="AK269" s="16">
        <v>1</v>
      </c>
      <c r="AL269" s="16">
        <v>2</v>
      </c>
      <c r="AM269" s="16">
        <v>1</v>
      </c>
      <c r="AO269" s="16">
        <v>1</v>
      </c>
      <c r="AP269" s="16">
        <v>1</v>
      </c>
      <c r="AQ269" s="16">
        <v>1</v>
      </c>
      <c r="AS269" s="16">
        <v>1</v>
      </c>
      <c r="AT269" s="16">
        <v>1.23</v>
      </c>
      <c r="AU269" s="16">
        <v>1</v>
      </c>
      <c r="AV269" s="16">
        <v>1.2</v>
      </c>
      <c r="AW269" s="16">
        <v>2</v>
      </c>
      <c r="AY269" s="16">
        <v>2</v>
      </c>
      <c r="AZ269" s="16">
        <v>1</v>
      </c>
      <c r="BA269" s="16">
        <v>1</v>
      </c>
      <c r="BB269" s="16">
        <v>1</v>
      </c>
      <c r="BC269" s="16">
        <v>3</v>
      </c>
      <c r="BD269" s="16" t="s">
        <v>283</v>
      </c>
      <c r="BE269" s="16">
        <v>8</v>
      </c>
      <c r="BF269" s="16">
        <v>1</v>
      </c>
      <c r="BG269" s="16">
        <v>2</v>
      </c>
      <c r="BI269" s="16">
        <f t="shared" si="60"/>
        <v>2</v>
      </c>
      <c r="BJ269">
        <f t="shared" si="81"/>
        <v>30.715198916368649</v>
      </c>
      <c r="BK269">
        <f t="shared" si="82"/>
        <v>102.72727272727272</v>
      </c>
      <c r="BL269">
        <f t="shared" si="83"/>
        <v>1.8288</v>
      </c>
      <c r="BM269">
        <f t="shared" si="84"/>
        <v>30.715198916368649</v>
      </c>
      <c r="BN269">
        <f t="shared" si="85"/>
        <v>0</v>
      </c>
      <c r="BO269">
        <f t="shared" si="86"/>
        <v>1</v>
      </c>
      <c r="BP269">
        <f t="shared" si="87"/>
        <v>0</v>
      </c>
      <c r="BQ269" s="21">
        <f t="shared" si="99"/>
        <v>0</v>
      </c>
      <c r="BR269" s="21">
        <f t="shared" si="88"/>
        <v>8</v>
      </c>
      <c r="BS269" s="21">
        <f t="shared" si="89"/>
        <v>0</v>
      </c>
      <c r="BT269" s="21">
        <f t="shared" si="90"/>
        <v>0</v>
      </c>
      <c r="BU269" s="21">
        <f t="shared" si="91"/>
        <v>0</v>
      </c>
      <c r="BV269" s="21">
        <f t="shared" si="92"/>
        <v>0</v>
      </c>
      <c r="BW269" s="21">
        <f t="shared" si="93"/>
        <v>0</v>
      </c>
      <c r="BX269" s="21">
        <f t="shared" si="94"/>
        <v>0</v>
      </c>
      <c r="BY269" s="21">
        <f t="shared" si="95"/>
        <v>0</v>
      </c>
      <c r="BZ269">
        <f t="shared" si="96"/>
        <v>0</v>
      </c>
      <c r="CA269">
        <f t="shared" si="97"/>
        <v>4</v>
      </c>
      <c r="CC269">
        <f t="shared" si="98"/>
        <v>2</v>
      </c>
    </row>
    <row r="270" spans="1:81" s="16" customFormat="1">
      <c r="A270" s="15">
        <v>74</v>
      </c>
      <c r="B270" s="16">
        <v>188</v>
      </c>
      <c r="C270" s="16">
        <v>1</v>
      </c>
      <c r="D270" s="16">
        <v>4</v>
      </c>
      <c r="E270" s="16">
        <v>1</v>
      </c>
      <c r="F270" s="16">
        <v>4.8</v>
      </c>
      <c r="G270" s="16">
        <v>4</v>
      </c>
      <c r="H270" s="16">
        <v>2</v>
      </c>
      <c r="L270" s="16">
        <v>2</v>
      </c>
      <c r="N270" s="16">
        <v>2</v>
      </c>
      <c r="O270" s="16">
        <v>2</v>
      </c>
      <c r="Q270" s="16">
        <v>2</v>
      </c>
      <c r="R270" s="16">
        <v>2</v>
      </c>
      <c r="S270" s="16">
        <v>2</v>
      </c>
      <c r="T270" s="16">
        <v>2</v>
      </c>
      <c r="U270" s="16">
        <v>1</v>
      </c>
      <c r="V270" s="16">
        <v>1</v>
      </c>
      <c r="W270" s="16">
        <v>1</v>
      </c>
      <c r="X270" s="16">
        <v>2</v>
      </c>
      <c r="Y270" s="16">
        <v>1</v>
      </c>
      <c r="Z270" s="16">
        <v>1</v>
      </c>
      <c r="BI270" s="16">
        <f t="shared" si="60"/>
        <v>4</v>
      </c>
      <c r="BJ270">
        <f t="shared" si="81"/>
        <v>24.188241483594993</v>
      </c>
      <c r="BK270">
        <f t="shared" si="82"/>
        <v>85.454545454545453</v>
      </c>
      <c r="BL270">
        <f t="shared" si="83"/>
        <v>1.8795999999999999</v>
      </c>
      <c r="BM270">
        <f t="shared" si="84"/>
        <v>24.188241483594993</v>
      </c>
      <c r="BN270">
        <f t="shared" si="85"/>
        <v>0</v>
      </c>
      <c r="BO270">
        <f t="shared" si="86"/>
        <v>1</v>
      </c>
      <c r="BP270">
        <f t="shared" si="87"/>
        <v>0</v>
      </c>
      <c r="BQ270" s="21">
        <f t="shared" si="99"/>
        <v>0</v>
      </c>
      <c r="BR270" s="21">
        <f t="shared" si="88"/>
        <v>0</v>
      </c>
      <c r="BS270" s="21">
        <f t="shared" si="89"/>
        <v>0</v>
      </c>
      <c r="BT270" s="21">
        <f t="shared" si="90"/>
        <v>0</v>
      </c>
      <c r="BU270" s="21">
        <f t="shared" si="91"/>
        <v>0</v>
      </c>
      <c r="BV270" s="21">
        <f t="shared" si="92"/>
        <v>0</v>
      </c>
      <c r="BW270" s="21">
        <f t="shared" si="93"/>
        <v>0</v>
      </c>
      <c r="BX270" s="21">
        <f t="shared" si="94"/>
        <v>0</v>
      </c>
      <c r="BY270" s="21">
        <f t="shared" si="95"/>
        <v>0</v>
      </c>
      <c r="BZ270">
        <f t="shared" si="96"/>
        <v>0</v>
      </c>
      <c r="CA270">
        <f t="shared" si="97"/>
        <v>4</v>
      </c>
      <c r="CC270">
        <f t="shared" si="98"/>
        <v>4</v>
      </c>
    </row>
    <row r="271" spans="1:81" s="16" customFormat="1">
      <c r="A271" s="15">
        <v>70</v>
      </c>
      <c r="B271" s="16">
        <v>136</v>
      </c>
      <c r="C271" s="16">
        <v>1</v>
      </c>
      <c r="D271" s="16">
        <v>1</v>
      </c>
      <c r="E271" s="16">
        <v>1</v>
      </c>
      <c r="F271" s="16">
        <v>9</v>
      </c>
      <c r="G271" s="16">
        <v>9</v>
      </c>
      <c r="H271" s="16">
        <v>2</v>
      </c>
      <c r="L271" s="16">
        <v>2</v>
      </c>
      <c r="N271" s="16">
        <v>2</v>
      </c>
      <c r="O271" s="16">
        <v>1</v>
      </c>
      <c r="P271" s="16" t="s">
        <v>218</v>
      </c>
      <c r="Q271" s="16">
        <v>2</v>
      </c>
      <c r="R271" s="16">
        <v>2</v>
      </c>
      <c r="S271" s="16">
        <v>2</v>
      </c>
      <c r="T271" s="16">
        <v>2</v>
      </c>
      <c r="U271" s="16">
        <v>2</v>
      </c>
      <c r="W271" s="16">
        <v>2</v>
      </c>
      <c r="BI271" s="16">
        <f t="shared" si="60"/>
        <v>-1</v>
      </c>
      <c r="BJ271">
        <f t="shared" si="81"/>
        <v>19.554770092842595</v>
      </c>
      <c r="BK271">
        <f t="shared" si="82"/>
        <v>61.818181818181813</v>
      </c>
      <c r="BL271">
        <f t="shared" si="83"/>
        <v>1.778</v>
      </c>
      <c r="BM271">
        <f t="shared" si="84"/>
        <v>0</v>
      </c>
      <c r="BN271">
        <f t="shared" si="85"/>
        <v>19.554770092842595</v>
      </c>
      <c r="BO271">
        <f t="shared" si="86"/>
        <v>0</v>
      </c>
      <c r="BP271">
        <f t="shared" si="87"/>
        <v>1</v>
      </c>
      <c r="BQ271" s="21">
        <f t="shared" si="99"/>
        <v>0</v>
      </c>
      <c r="BR271" s="21">
        <f t="shared" si="88"/>
        <v>0</v>
      </c>
      <c r="BS271" s="21">
        <f t="shared" si="89"/>
        <v>0</v>
      </c>
      <c r="BT271" s="21">
        <f t="shared" si="90"/>
        <v>0</v>
      </c>
      <c r="BU271" s="21">
        <f t="shared" si="91"/>
        <v>0</v>
      </c>
      <c r="BV271" s="21">
        <f t="shared" si="92"/>
        <v>0</v>
      </c>
      <c r="BW271" s="21">
        <f t="shared" si="93"/>
        <v>0</v>
      </c>
      <c r="BX271" s="21">
        <f t="shared" si="94"/>
        <v>0</v>
      </c>
      <c r="BY271" s="21">
        <f t="shared" si="95"/>
        <v>0</v>
      </c>
      <c r="BZ271">
        <f t="shared" si="96"/>
        <v>0</v>
      </c>
      <c r="CA271">
        <f t="shared" si="97"/>
        <v>3</v>
      </c>
      <c r="CC271">
        <f t="shared" si="98"/>
        <v>-1</v>
      </c>
    </row>
    <row r="272" spans="1:81" s="16" customFormat="1">
      <c r="A272" s="15">
        <v>71</v>
      </c>
      <c r="B272" s="16">
        <v>205</v>
      </c>
      <c r="C272" s="16">
        <v>1</v>
      </c>
      <c r="D272" s="16">
        <v>2</v>
      </c>
      <c r="E272" s="16">
        <v>1</v>
      </c>
      <c r="F272" s="16">
        <v>1</v>
      </c>
      <c r="G272" s="16">
        <v>1</v>
      </c>
      <c r="H272" s="16">
        <v>2</v>
      </c>
      <c r="L272" s="16">
        <v>2</v>
      </c>
      <c r="N272" s="16">
        <v>2</v>
      </c>
      <c r="O272" s="16">
        <v>1</v>
      </c>
      <c r="P272" s="16" t="s">
        <v>284</v>
      </c>
      <c r="Q272" s="16">
        <v>2</v>
      </c>
      <c r="R272" s="16">
        <v>2</v>
      </c>
      <c r="S272" s="16">
        <v>2</v>
      </c>
      <c r="T272" s="16">
        <v>2</v>
      </c>
      <c r="U272" s="16">
        <v>1</v>
      </c>
      <c r="V272" s="16">
        <v>1</v>
      </c>
      <c r="W272" s="16">
        <v>1</v>
      </c>
      <c r="X272" s="16">
        <v>2</v>
      </c>
      <c r="Y272" s="16">
        <v>1</v>
      </c>
      <c r="Z272" s="16">
        <v>1</v>
      </c>
      <c r="AA272" s="16">
        <v>2</v>
      </c>
      <c r="AB272" s="16">
        <v>1</v>
      </c>
      <c r="AC272" s="16">
        <v>1</v>
      </c>
      <c r="AD272" s="16">
        <v>1</v>
      </c>
      <c r="AE272" s="16">
        <v>2</v>
      </c>
      <c r="AF272" s="16">
        <v>2</v>
      </c>
      <c r="AJ272" s="16">
        <v>1</v>
      </c>
      <c r="AK272" s="16">
        <v>1</v>
      </c>
      <c r="AL272" s="16">
        <v>1</v>
      </c>
      <c r="AM272" s="16">
        <v>2</v>
      </c>
      <c r="AO272" s="16">
        <v>2</v>
      </c>
      <c r="AS272" s="16">
        <v>1</v>
      </c>
      <c r="AT272" s="16">
        <v>2</v>
      </c>
      <c r="AU272" s="16">
        <v>2</v>
      </c>
      <c r="AV272" s="16">
        <v>1</v>
      </c>
      <c r="AW272" s="16">
        <v>1</v>
      </c>
      <c r="AX272" s="16">
        <v>2</v>
      </c>
      <c r="AZ272" s="16">
        <v>2</v>
      </c>
      <c r="BB272" s="16">
        <v>2</v>
      </c>
      <c r="BE272" s="16">
        <v>1</v>
      </c>
      <c r="BF272" s="16">
        <v>2</v>
      </c>
      <c r="BI272" s="16">
        <f t="shared" si="60"/>
        <v>1</v>
      </c>
      <c r="BJ272">
        <f t="shared" si="81"/>
        <v>28.651479279117691</v>
      </c>
      <c r="BK272">
        <f t="shared" si="82"/>
        <v>93.181818181818173</v>
      </c>
      <c r="BL272">
        <f t="shared" si="83"/>
        <v>1.8033999999999999</v>
      </c>
      <c r="BM272">
        <f t="shared" si="84"/>
        <v>28.651479279117691</v>
      </c>
      <c r="BN272">
        <f t="shared" si="85"/>
        <v>0</v>
      </c>
      <c r="BO272">
        <f t="shared" si="86"/>
        <v>1</v>
      </c>
      <c r="BP272">
        <f t="shared" si="87"/>
        <v>0</v>
      </c>
      <c r="BQ272" s="21">
        <f t="shared" si="99"/>
        <v>1</v>
      </c>
      <c r="BR272" s="21">
        <f t="shared" si="88"/>
        <v>0</v>
      </c>
      <c r="BS272" s="21">
        <f t="shared" si="89"/>
        <v>0</v>
      </c>
      <c r="BT272" s="21">
        <f t="shared" si="90"/>
        <v>0</v>
      </c>
      <c r="BU272" s="21">
        <f t="shared" si="91"/>
        <v>0</v>
      </c>
      <c r="BV272" s="21">
        <f t="shared" si="92"/>
        <v>0</v>
      </c>
      <c r="BW272" s="21">
        <f t="shared" si="93"/>
        <v>0</v>
      </c>
      <c r="BX272" s="21">
        <f t="shared" si="94"/>
        <v>0</v>
      </c>
      <c r="BY272" s="21">
        <f t="shared" si="95"/>
        <v>0</v>
      </c>
      <c r="BZ272">
        <f t="shared" si="96"/>
        <v>1</v>
      </c>
      <c r="CA272">
        <f t="shared" si="97"/>
        <v>4</v>
      </c>
      <c r="CC272">
        <f t="shared" si="98"/>
        <v>1</v>
      </c>
    </row>
    <row r="273" spans="1:81" s="16" customFormat="1">
      <c r="A273" s="15">
        <v>69</v>
      </c>
      <c r="B273" s="16">
        <v>160</v>
      </c>
      <c r="C273" s="16">
        <v>1</v>
      </c>
      <c r="D273" s="16">
        <v>5</v>
      </c>
      <c r="E273" s="16">
        <v>1</v>
      </c>
      <c r="F273" s="16">
        <v>3.6</v>
      </c>
      <c r="G273" s="16">
        <v>3</v>
      </c>
      <c r="H273" s="16">
        <v>2</v>
      </c>
      <c r="L273" s="16">
        <v>2</v>
      </c>
      <c r="N273" s="16">
        <v>2</v>
      </c>
      <c r="O273" s="16">
        <v>1</v>
      </c>
      <c r="P273" s="16" t="s">
        <v>140</v>
      </c>
      <c r="Q273" s="16">
        <v>2</v>
      </c>
      <c r="R273" s="16">
        <v>2</v>
      </c>
      <c r="S273" s="16">
        <v>2</v>
      </c>
      <c r="T273" s="16">
        <v>2</v>
      </c>
      <c r="U273" s="16">
        <v>2</v>
      </c>
      <c r="W273" s="16">
        <v>2</v>
      </c>
      <c r="BI273" s="16">
        <f t="shared" si="60"/>
        <v>-1</v>
      </c>
      <c r="BJ273">
        <f t="shared" si="81"/>
        <v>23.677273300203545</v>
      </c>
      <c r="BK273">
        <f t="shared" si="82"/>
        <v>72.72727272727272</v>
      </c>
      <c r="BL273">
        <f t="shared" si="83"/>
        <v>1.7525999999999999</v>
      </c>
      <c r="BM273">
        <f t="shared" si="84"/>
        <v>0</v>
      </c>
      <c r="BN273">
        <f t="shared" si="85"/>
        <v>23.677273300203545</v>
      </c>
      <c r="BO273">
        <f t="shared" si="86"/>
        <v>0</v>
      </c>
      <c r="BP273">
        <f t="shared" si="87"/>
        <v>1</v>
      </c>
      <c r="BQ273" s="21">
        <f t="shared" si="99"/>
        <v>0</v>
      </c>
      <c r="BR273" s="21">
        <f t="shared" si="88"/>
        <v>0</v>
      </c>
      <c r="BS273" s="21">
        <f t="shared" si="89"/>
        <v>0</v>
      </c>
      <c r="BT273" s="21">
        <f t="shared" si="90"/>
        <v>0</v>
      </c>
      <c r="BU273" s="21">
        <f t="shared" si="91"/>
        <v>0</v>
      </c>
      <c r="BV273" s="21">
        <f t="shared" si="92"/>
        <v>0</v>
      </c>
      <c r="BW273" s="21">
        <f t="shared" si="93"/>
        <v>0</v>
      </c>
      <c r="BX273" s="21">
        <f t="shared" si="94"/>
        <v>0</v>
      </c>
      <c r="BY273" s="21">
        <f t="shared" si="95"/>
        <v>0</v>
      </c>
      <c r="BZ273">
        <f t="shared" si="96"/>
        <v>0</v>
      </c>
      <c r="CA273">
        <f t="shared" si="97"/>
        <v>3</v>
      </c>
      <c r="CC273">
        <f t="shared" si="98"/>
        <v>-1</v>
      </c>
    </row>
    <row r="274" spans="1:81" s="16" customFormat="1">
      <c r="A274" s="15">
        <v>72</v>
      </c>
      <c r="B274" s="16">
        <v>191</v>
      </c>
      <c r="C274" s="16">
        <v>1</v>
      </c>
      <c r="D274" s="16">
        <v>3</v>
      </c>
      <c r="E274" s="16">
        <v>1</v>
      </c>
      <c r="F274" s="16">
        <v>3.8</v>
      </c>
      <c r="G274" s="16">
        <v>3</v>
      </c>
      <c r="H274" s="16">
        <v>2</v>
      </c>
      <c r="L274" s="16">
        <v>2</v>
      </c>
      <c r="N274" s="16">
        <v>2</v>
      </c>
      <c r="O274" s="16">
        <v>2</v>
      </c>
      <c r="Q274" s="16">
        <v>2</v>
      </c>
      <c r="R274" s="16">
        <v>2</v>
      </c>
      <c r="S274" s="16">
        <v>2</v>
      </c>
      <c r="T274" s="16">
        <v>2</v>
      </c>
      <c r="U274" s="16">
        <v>2</v>
      </c>
      <c r="W274" s="16">
        <v>2</v>
      </c>
      <c r="BI274" s="16">
        <f t="shared" si="60"/>
        <v>-1</v>
      </c>
      <c r="BJ274">
        <f t="shared" si="81"/>
        <v>25.958420323125718</v>
      </c>
      <c r="BK274">
        <f t="shared" si="82"/>
        <v>86.818181818181813</v>
      </c>
      <c r="BL274">
        <f t="shared" si="83"/>
        <v>1.8288</v>
      </c>
      <c r="BM274">
        <f t="shared" si="84"/>
        <v>0</v>
      </c>
      <c r="BN274">
        <f t="shared" si="85"/>
        <v>25.958420323125718</v>
      </c>
      <c r="BO274">
        <f t="shared" si="86"/>
        <v>0</v>
      </c>
      <c r="BP274">
        <f t="shared" si="87"/>
        <v>1</v>
      </c>
      <c r="BQ274" s="21">
        <f t="shared" si="99"/>
        <v>0</v>
      </c>
      <c r="BR274" s="21">
        <f t="shared" si="88"/>
        <v>0</v>
      </c>
      <c r="BS274" s="21">
        <f t="shared" si="89"/>
        <v>0</v>
      </c>
      <c r="BT274" s="21">
        <f t="shared" si="90"/>
        <v>0</v>
      </c>
      <c r="BU274" s="21">
        <f t="shared" si="91"/>
        <v>0</v>
      </c>
      <c r="BV274" s="21">
        <f t="shared" si="92"/>
        <v>0</v>
      </c>
      <c r="BW274" s="21">
        <f t="shared" si="93"/>
        <v>0</v>
      </c>
      <c r="BX274" s="21">
        <f t="shared" si="94"/>
        <v>0</v>
      </c>
      <c r="BY274" s="21">
        <f t="shared" si="95"/>
        <v>0</v>
      </c>
      <c r="BZ274">
        <f t="shared" si="96"/>
        <v>0</v>
      </c>
      <c r="CA274">
        <f t="shared" si="97"/>
        <v>3</v>
      </c>
      <c r="CC274">
        <f t="shared" si="98"/>
        <v>-1</v>
      </c>
    </row>
    <row r="275" spans="1:81" s="16" customFormat="1">
      <c r="A275" s="15">
        <v>75</v>
      </c>
      <c r="B275" s="16">
        <v>184</v>
      </c>
      <c r="C275" s="16">
        <v>1</v>
      </c>
      <c r="D275" s="16">
        <v>1</v>
      </c>
      <c r="E275" s="16">
        <v>1</v>
      </c>
      <c r="F275" s="16">
        <v>2</v>
      </c>
      <c r="G275" s="16">
        <v>2</v>
      </c>
      <c r="H275" s="16">
        <v>2</v>
      </c>
      <c r="L275" s="16">
        <v>2</v>
      </c>
      <c r="N275" s="16">
        <v>2</v>
      </c>
      <c r="O275" s="16">
        <v>2</v>
      </c>
      <c r="Q275" s="16">
        <v>2</v>
      </c>
      <c r="R275" s="16">
        <v>2</v>
      </c>
      <c r="S275" s="16">
        <v>2</v>
      </c>
      <c r="T275" s="16">
        <v>2</v>
      </c>
      <c r="U275" s="16">
        <v>2</v>
      </c>
      <c r="W275" s="16">
        <v>2</v>
      </c>
      <c r="BI275" s="16">
        <f t="shared" si="60"/>
        <v>-1</v>
      </c>
      <c r="BJ275">
        <f t="shared" si="81"/>
        <v>23.046510739486123</v>
      </c>
      <c r="BK275">
        <f t="shared" si="82"/>
        <v>83.636363636363626</v>
      </c>
      <c r="BL275">
        <f t="shared" si="83"/>
        <v>1.905</v>
      </c>
      <c r="BM275">
        <f t="shared" si="84"/>
        <v>0</v>
      </c>
      <c r="BN275">
        <f t="shared" si="85"/>
        <v>23.046510739486123</v>
      </c>
      <c r="BO275">
        <f t="shared" si="86"/>
        <v>0</v>
      </c>
      <c r="BP275">
        <f t="shared" si="87"/>
        <v>1</v>
      </c>
      <c r="BQ275" s="21">
        <f t="shared" si="99"/>
        <v>0</v>
      </c>
      <c r="BR275" s="21">
        <f t="shared" si="88"/>
        <v>0</v>
      </c>
      <c r="BS275" s="21">
        <f t="shared" si="89"/>
        <v>0</v>
      </c>
      <c r="BT275" s="21">
        <f t="shared" si="90"/>
        <v>0</v>
      </c>
      <c r="BU275" s="21">
        <f t="shared" si="91"/>
        <v>0</v>
      </c>
      <c r="BV275" s="21">
        <f t="shared" si="92"/>
        <v>0</v>
      </c>
      <c r="BW275" s="21">
        <f t="shared" si="93"/>
        <v>0</v>
      </c>
      <c r="BX275" s="21">
        <f t="shared" si="94"/>
        <v>0</v>
      </c>
      <c r="BY275" s="21">
        <f t="shared" si="95"/>
        <v>0</v>
      </c>
      <c r="BZ275">
        <f t="shared" si="96"/>
        <v>0</v>
      </c>
      <c r="CA275">
        <f t="shared" si="97"/>
        <v>3</v>
      </c>
      <c r="CC275">
        <f t="shared" si="98"/>
        <v>-1</v>
      </c>
    </row>
    <row r="276" spans="1:81" s="16" customFormat="1">
      <c r="A276" s="15">
        <v>74</v>
      </c>
      <c r="B276" s="16">
        <v>215</v>
      </c>
      <c r="C276" s="16">
        <v>1</v>
      </c>
      <c r="D276" s="16">
        <v>5</v>
      </c>
      <c r="E276" s="16">
        <v>1</v>
      </c>
      <c r="F276" s="16">
        <v>1.2</v>
      </c>
      <c r="G276" s="16">
        <v>1</v>
      </c>
      <c r="H276" s="16">
        <v>2</v>
      </c>
      <c r="L276" s="16">
        <v>2</v>
      </c>
      <c r="N276" s="16">
        <v>2</v>
      </c>
      <c r="O276" s="16">
        <v>1</v>
      </c>
      <c r="P276" s="16" t="s">
        <v>285</v>
      </c>
      <c r="Q276" s="16">
        <v>2</v>
      </c>
      <c r="R276" s="16">
        <v>2</v>
      </c>
      <c r="S276" s="16">
        <v>2</v>
      </c>
      <c r="T276" s="16">
        <v>2</v>
      </c>
      <c r="U276" s="16">
        <v>2</v>
      </c>
      <c r="W276" s="16">
        <v>1</v>
      </c>
      <c r="X276" s="16">
        <v>2</v>
      </c>
      <c r="Y276" s="16">
        <v>5</v>
      </c>
      <c r="Z276" s="16">
        <v>2</v>
      </c>
      <c r="AA276" s="16">
        <v>4</v>
      </c>
      <c r="AB276" s="16">
        <v>1</v>
      </c>
      <c r="AC276" s="16">
        <v>2</v>
      </c>
      <c r="AD276" s="16">
        <v>2</v>
      </c>
      <c r="AE276" s="16">
        <v>3</v>
      </c>
      <c r="AF276" s="16">
        <v>1</v>
      </c>
      <c r="AG276" s="16">
        <v>1</v>
      </c>
      <c r="AH276" s="16">
        <v>4</v>
      </c>
      <c r="AI276" s="16" t="s">
        <v>227</v>
      </c>
      <c r="AJ276" s="16">
        <v>1</v>
      </c>
      <c r="AK276" s="16">
        <v>1</v>
      </c>
      <c r="AL276" s="16">
        <v>1</v>
      </c>
      <c r="AM276" s="16">
        <v>2</v>
      </c>
      <c r="AO276" s="16">
        <v>2</v>
      </c>
      <c r="AS276" s="16">
        <v>2</v>
      </c>
      <c r="AW276" s="16">
        <v>2</v>
      </c>
      <c r="AY276" s="16">
        <v>2</v>
      </c>
      <c r="AZ276" s="16">
        <v>2</v>
      </c>
      <c r="BB276" s="16">
        <v>2</v>
      </c>
      <c r="BE276" s="16">
        <v>10</v>
      </c>
      <c r="BF276" s="16">
        <v>1</v>
      </c>
      <c r="BG276" s="16">
        <v>1</v>
      </c>
      <c r="BH276" s="16" t="s">
        <v>142</v>
      </c>
      <c r="BI276" s="16">
        <f t="shared" si="60"/>
        <v>1</v>
      </c>
      <c r="BJ276">
        <f t="shared" si="81"/>
        <v>27.662084675387888</v>
      </c>
      <c r="BK276">
        <f t="shared" si="82"/>
        <v>97.72727272727272</v>
      </c>
      <c r="BL276">
        <f t="shared" si="83"/>
        <v>1.8795999999999999</v>
      </c>
      <c r="BM276">
        <f t="shared" si="84"/>
        <v>27.662084675387888</v>
      </c>
      <c r="BN276">
        <f t="shared" si="85"/>
        <v>0</v>
      </c>
      <c r="BO276">
        <f t="shared" si="86"/>
        <v>1</v>
      </c>
      <c r="BP276">
        <f t="shared" si="87"/>
        <v>0</v>
      </c>
      <c r="BQ276" s="21">
        <f t="shared" si="99"/>
        <v>10</v>
      </c>
      <c r="BR276" s="21">
        <f t="shared" si="88"/>
        <v>0</v>
      </c>
      <c r="BS276" s="21">
        <f t="shared" si="89"/>
        <v>0</v>
      </c>
      <c r="BT276" s="21">
        <f t="shared" si="90"/>
        <v>0</v>
      </c>
      <c r="BU276" s="21">
        <f t="shared" si="91"/>
        <v>0</v>
      </c>
      <c r="BV276" s="21">
        <f t="shared" si="92"/>
        <v>0</v>
      </c>
      <c r="BW276" s="21">
        <f t="shared" si="93"/>
        <v>0</v>
      </c>
      <c r="BX276" s="21">
        <f t="shared" si="94"/>
        <v>0</v>
      </c>
      <c r="BY276" s="21">
        <f t="shared" si="95"/>
        <v>0</v>
      </c>
      <c r="BZ276">
        <f t="shared" si="96"/>
        <v>1</v>
      </c>
      <c r="CA276">
        <f t="shared" si="97"/>
        <v>4</v>
      </c>
      <c r="CC276">
        <f t="shared" si="98"/>
        <v>1</v>
      </c>
    </row>
    <row r="277" spans="1:81" s="16" customFormat="1">
      <c r="A277" s="15">
        <v>71</v>
      </c>
      <c r="B277" s="16">
        <v>148</v>
      </c>
      <c r="C277" s="16">
        <v>1</v>
      </c>
      <c r="D277" s="16">
        <v>7</v>
      </c>
      <c r="E277" s="16">
        <v>1</v>
      </c>
      <c r="F277" s="16">
        <v>3.6</v>
      </c>
      <c r="G277" s="16">
        <v>3</v>
      </c>
      <c r="H277" s="16">
        <v>2</v>
      </c>
      <c r="L277" s="16">
        <v>2</v>
      </c>
      <c r="N277" s="16">
        <v>2</v>
      </c>
      <c r="O277" s="16">
        <v>1</v>
      </c>
      <c r="P277" s="16" t="s">
        <v>286</v>
      </c>
      <c r="Q277" s="16">
        <v>2</v>
      </c>
      <c r="R277" s="16">
        <v>2</v>
      </c>
      <c r="S277" s="16">
        <v>2</v>
      </c>
      <c r="T277" s="16">
        <v>2</v>
      </c>
      <c r="U277" s="16">
        <v>1</v>
      </c>
      <c r="V277" s="16">
        <v>1</v>
      </c>
      <c r="W277" s="16">
        <v>2</v>
      </c>
      <c r="BI277" s="16">
        <f t="shared" si="60"/>
        <v>-1</v>
      </c>
      <c r="BJ277">
        <f t="shared" si="81"/>
        <v>20.684970406387407</v>
      </c>
      <c r="BK277">
        <f t="shared" si="82"/>
        <v>67.272727272727266</v>
      </c>
      <c r="BL277">
        <f t="shared" si="83"/>
        <v>1.8033999999999999</v>
      </c>
      <c r="BM277">
        <f t="shared" si="84"/>
        <v>0</v>
      </c>
      <c r="BN277">
        <f t="shared" si="85"/>
        <v>20.684970406387407</v>
      </c>
      <c r="BO277">
        <f t="shared" si="86"/>
        <v>0</v>
      </c>
      <c r="BP277">
        <f t="shared" si="87"/>
        <v>1</v>
      </c>
      <c r="BQ277" s="21">
        <f t="shared" si="99"/>
        <v>0</v>
      </c>
      <c r="BR277" s="21">
        <f t="shared" si="88"/>
        <v>0</v>
      </c>
      <c r="BS277" s="21">
        <f t="shared" si="89"/>
        <v>0</v>
      </c>
      <c r="BT277" s="21">
        <f t="shared" si="90"/>
        <v>0</v>
      </c>
      <c r="BU277" s="21">
        <f t="shared" si="91"/>
        <v>0</v>
      </c>
      <c r="BV277" s="21">
        <f t="shared" si="92"/>
        <v>0</v>
      </c>
      <c r="BW277" s="21">
        <f t="shared" si="93"/>
        <v>0</v>
      </c>
      <c r="BX277" s="21">
        <f t="shared" si="94"/>
        <v>0</v>
      </c>
      <c r="BY277" s="21">
        <f t="shared" si="95"/>
        <v>0</v>
      </c>
      <c r="BZ277">
        <f t="shared" si="96"/>
        <v>0</v>
      </c>
      <c r="CA277">
        <f t="shared" si="97"/>
        <v>3</v>
      </c>
      <c r="CC277">
        <f t="shared" si="98"/>
        <v>-1</v>
      </c>
    </row>
    <row r="278" spans="1:81" s="16" customFormat="1">
      <c r="A278" s="15">
        <v>75</v>
      </c>
      <c r="B278" s="16">
        <v>235</v>
      </c>
      <c r="C278" s="16">
        <v>1</v>
      </c>
      <c r="D278" s="16">
        <v>1</v>
      </c>
      <c r="E278" s="16">
        <v>1</v>
      </c>
      <c r="F278" s="16">
        <v>1.2</v>
      </c>
      <c r="G278" s="16">
        <v>1</v>
      </c>
      <c r="H278" s="16">
        <v>2</v>
      </c>
      <c r="L278" s="16">
        <v>2</v>
      </c>
      <c r="N278" s="16">
        <v>2</v>
      </c>
      <c r="O278" s="16">
        <v>1</v>
      </c>
      <c r="P278" s="16" t="s">
        <v>121</v>
      </c>
      <c r="Q278" s="16">
        <v>2</v>
      </c>
      <c r="R278" s="16">
        <v>2</v>
      </c>
      <c r="S278" s="16">
        <v>2</v>
      </c>
      <c r="T278" s="16">
        <v>2</v>
      </c>
      <c r="U278" s="16">
        <v>1</v>
      </c>
      <c r="V278" s="16">
        <v>1</v>
      </c>
      <c r="W278" s="16">
        <v>2</v>
      </c>
      <c r="BI278" s="16">
        <f t="shared" si="60"/>
        <v>-1</v>
      </c>
      <c r="BJ278">
        <f t="shared" si="81"/>
        <v>29.43440230314804</v>
      </c>
      <c r="BK278">
        <f t="shared" si="82"/>
        <v>106.81818181818181</v>
      </c>
      <c r="BL278">
        <f t="shared" si="83"/>
        <v>1.905</v>
      </c>
      <c r="BM278">
        <f t="shared" si="84"/>
        <v>0</v>
      </c>
      <c r="BN278">
        <f t="shared" si="85"/>
        <v>29.43440230314804</v>
      </c>
      <c r="BO278">
        <f t="shared" si="86"/>
        <v>0</v>
      </c>
      <c r="BP278">
        <f t="shared" si="87"/>
        <v>1</v>
      </c>
      <c r="BQ278" s="21">
        <f t="shared" si="99"/>
        <v>0</v>
      </c>
      <c r="BR278" s="21">
        <f t="shared" si="88"/>
        <v>0</v>
      </c>
      <c r="BS278" s="21">
        <f t="shared" si="89"/>
        <v>0</v>
      </c>
      <c r="BT278" s="21">
        <f t="shared" si="90"/>
        <v>0</v>
      </c>
      <c r="BU278" s="21">
        <f t="shared" si="91"/>
        <v>0</v>
      </c>
      <c r="BV278" s="21">
        <f t="shared" si="92"/>
        <v>0</v>
      </c>
      <c r="BW278" s="21">
        <f t="shared" si="93"/>
        <v>0</v>
      </c>
      <c r="BX278" s="21">
        <f t="shared" si="94"/>
        <v>0</v>
      </c>
      <c r="BY278" s="21">
        <f t="shared" si="95"/>
        <v>0</v>
      </c>
      <c r="BZ278">
        <f t="shared" si="96"/>
        <v>0</v>
      </c>
      <c r="CA278">
        <f t="shared" si="97"/>
        <v>3</v>
      </c>
      <c r="CC278">
        <f t="shared" si="98"/>
        <v>-1</v>
      </c>
    </row>
    <row r="279" spans="1:81" s="16" customFormat="1">
      <c r="A279" s="15">
        <v>67</v>
      </c>
      <c r="B279" s="16">
        <v>221</v>
      </c>
      <c r="C279" s="16">
        <v>1</v>
      </c>
      <c r="D279" s="16">
        <v>1</v>
      </c>
      <c r="E279" s="16">
        <v>1</v>
      </c>
      <c r="F279" s="16">
        <v>1.2</v>
      </c>
      <c r="G279" s="16">
        <v>1</v>
      </c>
      <c r="H279" s="16">
        <v>2</v>
      </c>
      <c r="L279" s="16">
        <v>2</v>
      </c>
      <c r="N279" s="16">
        <v>2</v>
      </c>
      <c r="O279" s="16">
        <v>2</v>
      </c>
      <c r="Q279" s="16">
        <v>2</v>
      </c>
      <c r="R279" s="16">
        <v>2</v>
      </c>
      <c r="S279" s="16">
        <v>2</v>
      </c>
      <c r="T279" s="16">
        <v>2</v>
      </c>
      <c r="U279" s="16">
        <v>2</v>
      </c>
      <c r="W279" s="16">
        <v>2</v>
      </c>
      <c r="BI279" s="16">
        <f t="shared" si="60"/>
        <v>-1</v>
      </c>
      <c r="BJ279">
        <f t="shared" si="81"/>
        <v>34.685866978003823</v>
      </c>
      <c r="BK279">
        <f t="shared" si="82"/>
        <v>100.45454545454545</v>
      </c>
      <c r="BL279">
        <f t="shared" si="83"/>
        <v>1.7018</v>
      </c>
      <c r="BM279">
        <f t="shared" si="84"/>
        <v>0</v>
      </c>
      <c r="BN279">
        <f t="shared" si="85"/>
        <v>34.685866978003823</v>
      </c>
      <c r="BO279">
        <f t="shared" si="86"/>
        <v>0</v>
      </c>
      <c r="BP279">
        <f t="shared" si="87"/>
        <v>1</v>
      </c>
      <c r="BQ279" s="21">
        <f t="shared" si="99"/>
        <v>0</v>
      </c>
      <c r="BR279" s="21">
        <f t="shared" si="88"/>
        <v>0</v>
      </c>
      <c r="BS279" s="21">
        <f t="shared" si="89"/>
        <v>0</v>
      </c>
      <c r="BT279" s="21">
        <f t="shared" si="90"/>
        <v>0</v>
      </c>
      <c r="BU279" s="21">
        <f t="shared" si="91"/>
        <v>0</v>
      </c>
      <c r="BV279" s="21">
        <f t="shared" si="92"/>
        <v>0</v>
      </c>
      <c r="BW279" s="21">
        <f t="shared" si="93"/>
        <v>0</v>
      </c>
      <c r="BX279" s="21">
        <f t="shared" si="94"/>
        <v>0</v>
      </c>
      <c r="BY279" s="21">
        <f t="shared" si="95"/>
        <v>0</v>
      </c>
      <c r="BZ279">
        <f t="shared" si="96"/>
        <v>0</v>
      </c>
      <c r="CA279">
        <f t="shared" si="97"/>
        <v>3</v>
      </c>
      <c r="CC279">
        <f t="shared" si="98"/>
        <v>-1</v>
      </c>
    </row>
    <row r="280" spans="1:81" s="16" customFormat="1">
      <c r="A280" s="15">
        <v>75</v>
      </c>
      <c r="B280" s="16">
        <v>345</v>
      </c>
      <c r="C280" s="16">
        <v>1</v>
      </c>
      <c r="D280" s="16">
        <v>10</v>
      </c>
      <c r="E280" s="16">
        <v>1</v>
      </c>
      <c r="F280" s="16">
        <v>1.2</v>
      </c>
      <c r="G280" s="16">
        <v>2</v>
      </c>
      <c r="H280" s="16">
        <v>2</v>
      </c>
      <c r="L280" s="16">
        <v>2</v>
      </c>
      <c r="N280" s="16">
        <v>2</v>
      </c>
      <c r="O280" s="16">
        <v>1</v>
      </c>
      <c r="Q280" s="16">
        <v>2</v>
      </c>
      <c r="R280" s="16">
        <v>2</v>
      </c>
      <c r="S280" s="16">
        <v>2</v>
      </c>
      <c r="T280" s="16">
        <v>2</v>
      </c>
      <c r="U280" s="16">
        <v>2</v>
      </c>
      <c r="W280" s="16">
        <v>2</v>
      </c>
      <c r="BI280" s="16">
        <f t="shared" si="60"/>
        <v>-1</v>
      </c>
      <c r="BJ280">
        <f t="shared" si="81"/>
        <v>43.212207636536483</v>
      </c>
      <c r="BK280">
        <f t="shared" si="82"/>
        <v>156.81818181818181</v>
      </c>
      <c r="BL280">
        <f t="shared" si="83"/>
        <v>1.905</v>
      </c>
      <c r="BM280">
        <f t="shared" si="84"/>
        <v>0</v>
      </c>
      <c r="BN280">
        <f t="shared" si="85"/>
        <v>43.212207636536483</v>
      </c>
      <c r="BO280">
        <f t="shared" si="86"/>
        <v>0</v>
      </c>
      <c r="BP280">
        <f t="shared" si="87"/>
        <v>1</v>
      </c>
      <c r="BQ280" s="21">
        <f t="shared" si="99"/>
        <v>0</v>
      </c>
      <c r="BR280" s="21">
        <f t="shared" si="88"/>
        <v>0</v>
      </c>
      <c r="BS280" s="21">
        <f t="shared" si="89"/>
        <v>0</v>
      </c>
      <c r="BT280" s="21">
        <f t="shared" si="90"/>
        <v>0</v>
      </c>
      <c r="BU280" s="21">
        <f t="shared" si="91"/>
        <v>0</v>
      </c>
      <c r="BV280" s="21">
        <f t="shared" si="92"/>
        <v>0</v>
      </c>
      <c r="BW280" s="21">
        <f t="shared" si="93"/>
        <v>0</v>
      </c>
      <c r="BX280" s="21">
        <f t="shared" si="94"/>
        <v>0</v>
      </c>
      <c r="BY280" s="21">
        <f t="shared" si="95"/>
        <v>0</v>
      </c>
      <c r="BZ280">
        <f t="shared" si="96"/>
        <v>0</v>
      </c>
      <c r="CA280">
        <f t="shared" si="97"/>
        <v>3</v>
      </c>
      <c r="CC280">
        <f t="shared" si="98"/>
        <v>-1</v>
      </c>
    </row>
    <row r="281" spans="1:81" s="16" customFormat="1">
      <c r="A281" s="15">
        <v>72</v>
      </c>
      <c r="B281" s="16">
        <v>178</v>
      </c>
      <c r="C281" s="16">
        <v>1</v>
      </c>
      <c r="D281" s="16">
        <v>3</v>
      </c>
      <c r="E281" s="16">
        <v>1</v>
      </c>
      <c r="F281" s="16">
        <v>2.5</v>
      </c>
      <c r="G281" s="16">
        <v>2</v>
      </c>
      <c r="H281" s="16">
        <v>2</v>
      </c>
      <c r="L281" s="16">
        <v>2</v>
      </c>
      <c r="N281" s="16">
        <v>2</v>
      </c>
      <c r="O281" s="16">
        <v>1</v>
      </c>
      <c r="Q281" s="16">
        <v>2</v>
      </c>
      <c r="R281" s="16">
        <v>2</v>
      </c>
      <c r="S281" s="16">
        <v>2</v>
      </c>
      <c r="T281" s="16">
        <v>2</v>
      </c>
      <c r="U281" s="16">
        <v>2</v>
      </c>
      <c r="W281" s="16">
        <v>1</v>
      </c>
      <c r="X281" s="16">
        <v>1</v>
      </c>
      <c r="Y281" s="16">
        <v>5</v>
      </c>
      <c r="Z281" s="16">
        <v>1</v>
      </c>
      <c r="AA281" s="16">
        <v>1</v>
      </c>
      <c r="AB281" s="16">
        <v>2</v>
      </c>
      <c r="AF281" s="16">
        <v>2</v>
      </c>
      <c r="AJ281" s="16">
        <v>2</v>
      </c>
      <c r="AK281" s="16">
        <v>1</v>
      </c>
      <c r="AL281" s="16">
        <v>5</v>
      </c>
      <c r="AM281" s="16">
        <v>5</v>
      </c>
      <c r="AO281" s="16">
        <v>2</v>
      </c>
      <c r="AQ281" s="16">
        <v>3</v>
      </c>
      <c r="AS281" s="16">
        <v>1</v>
      </c>
      <c r="AT281" s="16">
        <v>2</v>
      </c>
      <c r="AU281" s="16">
        <v>2</v>
      </c>
      <c r="AV281" s="16">
        <v>1</v>
      </c>
      <c r="AW281" s="16">
        <v>2</v>
      </c>
      <c r="AY281" s="16">
        <v>4</v>
      </c>
      <c r="AZ281" s="16">
        <v>1</v>
      </c>
      <c r="BA281" s="16">
        <v>3</v>
      </c>
      <c r="BB281" s="16">
        <v>1</v>
      </c>
      <c r="BC281" s="16">
        <v>1</v>
      </c>
      <c r="BE281" s="16">
        <v>2</v>
      </c>
      <c r="BF281" s="16">
        <v>2</v>
      </c>
      <c r="BI281" s="16">
        <f t="shared" si="60"/>
        <v>2</v>
      </c>
      <c r="BJ281">
        <f t="shared" si="81"/>
        <v>24.191616845635487</v>
      </c>
      <c r="BK281">
        <f t="shared" si="82"/>
        <v>80.909090909090907</v>
      </c>
      <c r="BL281">
        <f t="shared" si="83"/>
        <v>1.8288</v>
      </c>
      <c r="BM281">
        <f t="shared" si="84"/>
        <v>24.191616845635487</v>
      </c>
      <c r="BN281">
        <f t="shared" si="85"/>
        <v>0</v>
      </c>
      <c r="BO281">
        <f t="shared" si="86"/>
        <v>1</v>
      </c>
      <c r="BP281">
        <f t="shared" si="87"/>
        <v>0</v>
      </c>
      <c r="BQ281" s="21">
        <f t="shared" si="99"/>
        <v>0</v>
      </c>
      <c r="BR281" s="21">
        <f t="shared" si="88"/>
        <v>0</v>
      </c>
      <c r="BS281" s="21">
        <f t="shared" si="89"/>
        <v>0</v>
      </c>
      <c r="BT281" s="21">
        <f t="shared" si="90"/>
        <v>0</v>
      </c>
      <c r="BU281" s="21">
        <f t="shared" si="91"/>
        <v>2</v>
      </c>
      <c r="BV281" s="21">
        <f t="shared" si="92"/>
        <v>0</v>
      </c>
      <c r="BW281" s="21">
        <f t="shared" si="93"/>
        <v>0</v>
      </c>
      <c r="BX281" s="21">
        <f t="shared" si="94"/>
        <v>0</v>
      </c>
      <c r="BY281" s="21">
        <f t="shared" si="95"/>
        <v>0</v>
      </c>
      <c r="BZ281">
        <f t="shared" si="96"/>
        <v>0</v>
      </c>
      <c r="CA281">
        <f t="shared" si="97"/>
        <v>4</v>
      </c>
      <c r="CC281">
        <f t="shared" si="98"/>
        <v>2</v>
      </c>
    </row>
    <row r="282" spans="1:81" s="16" customFormat="1">
      <c r="A282" s="15">
        <v>66</v>
      </c>
      <c r="B282" s="16">
        <v>121</v>
      </c>
      <c r="C282" s="16">
        <v>1</v>
      </c>
      <c r="D282" s="16">
        <v>1</v>
      </c>
      <c r="E282" s="16">
        <v>1</v>
      </c>
      <c r="F282" s="16">
        <v>4.8</v>
      </c>
      <c r="G282" s="16">
        <v>4</v>
      </c>
      <c r="H282" s="16">
        <v>2</v>
      </c>
      <c r="L282" s="16">
        <v>2</v>
      </c>
      <c r="N282" s="16">
        <v>2</v>
      </c>
      <c r="O282" s="16">
        <v>2</v>
      </c>
      <c r="Q282" s="16">
        <v>2</v>
      </c>
      <c r="R282" s="16">
        <v>2</v>
      </c>
      <c r="S282" s="16">
        <v>2</v>
      </c>
      <c r="T282" s="16">
        <v>2</v>
      </c>
      <c r="U282" s="16">
        <v>2</v>
      </c>
      <c r="W282" s="16">
        <v>2</v>
      </c>
      <c r="BI282" s="16">
        <f t="shared" si="60"/>
        <v>-1</v>
      </c>
      <c r="BJ282">
        <f t="shared" si="81"/>
        <v>19.570746212199495</v>
      </c>
      <c r="BK282">
        <f t="shared" si="82"/>
        <v>54.999999999999993</v>
      </c>
      <c r="BL282">
        <f t="shared" si="83"/>
        <v>1.6763999999999999</v>
      </c>
      <c r="BM282">
        <f t="shared" si="84"/>
        <v>0</v>
      </c>
      <c r="BN282">
        <f t="shared" si="85"/>
        <v>19.570746212199495</v>
      </c>
      <c r="BO282">
        <f t="shared" si="86"/>
        <v>0</v>
      </c>
      <c r="BP282">
        <f t="shared" si="87"/>
        <v>1</v>
      </c>
      <c r="BQ282" s="21">
        <f t="shared" si="99"/>
        <v>0</v>
      </c>
      <c r="BR282" s="21">
        <f t="shared" si="88"/>
        <v>0</v>
      </c>
      <c r="BS282" s="21">
        <f t="shared" si="89"/>
        <v>0</v>
      </c>
      <c r="BT282" s="21">
        <f t="shared" si="90"/>
        <v>0</v>
      </c>
      <c r="BU282" s="21">
        <f t="shared" si="91"/>
        <v>0</v>
      </c>
      <c r="BV282" s="21">
        <f t="shared" si="92"/>
        <v>0</v>
      </c>
      <c r="BW282" s="21">
        <f t="shared" si="93"/>
        <v>0</v>
      </c>
      <c r="BX282" s="21">
        <f t="shared" si="94"/>
        <v>0</v>
      </c>
      <c r="BY282" s="21">
        <f t="shared" si="95"/>
        <v>0</v>
      </c>
      <c r="BZ282">
        <f t="shared" si="96"/>
        <v>0</v>
      </c>
      <c r="CA282">
        <f t="shared" si="97"/>
        <v>3</v>
      </c>
      <c r="CC282">
        <f t="shared" si="98"/>
        <v>-1</v>
      </c>
    </row>
    <row r="283" spans="1:81" s="16" customFormat="1">
      <c r="A283" s="15">
        <v>68</v>
      </c>
      <c r="B283" s="16">
        <v>190</v>
      </c>
      <c r="C283" s="16">
        <v>1</v>
      </c>
      <c r="D283" s="16">
        <v>3</v>
      </c>
      <c r="E283" s="16">
        <v>1</v>
      </c>
      <c r="F283" s="16">
        <v>1.2</v>
      </c>
      <c r="G283" s="16">
        <v>1</v>
      </c>
      <c r="H283" s="16">
        <v>2</v>
      </c>
      <c r="L283" s="16">
        <v>2</v>
      </c>
      <c r="N283" s="16">
        <v>2</v>
      </c>
      <c r="O283" s="16">
        <v>2</v>
      </c>
      <c r="Q283" s="16">
        <v>2</v>
      </c>
      <c r="R283" s="16">
        <v>2</v>
      </c>
      <c r="S283" s="16">
        <v>2</v>
      </c>
      <c r="T283" s="16">
        <v>2</v>
      </c>
      <c r="U283" s="16">
        <v>2</v>
      </c>
      <c r="W283" s="16">
        <v>1</v>
      </c>
      <c r="X283" s="16">
        <v>1</v>
      </c>
      <c r="Y283" s="16">
        <v>2</v>
      </c>
      <c r="Z283" s="16">
        <v>1</v>
      </c>
      <c r="AA283" s="16">
        <v>1</v>
      </c>
      <c r="AB283" s="16">
        <v>1</v>
      </c>
      <c r="AC283" s="16">
        <v>2</v>
      </c>
      <c r="AD283" s="16">
        <v>2</v>
      </c>
      <c r="AE283" s="16">
        <v>1</v>
      </c>
      <c r="AF283" s="16">
        <v>1</v>
      </c>
      <c r="AG283" s="16">
        <v>2</v>
      </c>
      <c r="AH283" s="16">
        <v>1</v>
      </c>
      <c r="AI283" s="16">
        <v>2</v>
      </c>
      <c r="AJ283" s="16">
        <v>1</v>
      </c>
      <c r="AK283" s="16">
        <v>1</v>
      </c>
      <c r="AL283" s="16">
        <v>2</v>
      </c>
      <c r="AM283" s="16">
        <v>1</v>
      </c>
      <c r="AO283" s="16">
        <v>2</v>
      </c>
      <c r="AS283" s="16">
        <v>1</v>
      </c>
      <c r="AT283" s="16">
        <v>2</v>
      </c>
      <c r="AU283" s="16">
        <v>2</v>
      </c>
      <c r="AV283" s="16">
        <v>1</v>
      </c>
      <c r="AW283" s="16">
        <v>2</v>
      </c>
      <c r="AY283" s="16">
        <v>5</v>
      </c>
      <c r="AZ283" s="16">
        <v>1</v>
      </c>
      <c r="BA283" s="16">
        <v>2</v>
      </c>
      <c r="BB283" s="16">
        <v>2</v>
      </c>
      <c r="BE283" s="16">
        <v>1</v>
      </c>
      <c r="BF283" s="16">
        <v>2</v>
      </c>
      <c r="BI283" s="16">
        <f t="shared" si="60"/>
        <v>1</v>
      </c>
      <c r="BJ283">
        <f t="shared" si="81"/>
        <v>28.949806248149777</v>
      </c>
      <c r="BK283">
        <f t="shared" si="82"/>
        <v>86.36363636363636</v>
      </c>
      <c r="BL283">
        <f t="shared" si="83"/>
        <v>1.7271999999999998</v>
      </c>
      <c r="BM283">
        <f t="shared" si="84"/>
        <v>28.949806248149777</v>
      </c>
      <c r="BN283">
        <f t="shared" si="85"/>
        <v>0</v>
      </c>
      <c r="BO283">
        <f t="shared" si="86"/>
        <v>1</v>
      </c>
      <c r="BP283">
        <f t="shared" si="87"/>
        <v>0</v>
      </c>
      <c r="BQ283" s="21">
        <f t="shared" si="99"/>
        <v>0</v>
      </c>
      <c r="BR283" s="21">
        <f t="shared" si="88"/>
        <v>1</v>
      </c>
      <c r="BS283" s="21">
        <f t="shared" si="89"/>
        <v>0</v>
      </c>
      <c r="BT283" s="21">
        <f t="shared" si="90"/>
        <v>0</v>
      </c>
      <c r="BU283" s="21">
        <f t="shared" si="91"/>
        <v>0</v>
      </c>
      <c r="BV283" s="21">
        <f t="shared" si="92"/>
        <v>0</v>
      </c>
      <c r="BW283" s="21">
        <f t="shared" si="93"/>
        <v>0</v>
      </c>
      <c r="BX283" s="21">
        <f t="shared" si="94"/>
        <v>0</v>
      </c>
      <c r="BY283" s="21">
        <f t="shared" si="95"/>
        <v>0</v>
      </c>
      <c r="BZ283">
        <f t="shared" si="96"/>
        <v>1</v>
      </c>
      <c r="CA283">
        <f t="shared" si="97"/>
        <v>4</v>
      </c>
      <c r="CC283">
        <f t="shared" si="98"/>
        <v>1</v>
      </c>
    </row>
    <row r="284" spans="1:81" s="16" customFormat="1">
      <c r="A284" s="15">
        <v>71</v>
      </c>
      <c r="B284" s="16">
        <v>237</v>
      </c>
      <c r="C284" s="16">
        <v>1</v>
      </c>
      <c r="D284" s="16">
        <v>1</v>
      </c>
      <c r="E284" s="16">
        <v>1</v>
      </c>
      <c r="F284" s="16">
        <v>1.2</v>
      </c>
      <c r="G284" s="16">
        <v>2</v>
      </c>
      <c r="H284" s="16">
        <v>2</v>
      </c>
      <c r="L284" s="16">
        <v>2</v>
      </c>
      <c r="N284" s="16">
        <v>2</v>
      </c>
      <c r="O284" s="16">
        <v>1</v>
      </c>
      <c r="P284" s="16" t="s">
        <v>117</v>
      </c>
      <c r="Q284" s="16">
        <v>2</v>
      </c>
      <c r="R284" s="16">
        <v>2</v>
      </c>
      <c r="S284" s="16">
        <v>2</v>
      </c>
      <c r="T284" s="16">
        <v>2</v>
      </c>
      <c r="U284" s="16">
        <v>2</v>
      </c>
      <c r="W284" s="16">
        <v>2</v>
      </c>
      <c r="BI284" s="16">
        <f t="shared" si="60"/>
        <v>-1</v>
      </c>
      <c r="BJ284">
        <f t="shared" si="81"/>
        <v>33.123905312931186</v>
      </c>
      <c r="BK284">
        <f t="shared" si="82"/>
        <v>107.72727272727272</v>
      </c>
      <c r="BL284">
        <f t="shared" si="83"/>
        <v>1.8033999999999999</v>
      </c>
      <c r="BM284">
        <f t="shared" si="84"/>
        <v>0</v>
      </c>
      <c r="BN284">
        <f t="shared" si="85"/>
        <v>33.123905312931186</v>
      </c>
      <c r="BO284">
        <f t="shared" si="86"/>
        <v>0</v>
      </c>
      <c r="BP284">
        <f t="shared" si="87"/>
        <v>1</v>
      </c>
      <c r="BQ284" s="21">
        <f t="shared" si="99"/>
        <v>0</v>
      </c>
      <c r="BR284" s="21">
        <f t="shared" si="88"/>
        <v>0</v>
      </c>
      <c r="BS284" s="21">
        <f t="shared" si="89"/>
        <v>0</v>
      </c>
      <c r="BT284" s="21">
        <f t="shared" si="90"/>
        <v>0</v>
      </c>
      <c r="BU284" s="21">
        <f t="shared" si="91"/>
        <v>0</v>
      </c>
      <c r="BV284" s="21">
        <f t="shared" si="92"/>
        <v>0</v>
      </c>
      <c r="BW284" s="21">
        <f t="shared" si="93"/>
        <v>0</v>
      </c>
      <c r="BX284" s="21">
        <f t="shared" si="94"/>
        <v>0</v>
      </c>
      <c r="BY284" s="21">
        <f t="shared" si="95"/>
        <v>0</v>
      </c>
      <c r="BZ284">
        <f t="shared" si="96"/>
        <v>0</v>
      </c>
      <c r="CA284">
        <f t="shared" si="97"/>
        <v>3</v>
      </c>
      <c r="CC284">
        <f t="shared" si="98"/>
        <v>-1</v>
      </c>
    </row>
    <row r="285" spans="1:81" s="19" customFormat="1">
      <c r="A285" s="10">
        <v>78</v>
      </c>
      <c r="B285" s="19">
        <v>335</v>
      </c>
      <c r="C285" s="19">
        <v>3</v>
      </c>
      <c r="D285" s="19">
        <v>10</v>
      </c>
      <c r="E285" s="19">
        <v>1</v>
      </c>
      <c r="F285" s="19">
        <v>1</v>
      </c>
      <c r="G285" s="19">
        <v>1</v>
      </c>
      <c r="H285" s="19">
        <v>2</v>
      </c>
      <c r="L285" s="19">
        <v>2</v>
      </c>
      <c r="N285" s="19">
        <v>2</v>
      </c>
      <c r="O285" s="19">
        <v>2</v>
      </c>
      <c r="Q285" s="19">
        <v>2</v>
      </c>
      <c r="R285" s="19">
        <v>2</v>
      </c>
      <c r="S285" s="19">
        <v>2</v>
      </c>
      <c r="T285" s="19">
        <v>2</v>
      </c>
      <c r="U285" s="19">
        <v>1</v>
      </c>
      <c r="V285" s="19">
        <v>2</v>
      </c>
      <c r="W285" s="19">
        <v>1</v>
      </c>
      <c r="X285" s="19">
        <v>2</v>
      </c>
      <c r="Y285" s="19">
        <v>2</v>
      </c>
      <c r="Z285" s="19">
        <v>2</v>
      </c>
      <c r="AA285" s="19">
        <v>3</v>
      </c>
      <c r="AB285" s="19">
        <v>1</v>
      </c>
      <c r="AC285" s="19">
        <v>2</v>
      </c>
      <c r="AD285" s="19">
        <v>1</v>
      </c>
      <c r="AE285" s="19">
        <v>2</v>
      </c>
      <c r="AF285" s="19">
        <v>1</v>
      </c>
      <c r="AG285" s="19">
        <v>2</v>
      </c>
      <c r="AH285" s="19">
        <v>3</v>
      </c>
      <c r="AI285" s="19">
        <v>1.2</v>
      </c>
      <c r="AJ285" s="19">
        <v>2</v>
      </c>
      <c r="AK285" s="19">
        <v>1</v>
      </c>
      <c r="AL285" s="19">
        <v>1</v>
      </c>
      <c r="AM285" s="19">
        <v>1</v>
      </c>
      <c r="AO285" s="19">
        <v>1</v>
      </c>
      <c r="AP285" s="19">
        <v>2</v>
      </c>
      <c r="AQ285" s="19">
        <v>2</v>
      </c>
      <c r="AS285" s="19">
        <v>1</v>
      </c>
      <c r="AT285" s="19">
        <v>2</v>
      </c>
      <c r="AU285" s="19">
        <v>1.2</v>
      </c>
      <c r="AV285" s="19">
        <v>1</v>
      </c>
      <c r="AW285" s="19">
        <v>2</v>
      </c>
      <c r="AY285" s="19">
        <v>2</v>
      </c>
      <c r="AZ285" s="19">
        <v>1</v>
      </c>
      <c r="BA285" s="19">
        <v>3</v>
      </c>
      <c r="BB285" s="19">
        <v>1</v>
      </c>
      <c r="BC285" s="19">
        <v>2</v>
      </c>
      <c r="BE285" s="19">
        <v>1</v>
      </c>
      <c r="BF285" s="19">
        <v>2</v>
      </c>
      <c r="BI285" s="19">
        <f t="shared" si="60"/>
        <v>1</v>
      </c>
      <c r="BJ285">
        <f t="shared" si="81"/>
        <v>38.79408272832444</v>
      </c>
      <c r="BK285">
        <f t="shared" si="82"/>
        <v>152.27272727272725</v>
      </c>
      <c r="BL285">
        <f t="shared" si="83"/>
        <v>1.9811999999999999</v>
      </c>
      <c r="BM285">
        <f t="shared" si="84"/>
        <v>38.79408272832444</v>
      </c>
      <c r="BN285">
        <f t="shared" si="85"/>
        <v>0</v>
      </c>
      <c r="BO285">
        <f t="shared" si="86"/>
        <v>1</v>
      </c>
      <c r="BP285">
        <f t="shared" si="87"/>
        <v>0</v>
      </c>
      <c r="BQ285" s="21">
        <f t="shared" si="99"/>
        <v>1</v>
      </c>
      <c r="BR285" s="21">
        <f t="shared" si="88"/>
        <v>0</v>
      </c>
      <c r="BS285" s="21">
        <f t="shared" si="89"/>
        <v>0</v>
      </c>
      <c r="BT285" s="21">
        <f t="shared" si="90"/>
        <v>0</v>
      </c>
      <c r="BU285" s="21">
        <f t="shared" si="91"/>
        <v>0</v>
      </c>
      <c r="BV285" s="21">
        <f t="shared" si="92"/>
        <v>0</v>
      </c>
      <c r="BW285" s="21">
        <f t="shared" si="93"/>
        <v>0</v>
      </c>
      <c r="BX285" s="21">
        <f t="shared" si="94"/>
        <v>0</v>
      </c>
      <c r="BY285" s="21">
        <f t="shared" si="95"/>
        <v>0</v>
      </c>
      <c r="BZ285">
        <f t="shared" si="96"/>
        <v>0</v>
      </c>
      <c r="CA285">
        <f t="shared" si="97"/>
        <v>4</v>
      </c>
      <c r="CC285">
        <f t="shared" si="98"/>
        <v>1</v>
      </c>
    </row>
    <row r="286" spans="1:81" s="19" customFormat="1">
      <c r="A286" s="10">
        <v>74</v>
      </c>
      <c r="B286" s="19">
        <v>325</v>
      </c>
      <c r="C286" s="19">
        <v>3</v>
      </c>
      <c r="D286" s="19">
        <v>10</v>
      </c>
      <c r="E286" s="19">
        <v>1</v>
      </c>
      <c r="F286" s="19">
        <v>2</v>
      </c>
      <c r="G286" s="19">
        <v>2</v>
      </c>
      <c r="H286" s="19">
        <v>2</v>
      </c>
      <c r="L286" s="19">
        <v>1</v>
      </c>
      <c r="M286" s="19">
        <v>1</v>
      </c>
      <c r="N286" s="19">
        <v>2</v>
      </c>
      <c r="O286" s="19">
        <v>2</v>
      </c>
      <c r="Q286" s="19">
        <v>2</v>
      </c>
      <c r="R286" s="19">
        <v>2</v>
      </c>
      <c r="S286" s="19">
        <v>2</v>
      </c>
      <c r="T286" s="19">
        <v>2</v>
      </c>
      <c r="U286" s="19">
        <v>2</v>
      </c>
      <c r="W286" s="19">
        <v>2</v>
      </c>
      <c r="BI286" s="19">
        <f t="shared" si="60"/>
        <v>-1</v>
      </c>
      <c r="BJ286">
        <f t="shared" si="81"/>
        <v>41.814779160470067</v>
      </c>
      <c r="BK286">
        <f t="shared" si="82"/>
        <v>147.72727272727272</v>
      </c>
      <c r="BL286">
        <f t="shared" si="83"/>
        <v>1.8795999999999999</v>
      </c>
      <c r="BM286">
        <f t="shared" si="84"/>
        <v>0</v>
      </c>
      <c r="BN286">
        <f t="shared" si="85"/>
        <v>41.814779160470067</v>
      </c>
      <c r="BO286">
        <f t="shared" si="86"/>
        <v>0</v>
      </c>
      <c r="BP286">
        <f t="shared" si="87"/>
        <v>1</v>
      </c>
      <c r="BQ286" s="21">
        <f t="shared" si="99"/>
        <v>0</v>
      </c>
      <c r="BR286" s="21">
        <f t="shared" si="88"/>
        <v>0</v>
      </c>
      <c r="BS286" s="21">
        <f t="shared" si="89"/>
        <v>0</v>
      </c>
      <c r="BT286" s="21">
        <f t="shared" si="90"/>
        <v>0</v>
      </c>
      <c r="BU286" s="21">
        <f t="shared" si="91"/>
        <v>0</v>
      </c>
      <c r="BV286" s="21">
        <f t="shared" si="92"/>
        <v>0</v>
      </c>
      <c r="BW286" s="21">
        <f t="shared" si="93"/>
        <v>0</v>
      </c>
      <c r="BX286" s="21">
        <f t="shared" si="94"/>
        <v>0</v>
      </c>
      <c r="BY286" s="21">
        <f t="shared" si="95"/>
        <v>0</v>
      </c>
      <c r="BZ286">
        <f t="shared" si="96"/>
        <v>0</v>
      </c>
      <c r="CA286">
        <f t="shared" si="97"/>
        <v>2</v>
      </c>
      <c r="CC286">
        <f t="shared" si="98"/>
        <v>-1</v>
      </c>
    </row>
    <row r="287" spans="1:81" s="19" customFormat="1">
      <c r="A287" s="10">
        <v>67</v>
      </c>
      <c r="B287" s="19">
        <v>180</v>
      </c>
      <c r="C287" s="19">
        <v>3</v>
      </c>
      <c r="D287" s="19">
        <v>10</v>
      </c>
      <c r="E287" s="19">
        <v>1</v>
      </c>
      <c r="F287" s="19">
        <v>5</v>
      </c>
      <c r="G287" s="19">
        <v>5</v>
      </c>
      <c r="H287" s="19">
        <v>2</v>
      </c>
      <c r="L287" s="19">
        <v>2</v>
      </c>
      <c r="N287" s="19">
        <v>2</v>
      </c>
      <c r="O287" s="19">
        <v>1</v>
      </c>
      <c r="P287" s="19" t="s">
        <v>235</v>
      </c>
      <c r="Q287" s="19">
        <v>2</v>
      </c>
      <c r="R287" s="19">
        <v>2</v>
      </c>
      <c r="S287" s="19">
        <v>2</v>
      </c>
      <c r="T287" s="19">
        <v>2</v>
      </c>
      <c r="U287" s="19">
        <v>1</v>
      </c>
      <c r="V287" s="19">
        <v>3</v>
      </c>
      <c r="W287" s="19">
        <v>2</v>
      </c>
      <c r="BI287" s="19">
        <f t="shared" si="60"/>
        <v>-1</v>
      </c>
      <c r="BJ287">
        <f t="shared" si="81"/>
        <v>28.250932380274609</v>
      </c>
      <c r="BK287">
        <f t="shared" si="82"/>
        <v>81.818181818181813</v>
      </c>
      <c r="BL287">
        <f t="shared" si="83"/>
        <v>1.7018</v>
      </c>
      <c r="BM287">
        <f t="shared" si="84"/>
        <v>0</v>
      </c>
      <c r="BN287">
        <f t="shared" si="85"/>
        <v>28.250932380274609</v>
      </c>
      <c r="BO287">
        <f t="shared" si="86"/>
        <v>0</v>
      </c>
      <c r="BP287">
        <f t="shared" si="87"/>
        <v>1</v>
      </c>
      <c r="BQ287" s="21">
        <f t="shared" si="99"/>
        <v>0</v>
      </c>
      <c r="BR287" s="21">
        <f t="shared" si="88"/>
        <v>0</v>
      </c>
      <c r="BS287" s="21">
        <f t="shared" si="89"/>
        <v>0</v>
      </c>
      <c r="BT287" s="21">
        <f t="shared" si="90"/>
        <v>0</v>
      </c>
      <c r="BU287" s="21">
        <f t="shared" si="91"/>
        <v>0</v>
      </c>
      <c r="BV287" s="21">
        <f t="shared" si="92"/>
        <v>0</v>
      </c>
      <c r="BW287" s="21">
        <f t="shared" si="93"/>
        <v>0</v>
      </c>
      <c r="BX287" s="21">
        <f t="shared" si="94"/>
        <v>0</v>
      </c>
      <c r="BY287" s="21">
        <f t="shared" si="95"/>
        <v>0</v>
      </c>
      <c r="BZ287">
        <f t="shared" si="96"/>
        <v>0</v>
      </c>
      <c r="CA287">
        <f t="shared" si="97"/>
        <v>3</v>
      </c>
      <c r="CC287">
        <f t="shared" si="98"/>
        <v>-1</v>
      </c>
    </row>
    <row r="288" spans="1:81" s="19" customFormat="1">
      <c r="A288" s="10">
        <v>76</v>
      </c>
      <c r="B288" s="19">
        <v>260</v>
      </c>
      <c r="C288" s="19">
        <v>3</v>
      </c>
      <c r="D288" s="19">
        <v>10</v>
      </c>
      <c r="E288" s="19">
        <v>1</v>
      </c>
      <c r="F288" s="19">
        <v>9</v>
      </c>
      <c r="G288" s="19">
        <v>9</v>
      </c>
      <c r="H288" s="19">
        <v>2</v>
      </c>
      <c r="L288" s="19">
        <v>2</v>
      </c>
      <c r="N288" s="19">
        <v>2</v>
      </c>
      <c r="O288" s="19">
        <v>1</v>
      </c>
      <c r="P288" s="19" t="s">
        <v>287</v>
      </c>
      <c r="Q288" s="19">
        <v>2</v>
      </c>
      <c r="R288" s="19">
        <v>2</v>
      </c>
      <c r="S288" s="19">
        <v>2</v>
      </c>
      <c r="T288" s="19">
        <v>2</v>
      </c>
      <c r="U288" s="19">
        <v>1</v>
      </c>
      <c r="V288" s="19">
        <v>2</v>
      </c>
      <c r="W288" s="19">
        <v>1</v>
      </c>
      <c r="X288" s="19">
        <v>1</v>
      </c>
      <c r="Y288" s="19" t="s">
        <v>279</v>
      </c>
      <c r="Z288" s="19">
        <v>1</v>
      </c>
      <c r="AA288" s="19">
        <v>6</v>
      </c>
      <c r="AB288" s="19">
        <v>1</v>
      </c>
      <c r="AC288" s="19">
        <v>1.2</v>
      </c>
      <c r="AD288" s="19">
        <v>1</v>
      </c>
      <c r="AE288" s="19">
        <v>5</v>
      </c>
      <c r="AF288" s="19">
        <v>1</v>
      </c>
      <c r="AG288" s="19">
        <v>1</v>
      </c>
      <c r="AH288" s="19">
        <v>3</v>
      </c>
      <c r="AI288" s="19">
        <v>1.2</v>
      </c>
      <c r="AJ288" s="19">
        <v>1</v>
      </c>
      <c r="AK288" s="19">
        <v>1</v>
      </c>
      <c r="AL288" s="19">
        <v>9</v>
      </c>
      <c r="AM288" s="19">
        <v>2</v>
      </c>
      <c r="AO288" s="19">
        <v>2</v>
      </c>
      <c r="AQ288" s="19">
        <v>3</v>
      </c>
      <c r="AS288" s="19">
        <v>2</v>
      </c>
      <c r="AW288" s="19">
        <v>1</v>
      </c>
      <c r="AX288" s="19">
        <v>1</v>
      </c>
      <c r="BE288" s="19">
        <v>10</v>
      </c>
      <c r="BI288" s="19">
        <f t="shared" si="60"/>
        <v>9</v>
      </c>
      <c r="BJ288">
        <f t="shared" si="81"/>
        <v>31.714367130572587</v>
      </c>
      <c r="BK288">
        <f t="shared" si="82"/>
        <v>118.18181818181817</v>
      </c>
      <c r="BL288">
        <f t="shared" si="83"/>
        <v>1.9303999999999999</v>
      </c>
      <c r="BM288">
        <f t="shared" si="84"/>
        <v>31.714367130572587</v>
      </c>
      <c r="BN288">
        <f t="shared" si="85"/>
        <v>0</v>
      </c>
      <c r="BO288">
        <f t="shared" si="86"/>
        <v>1</v>
      </c>
      <c r="BP288">
        <f t="shared" si="87"/>
        <v>0</v>
      </c>
      <c r="BQ288" s="21">
        <f t="shared" si="99"/>
        <v>0</v>
      </c>
      <c r="BR288" s="21">
        <f t="shared" si="88"/>
        <v>0</v>
      </c>
      <c r="BS288" s="21">
        <f t="shared" si="89"/>
        <v>0</v>
      </c>
      <c r="BT288" s="21">
        <f t="shared" si="90"/>
        <v>0</v>
      </c>
      <c r="BU288" s="21">
        <f t="shared" si="91"/>
        <v>0</v>
      </c>
      <c r="BV288" s="21">
        <f t="shared" si="92"/>
        <v>0</v>
      </c>
      <c r="BW288" s="21">
        <f t="shared" si="93"/>
        <v>0</v>
      </c>
      <c r="BX288" s="21">
        <f t="shared" si="94"/>
        <v>0</v>
      </c>
      <c r="BY288" s="21">
        <f t="shared" si="95"/>
        <v>10</v>
      </c>
      <c r="BZ288">
        <f t="shared" si="96"/>
        <v>1</v>
      </c>
      <c r="CA288">
        <f t="shared" si="97"/>
        <v>4</v>
      </c>
      <c r="CC288">
        <f t="shared" si="98"/>
        <v>9</v>
      </c>
    </row>
    <row r="289" spans="1:81" s="19" customFormat="1">
      <c r="A289" s="10">
        <v>74</v>
      </c>
      <c r="B289" s="19">
        <v>257</v>
      </c>
      <c r="C289" s="19">
        <v>3</v>
      </c>
      <c r="D289" s="19">
        <v>10</v>
      </c>
      <c r="E289" s="19">
        <v>1</v>
      </c>
      <c r="F289" s="19">
        <v>3</v>
      </c>
      <c r="G289" s="19">
        <v>3</v>
      </c>
      <c r="H289" s="19">
        <v>2</v>
      </c>
      <c r="L289" s="19">
        <v>2</v>
      </c>
      <c r="N289" s="19">
        <v>2</v>
      </c>
      <c r="O289" s="19">
        <v>1</v>
      </c>
      <c r="P289" s="19" t="s">
        <v>65</v>
      </c>
      <c r="Q289" s="19">
        <v>2</v>
      </c>
      <c r="R289" s="19">
        <v>2</v>
      </c>
      <c r="S289" s="19">
        <v>2</v>
      </c>
      <c r="T289" s="19">
        <v>2</v>
      </c>
      <c r="U289" s="19">
        <v>1</v>
      </c>
      <c r="V289" s="19">
        <v>1</v>
      </c>
      <c r="W289" s="19">
        <v>1</v>
      </c>
      <c r="X289" s="19">
        <v>1.2</v>
      </c>
      <c r="Y289" s="19">
        <v>1</v>
      </c>
      <c r="Z289" s="19">
        <v>1</v>
      </c>
      <c r="AA289" s="19">
        <v>1</v>
      </c>
      <c r="AB289" s="19">
        <v>1</v>
      </c>
      <c r="AC289" s="19">
        <v>2</v>
      </c>
      <c r="AD289" s="19">
        <v>1</v>
      </c>
      <c r="AE289" s="19">
        <v>1</v>
      </c>
      <c r="AF289" s="19">
        <v>1</v>
      </c>
      <c r="AG289" s="19">
        <v>1</v>
      </c>
      <c r="AH289" s="19">
        <v>1</v>
      </c>
      <c r="AI289" s="19">
        <v>2</v>
      </c>
      <c r="AJ289" s="19">
        <v>1</v>
      </c>
      <c r="AK289" s="19">
        <v>1</v>
      </c>
      <c r="AL289" s="19">
        <v>3</v>
      </c>
      <c r="AM289" s="19">
        <v>1</v>
      </c>
      <c r="AO289" s="19">
        <v>2</v>
      </c>
      <c r="AQ289" s="19">
        <v>3</v>
      </c>
      <c r="AS289" s="19">
        <v>1</v>
      </c>
      <c r="AT289" s="19">
        <v>1.2</v>
      </c>
      <c r="AU289" s="19">
        <v>2</v>
      </c>
      <c r="AV289" s="19">
        <v>1.2</v>
      </c>
      <c r="AW289" s="19">
        <v>1</v>
      </c>
      <c r="AX289" s="19">
        <v>1</v>
      </c>
      <c r="AZ289" s="19">
        <v>1</v>
      </c>
      <c r="BA289" s="19">
        <v>3</v>
      </c>
      <c r="BB289" s="19">
        <v>2</v>
      </c>
      <c r="BE289" s="19">
        <v>7</v>
      </c>
      <c r="BF289" s="19">
        <v>2</v>
      </c>
      <c r="BI289" s="19">
        <f t="shared" si="60"/>
        <v>3</v>
      </c>
      <c r="BJ289">
        <f t="shared" si="81"/>
        <v>33.065840751510173</v>
      </c>
      <c r="BK289">
        <f t="shared" si="82"/>
        <v>116.81818181818181</v>
      </c>
      <c r="BL289">
        <f t="shared" si="83"/>
        <v>1.8795999999999999</v>
      </c>
      <c r="BM289">
        <f t="shared" si="84"/>
        <v>33.065840751510173</v>
      </c>
      <c r="BN289">
        <f t="shared" si="85"/>
        <v>0</v>
      </c>
      <c r="BO289">
        <f t="shared" si="86"/>
        <v>1</v>
      </c>
      <c r="BP289">
        <f t="shared" si="87"/>
        <v>0</v>
      </c>
      <c r="BQ289" s="21">
        <f t="shared" si="99"/>
        <v>0</v>
      </c>
      <c r="BR289" s="21">
        <f t="shared" si="88"/>
        <v>0</v>
      </c>
      <c r="BS289" s="21">
        <f t="shared" si="89"/>
        <v>7</v>
      </c>
      <c r="BT289" s="21">
        <f t="shared" si="90"/>
        <v>0</v>
      </c>
      <c r="BU289" s="21">
        <f t="shared" si="91"/>
        <v>0</v>
      </c>
      <c r="BV289" s="21">
        <f t="shared" si="92"/>
        <v>0</v>
      </c>
      <c r="BW289" s="21">
        <f t="shared" si="93"/>
        <v>0</v>
      </c>
      <c r="BX289" s="21">
        <f t="shared" si="94"/>
        <v>0</v>
      </c>
      <c r="BY289" s="21">
        <f t="shared" si="95"/>
        <v>0</v>
      </c>
      <c r="BZ289">
        <f t="shared" si="96"/>
        <v>1</v>
      </c>
      <c r="CA289">
        <v>4</v>
      </c>
      <c r="CC289">
        <f t="shared" si="98"/>
        <v>3</v>
      </c>
    </row>
    <row r="290" spans="1:81" s="19" customFormat="1">
      <c r="A290" s="10">
        <v>70</v>
      </c>
      <c r="B290" s="19">
        <v>210</v>
      </c>
      <c r="C290" s="19">
        <v>3</v>
      </c>
      <c r="D290" s="19">
        <v>7</v>
      </c>
      <c r="E290" s="19">
        <v>1</v>
      </c>
      <c r="F290" s="19">
        <v>5</v>
      </c>
      <c r="G290" s="19">
        <v>5</v>
      </c>
      <c r="H290" s="19">
        <v>2</v>
      </c>
      <c r="L290" s="19">
        <v>1</v>
      </c>
      <c r="M290" s="19">
        <v>1</v>
      </c>
      <c r="N290" s="19">
        <v>2</v>
      </c>
      <c r="O290" s="19">
        <v>1</v>
      </c>
      <c r="P290" s="19" t="s">
        <v>288</v>
      </c>
      <c r="Q290" s="19">
        <v>2</v>
      </c>
      <c r="R290" s="19">
        <v>2</v>
      </c>
      <c r="S290" s="19">
        <v>2</v>
      </c>
      <c r="T290" s="19">
        <v>2</v>
      </c>
      <c r="U290" s="19">
        <v>1</v>
      </c>
      <c r="V290" s="19">
        <v>2</v>
      </c>
      <c r="W290" s="19">
        <v>1</v>
      </c>
      <c r="X290" s="19">
        <v>1</v>
      </c>
      <c r="Y290" s="19">
        <v>5</v>
      </c>
      <c r="Z290" s="19">
        <v>1</v>
      </c>
      <c r="AA290" s="19">
        <v>1</v>
      </c>
      <c r="AB290" s="19">
        <v>2</v>
      </c>
      <c r="AF290" s="19">
        <v>2</v>
      </c>
      <c r="AJ290" s="19">
        <v>2</v>
      </c>
      <c r="AK290" s="19">
        <v>1</v>
      </c>
      <c r="AL290" s="19">
        <v>5</v>
      </c>
      <c r="AM290" s="19">
        <v>5</v>
      </c>
      <c r="AO290" s="19">
        <v>2</v>
      </c>
      <c r="AQ290" s="19">
        <v>3</v>
      </c>
      <c r="AS290" s="19">
        <v>1</v>
      </c>
      <c r="AT290" s="19">
        <v>1.2</v>
      </c>
      <c r="AU290" s="19">
        <v>2</v>
      </c>
      <c r="AV290" s="19">
        <v>2</v>
      </c>
      <c r="AW290" s="19">
        <v>1</v>
      </c>
      <c r="AX290" s="19">
        <v>1</v>
      </c>
      <c r="AZ290" s="19">
        <v>2</v>
      </c>
      <c r="BB290" s="19">
        <v>2</v>
      </c>
      <c r="BE290" s="19">
        <v>8</v>
      </c>
      <c r="BF290" s="19">
        <v>1</v>
      </c>
      <c r="BG290" s="19">
        <v>2</v>
      </c>
      <c r="BI290" s="19">
        <f t="shared" si="60"/>
        <v>5</v>
      </c>
      <c r="BJ290">
        <f t="shared" si="81"/>
        <v>30.194865584536362</v>
      </c>
      <c r="BK290">
        <f t="shared" si="82"/>
        <v>95.454545454545453</v>
      </c>
      <c r="BL290">
        <f t="shared" si="83"/>
        <v>1.778</v>
      </c>
      <c r="BM290">
        <f t="shared" si="84"/>
        <v>30.194865584536362</v>
      </c>
      <c r="BN290">
        <f t="shared" si="85"/>
        <v>0</v>
      </c>
      <c r="BO290">
        <f t="shared" si="86"/>
        <v>1</v>
      </c>
      <c r="BP290">
        <f t="shared" si="87"/>
        <v>0</v>
      </c>
      <c r="BQ290" s="21">
        <f t="shared" si="99"/>
        <v>0</v>
      </c>
      <c r="BR290" s="21">
        <f t="shared" si="88"/>
        <v>0</v>
      </c>
      <c r="BS290" s="21">
        <f t="shared" si="89"/>
        <v>0</v>
      </c>
      <c r="BT290" s="21">
        <f t="shared" si="90"/>
        <v>0</v>
      </c>
      <c r="BU290" s="21">
        <f t="shared" si="91"/>
        <v>8</v>
      </c>
      <c r="BV290" s="21">
        <f t="shared" si="92"/>
        <v>0</v>
      </c>
      <c r="BW290" s="21">
        <f t="shared" si="93"/>
        <v>0</v>
      </c>
      <c r="BX290" s="21">
        <f t="shared" si="94"/>
        <v>0</v>
      </c>
      <c r="BY290" s="21">
        <f t="shared" si="95"/>
        <v>0</v>
      </c>
      <c r="BZ290">
        <f t="shared" si="96"/>
        <v>0</v>
      </c>
      <c r="CA290">
        <f t="shared" si="97"/>
        <v>1</v>
      </c>
      <c r="CC290">
        <f t="shared" si="98"/>
        <v>5</v>
      </c>
    </row>
    <row r="291" spans="1:81" s="19" customFormat="1">
      <c r="A291" s="10">
        <v>77</v>
      </c>
      <c r="B291" s="19">
        <v>314</v>
      </c>
      <c r="C291" s="19">
        <v>3</v>
      </c>
      <c r="D291" s="19">
        <v>10</v>
      </c>
      <c r="E291" s="19">
        <v>1</v>
      </c>
      <c r="F291" s="19">
        <v>1</v>
      </c>
      <c r="G291" s="19">
        <v>1</v>
      </c>
      <c r="H291" s="19">
        <v>2</v>
      </c>
      <c r="L291" s="19">
        <v>1</v>
      </c>
      <c r="M291" s="19">
        <v>1</v>
      </c>
      <c r="N291" s="19">
        <v>2</v>
      </c>
      <c r="O291" s="19">
        <v>1</v>
      </c>
      <c r="P291" s="19" t="s">
        <v>289</v>
      </c>
      <c r="Q291" s="19">
        <v>2</v>
      </c>
      <c r="R291" s="19">
        <v>2</v>
      </c>
      <c r="S291" s="19">
        <v>2</v>
      </c>
      <c r="T291" s="19" t="s">
        <v>290</v>
      </c>
      <c r="U291" s="19">
        <v>1</v>
      </c>
      <c r="V291" s="19">
        <v>1</v>
      </c>
      <c r="W291" s="19">
        <v>1</v>
      </c>
      <c r="X291" s="19">
        <v>1</v>
      </c>
      <c r="Y291" s="19">
        <v>1.5</v>
      </c>
      <c r="Z291" s="19">
        <v>1</v>
      </c>
      <c r="AA291" s="19">
        <v>6</v>
      </c>
      <c r="AB291" s="19">
        <v>1</v>
      </c>
      <c r="AC291" s="19">
        <v>1.2</v>
      </c>
      <c r="AD291" s="19">
        <v>1</v>
      </c>
      <c r="AE291" s="19">
        <v>3</v>
      </c>
      <c r="AF291" s="19">
        <v>1</v>
      </c>
      <c r="AG291" s="19">
        <v>1</v>
      </c>
      <c r="AH291" s="19">
        <v>2</v>
      </c>
      <c r="AI291" s="19">
        <v>1.2</v>
      </c>
      <c r="AJ291" s="19">
        <v>1</v>
      </c>
      <c r="AK291" s="19">
        <v>1</v>
      </c>
      <c r="AL291" s="19">
        <v>1</v>
      </c>
      <c r="AM291" s="19">
        <v>2</v>
      </c>
      <c r="AO291" s="19">
        <v>2</v>
      </c>
      <c r="AS291" s="19">
        <v>1</v>
      </c>
      <c r="AT291" s="19">
        <v>1.2</v>
      </c>
      <c r="AU291" s="19">
        <v>2</v>
      </c>
      <c r="AV291" s="19">
        <v>2.4</v>
      </c>
      <c r="AW291" s="19">
        <v>1</v>
      </c>
      <c r="AZ291" s="19">
        <v>1</v>
      </c>
      <c r="BA291" s="19">
        <v>3</v>
      </c>
      <c r="BB291" s="19">
        <v>1</v>
      </c>
      <c r="BE291" s="19">
        <v>10</v>
      </c>
      <c r="BF291" s="19">
        <v>2</v>
      </c>
      <c r="BI291" s="19">
        <f t="shared" si="60"/>
        <v>1</v>
      </c>
      <c r="BJ291">
        <f t="shared" si="81"/>
        <v>37.312820911233445</v>
      </c>
      <c r="BK291">
        <f t="shared" si="82"/>
        <v>142.72727272727272</v>
      </c>
      <c r="BL291">
        <f t="shared" si="83"/>
        <v>1.9558</v>
      </c>
      <c r="BM291">
        <f t="shared" si="84"/>
        <v>37.312820911233445</v>
      </c>
      <c r="BN291">
        <f t="shared" si="85"/>
        <v>0</v>
      </c>
      <c r="BO291">
        <f t="shared" si="86"/>
        <v>1</v>
      </c>
      <c r="BP291">
        <f t="shared" si="87"/>
        <v>0</v>
      </c>
      <c r="BQ291" s="21">
        <f t="shared" si="99"/>
        <v>10</v>
      </c>
      <c r="BR291" s="21">
        <f t="shared" si="88"/>
        <v>0</v>
      </c>
      <c r="BS291" s="21">
        <f t="shared" si="89"/>
        <v>0</v>
      </c>
      <c r="BT291" s="21">
        <f t="shared" si="90"/>
        <v>0</v>
      </c>
      <c r="BU291" s="21">
        <f t="shared" si="91"/>
        <v>0</v>
      </c>
      <c r="BV291" s="21">
        <f t="shared" si="92"/>
        <v>0</v>
      </c>
      <c r="BW291" s="21">
        <f t="shared" si="93"/>
        <v>0</v>
      </c>
      <c r="BX291" s="21">
        <f t="shared" si="94"/>
        <v>0</v>
      </c>
      <c r="BY291" s="21">
        <f t="shared" si="95"/>
        <v>0</v>
      </c>
      <c r="BZ291">
        <f t="shared" si="96"/>
        <v>1</v>
      </c>
      <c r="CA291">
        <f t="shared" si="97"/>
        <v>1</v>
      </c>
      <c r="CC291">
        <f t="shared" si="98"/>
        <v>1</v>
      </c>
    </row>
    <row r="292" spans="1:81" s="19" customFormat="1">
      <c r="A292" s="10">
        <v>74</v>
      </c>
      <c r="B292" s="19">
        <v>231</v>
      </c>
      <c r="C292" s="19">
        <v>3</v>
      </c>
      <c r="D292" s="19">
        <v>10</v>
      </c>
      <c r="E292" s="19">
        <v>1</v>
      </c>
      <c r="F292" s="19">
        <v>3</v>
      </c>
      <c r="G292" s="19">
        <v>3</v>
      </c>
      <c r="H292" s="19">
        <v>2</v>
      </c>
      <c r="L292" s="19">
        <v>1</v>
      </c>
      <c r="M292" s="19">
        <v>1</v>
      </c>
      <c r="N292" s="19">
        <v>2</v>
      </c>
      <c r="O292" s="19">
        <v>1</v>
      </c>
      <c r="P292" s="19" t="s">
        <v>291</v>
      </c>
      <c r="Q292" s="19">
        <v>2</v>
      </c>
      <c r="R292" s="19">
        <v>2</v>
      </c>
      <c r="S292" s="19">
        <v>2</v>
      </c>
      <c r="T292" s="19">
        <v>2</v>
      </c>
      <c r="U292" s="19">
        <v>2</v>
      </c>
      <c r="W292" s="19">
        <v>1</v>
      </c>
      <c r="X292" s="19">
        <v>1</v>
      </c>
      <c r="Y292" s="19">
        <v>1</v>
      </c>
      <c r="Z292" s="19">
        <v>1</v>
      </c>
      <c r="AA292" s="19">
        <v>1</v>
      </c>
      <c r="AB292" s="19">
        <v>1</v>
      </c>
      <c r="AC292" s="19">
        <v>2</v>
      </c>
      <c r="AD292" s="19">
        <v>1</v>
      </c>
      <c r="AE292" s="19">
        <v>1</v>
      </c>
      <c r="AF292" s="19">
        <v>1</v>
      </c>
      <c r="AG292" s="19">
        <v>1</v>
      </c>
      <c r="AH292" s="19">
        <v>1</v>
      </c>
      <c r="AI292" s="19">
        <v>2</v>
      </c>
      <c r="AJ292" s="19">
        <v>1</v>
      </c>
      <c r="AK292" s="19">
        <v>1</v>
      </c>
      <c r="AL292" s="19">
        <v>2</v>
      </c>
      <c r="AM292" s="19">
        <v>1</v>
      </c>
      <c r="AO292" s="19">
        <v>2</v>
      </c>
      <c r="AQ292" s="19">
        <v>3</v>
      </c>
      <c r="AS292" s="19">
        <v>1</v>
      </c>
      <c r="AT292" s="19">
        <v>1</v>
      </c>
      <c r="AU292" s="19">
        <v>1</v>
      </c>
      <c r="AV292" s="19">
        <v>4</v>
      </c>
      <c r="AW292" s="19">
        <v>1</v>
      </c>
      <c r="AX292" s="19">
        <v>1</v>
      </c>
      <c r="AZ292" s="19">
        <v>1</v>
      </c>
      <c r="BA292" s="19">
        <v>3</v>
      </c>
      <c r="BB292" s="19">
        <v>2</v>
      </c>
      <c r="BE292" s="19">
        <v>4</v>
      </c>
      <c r="BF292" s="19">
        <v>1</v>
      </c>
      <c r="BG292" s="19">
        <v>2</v>
      </c>
      <c r="BI292" s="19">
        <f t="shared" si="60"/>
        <v>3</v>
      </c>
      <c r="BJ292">
        <f t="shared" si="81"/>
        <v>29.720658418672567</v>
      </c>
      <c r="BK292">
        <f t="shared" si="82"/>
        <v>104.99999999999999</v>
      </c>
      <c r="BL292">
        <f t="shared" si="83"/>
        <v>1.8795999999999999</v>
      </c>
      <c r="BM292">
        <f t="shared" si="84"/>
        <v>29.720658418672567</v>
      </c>
      <c r="BN292">
        <f t="shared" si="85"/>
        <v>0</v>
      </c>
      <c r="BO292">
        <f t="shared" si="86"/>
        <v>1</v>
      </c>
      <c r="BP292">
        <f t="shared" si="87"/>
        <v>0</v>
      </c>
      <c r="BQ292" s="21">
        <f t="shared" si="99"/>
        <v>0</v>
      </c>
      <c r="BR292" s="21">
        <f t="shared" si="88"/>
        <v>4</v>
      </c>
      <c r="BS292" s="21">
        <f t="shared" si="89"/>
        <v>0</v>
      </c>
      <c r="BT292" s="21">
        <f t="shared" si="90"/>
        <v>0</v>
      </c>
      <c r="BU292" s="21">
        <f t="shared" si="91"/>
        <v>0</v>
      </c>
      <c r="BV292" s="21">
        <f t="shared" si="92"/>
        <v>0</v>
      </c>
      <c r="BW292" s="21">
        <f t="shared" si="93"/>
        <v>0</v>
      </c>
      <c r="BX292" s="21">
        <f t="shared" si="94"/>
        <v>0</v>
      </c>
      <c r="BY292" s="21">
        <f t="shared" si="95"/>
        <v>0</v>
      </c>
      <c r="BZ292">
        <f t="shared" si="96"/>
        <v>1</v>
      </c>
      <c r="CA292">
        <f t="shared" si="97"/>
        <v>1</v>
      </c>
      <c r="CC292">
        <f t="shared" si="98"/>
        <v>3</v>
      </c>
    </row>
    <row r="293" spans="1:81" s="19" customFormat="1">
      <c r="A293" s="10">
        <v>75</v>
      </c>
      <c r="B293" s="19">
        <v>215</v>
      </c>
      <c r="C293" s="19">
        <v>3</v>
      </c>
      <c r="D293" s="19">
        <v>10</v>
      </c>
      <c r="E293" s="19">
        <v>1</v>
      </c>
      <c r="F293" s="19">
        <v>4</v>
      </c>
      <c r="G293" s="19">
        <v>4</v>
      </c>
      <c r="H293" s="19">
        <v>2</v>
      </c>
      <c r="L293" s="19">
        <v>1</v>
      </c>
      <c r="M293" s="19">
        <v>1</v>
      </c>
      <c r="N293" s="19">
        <v>2</v>
      </c>
      <c r="O293" s="19">
        <v>1</v>
      </c>
      <c r="P293" s="19" t="s">
        <v>292</v>
      </c>
      <c r="Q293" s="19">
        <v>2</v>
      </c>
      <c r="R293" s="19">
        <v>2</v>
      </c>
      <c r="S293" s="19">
        <v>2</v>
      </c>
      <c r="T293" s="19">
        <v>2</v>
      </c>
      <c r="U293" s="19">
        <v>1</v>
      </c>
      <c r="V293" s="19">
        <v>4</v>
      </c>
      <c r="W293" s="19">
        <v>1</v>
      </c>
      <c r="X293" s="19">
        <v>1</v>
      </c>
      <c r="Y293" s="19">
        <v>1</v>
      </c>
      <c r="Z293" s="19">
        <v>1</v>
      </c>
      <c r="AA293" s="19">
        <v>6</v>
      </c>
      <c r="AB293" s="19">
        <v>1</v>
      </c>
      <c r="AC293" s="19" t="s">
        <v>293</v>
      </c>
      <c r="AD293" s="19">
        <v>1</v>
      </c>
      <c r="AE293" s="19">
        <v>6</v>
      </c>
      <c r="AF293" s="19">
        <v>1</v>
      </c>
      <c r="AG293" s="19">
        <v>1</v>
      </c>
      <c r="AH293" s="19">
        <v>6</v>
      </c>
      <c r="AI293" s="19" t="s">
        <v>294</v>
      </c>
      <c r="AJ293" s="19">
        <v>2</v>
      </c>
      <c r="AK293" s="19">
        <v>1</v>
      </c>
      <c r="AL293" s="19">
        <v>4</v>
      </c>
      <c r="AM293" s="19">
        <v>1</v>
      </c>
      <c r="AO293" s="19">
        <v>2</v>
      </c>
      <c r="AQ293" s="19">
        <v>3</v>
      </c>
      <c r="AS293" s="19">
        <v>1</v>
      </c>
      <c r="AT293" s="19" t="s">
        <v>123</v>
      </c>
      <c r="AU293" s="19">
        <v>2</v>
      </c>
      <c r="AV293" s="19">
        <v>1.3</v>
      </c>
      <c r="AW293" s="19">
        <v>2</v>
      </c>
      <c r="AY293" s="19">
        <v>4</v>
      </c>
      <c r="AZ293" s="19">
        <v>1</v>
      </c>
      <c r="BA293" s="19">
        <v>3</v>
      </c>
      <c r="BB293" s="19">
        <v>1</v>
      </c>
      <c r="BC293" s="19">
        <v>1</v>
      </c>
      <c r="BE293" s="19">
        <v>4</v>
      </c>
      <c r="BF293" s="19">
        <v>1</v>
      </c>
      <c r="BG293" s="19">
        <v>2</v>
      </c>
      <c r="BI293" s="19">
        <f t="shared" si="60"/>
        <v>4</v>
      </c>
      <c r="BJ293">
        <f t="shared" si="81"/>
        <v>26.929346787986503</v>
      </c>
      <c r="BK293">
        <f t="shared" si="82"/>
        <v>97.72727272727272</v>
      </c>
      <c r="BL293">
        <f t="shared" si="83"/>
        <v>1.905</v>
      </c>
      <c r="BM293">
        <f t="shared" si="84"/>
        <v>26.929346787986503</v>
      </c>
      <c r="BN293">
        <f t="shared" si="85"/>
        <v>0</v>
      </c>
      <c r="BO293">
        <f t="shared" si="86"/>
        <v>1</v>
      </c>
      <c r="BP293">
        <f t="shared" si="87"/>
        <v>0</v>
      </c>
      <c r="BQ293" s="21">
        <f t="shared" si="99"/>
        <v>0</v>
      </c>
      <c r="BR293" s="21">
        <f t="shared" si="88"/>
        <v>0</v>
      </c>
      <c r="BS293" s="21">
        <f t="shared" si="89"/>
        <v>0</v>
      </c>
      <c r="BT293" s="21">
        <f t="shared" si="90"/>
        <v>4</v>
      </c>
      <c r="BU293" s="21">
        <f t="shared" si="91"/>
        <v>0</v>
      </c>
      <c r="BV293" s="21">
        <f t="shared" si="92"/>
        <v>0</v>
      </c>
      <c r="BW293" s="21">
        <f t="shared" si="93"/>
        <v>0</v>
      </c>
      <c r="BX293" s="21">
        <f t="shared" si="94"/>
        <v>0</v>
      </c>
      <c r="BY293" s="21">
        <f t="shared" si="95"/>
        <v>0</v>
      </c>
      <c r="BZ293">
        <f t="shared" si="96"/>
        <v>0</v>
      </c>
      <c r="CA293">
        <f t="shared" si="97"/>
        <v>1</v>
      </c>
      <c r="CC293">
        <f t="shared" si="98"/>
        <v>4</v>
      </c>
    </row>
    <row r="294" spans="1:81" s="19" customFormat="1">
      <c r="A294" s="10">
        <v>78</v>
      </c>
      <c r="B294" s="19">
        <v>324</v>
      </c>
      <c r="C294" s="19">
        <v>3</v>
      </c>
      <c r="D294" s="19">
        <v>4</v>
      </c>
      <c r="E294" s="19">
        <v>2</v>
      </c>
      <c r="F294" s="19">
        <v>1</v>
      </c>
      <c r="G294" s="19">
        <v>1</v>
      </c>
      <c r="H294" s="19">
        <v>2</v>
      </c>
      <c r="L294" s="19">
        <v>1</v>
      </c>
      <c r="M294" s="19">
        <v>1</v>
      </c>
      <c r="N294" s="19">
        <v>2</v>
      </c>
      <c r="O294" s="19">
        <v>1</v>
      </c>
      <c r="P294" s="19" t="s">
        <v>295</v>
      </c>
      <c r="Q294" s="19">
        <v>2</v>
      </c>
      <c r="R294" s="19">
        <v>2</v>
      </c>
      <c r="S294" s="19">
        <v>2</v>
      </c>
      <c r="T294" s="19">
        <v>2</v>
      </c>
      <c r="U294" s="19">
        <v>2</v>
      </c>
      <c r="W294" s="19">
        <v>1</v>
      </c>
      <c r="X294" s="19">
        <v>2</v>
      </c>
      <c r="Y294" s="19">
        <v>1</v>
      </c>
      <c r="Z294" s="19">
        <v>1</v>
      </c>
      <c r="AA294" s="19">
        <v>1</v>
      </c>
      <c r="AB294" s="19">
        <v>1</v>
      </c>
      <c r="AC294" s="19">
        <v>1</v>
      </c>
      <c r="AD294" s="19">
        <v>1</v>
      </c>
      <c r="AE294" s="19">
        <v>1</v>
      </c>
      <c r="AF294" s="19">
        <v>1</v>
      </c>
      <c r="AG294" s="19">
        <v>1</v>
      </c>
      <c r="AH294" s="19">
        <v>1</v>
      </c>
      <c r="AI294" s="19">
        <v>1</v>
      </c>
      <c r="AJ294" s="19">
        <v>1</v>
      </c>
      <c r="AK294" s="19">
        <v>1</v>
      </c>
      <c r="AL294" s="19">
        <v>1</v>
      </c>
      <c r="AM294" s="19">
        <v>2</v>
      </c>
      <c r="AO294" s="19">
        <v>2</v>
      </c>
      <c r="AQ294" s="19">
        <v>3</v>
      </c>
      <c r="AS294" s="19">
        <v>2</v>
      </c>
      <c r="AW294" s="19">
        <v>1</v>
      </c>
      <c r="AX294" s="19">
        <v>1</v>
      </c>
      <c r="AZ294" s="19">
        <v>2</v>
      </c>
      <c r="BB294" s="19">
        <v>2</v>
      </c>
      <c r="BE294" s="19">
        <v>1</v>
      </c>
      <c r="BF294" s="19">
        <v>2</v>
      </c>
      <c r="BI294" s="19">
        <f t="shared" si="60"/>
        <v>1</v>
      </c>
      <c r="BJ294">
        <f t="shared" si="81"/>
        <v>37.5202471760511</v>
      </c>
      <c r="BK294">
        <f t="shared" si="82"/>
        <v>147.27272727272725</v>
      </c>
      <c r="BL294">
        <f t="shared" si="83"/>
        <v>1.9811999999999999</v>
      </c>
      <c r="BM294">
        <f t="shared" si="84"/>
        <v>37.5202471760511</v>
      </c>
      <c r="BN294">
        <f t="shared" si="85"/>
        <v>0</v>
      </c>
      <c r="BO294">
        <f t="shared" si="86"/>
        <v>1</v>
      </c>
      <c r="BP294">
        <f t="shared" si="87"/>
        <v>0</v>
      </c>
      <c r="BQ294" s="21">
        <f t="shared" si="99"/>
        <v>1</v>
      </c>
      <c r="BR294" s="21">
        <f t="shared" si="88"/>
        <v>0</v>
      </c>
      <c r="BS294" s="21">
        <f t="shared" si="89"/>
        <v>0</v>
      </c>
      <c r="BT294" s="21">
        <f t="shared" si="90"/>
        <v>0</v>
      </c>
      <c r="BU294" s="21">
        <f t="shared" si="91"/>
        <v>0</v>
      </c>
      <c r="BV294" s="21">
        <f t="shared" si="92"/>
        <v>0</v>
      </c>
      <c r="BW294" s="21">
        <f t="shared" si="93"/>
        <v>0</v>
      </c>
      <c r="BX294" s="21">
        <f t="shared" si="94"/>
        <v>0</v>
      </c>
      <c r="BY294" s="21">
        <f t="shared" si="95"/>
        <v>0</v>
      </c>
      <c r="BZ294">
        <f t="shared" si="96"/>
        <v>1</v>
      </c>
      <c r="CA294">
        <f t="shared" si="97"/>
        <v>1</v>
      </c>
      <c r="CC294">
        <f t="shared" si="98"/>
        <v>1</v>
      </c>
    </row>
    <row r="295" spans="1:81" s="19" customFormat="1">
      <c r="A295" s="10">
        <v>74</v>
      </c>
      <c r="B295" s="19">
        <v>236</v>
      </c>
      <c r="C295" s="19">
        <v>3</v>
      </c>
      <c r="D295" s="19">
        <v>10</v>
      </c>
      <c r="E295" s="19">
        <v>1</v>
      </c>
      <c r="F295" s="19">
        <v>1</v>
      </c>
      <c r="G295" s="19">
        <v>1</v>
      </c>
      <c r="H295" s="19">
        <v>2</v>
      </c>
      <c r="L295" s="19">
        <v>1</v>
      </c>
      <c r="M295" s="19">
        <v>1</v>
      </c>
      <c r="N295" s="19">
        <v>2</v>
      </c>
      <c r="O295" s="19">
        <v>1</v>
      </c>
      <c r="P295" s="19" t="s">
        <v>296</v>
      </c>
      <c r="Q295" s="19">
        <v>2</v>
      </c>
      <c r="R295" s="19">
        <v>2</v>
      </c>
      <c r="S295" s="19">
        <v>2</v>
      </c>
      <c r="T295" s="19">
        <v>2</v>
      </c>
      <c r="U295" s="19">
        <v>1</v>
      </c>
      <c r="V295" s="19">
        <v>1</v>
      </c>
      <c r="W295" s="19">
        <v>2</v>
      </c>
      <c r="BI295" s="19">
        <f t="shared" si="60"/>
        <v>-1</v>
      </c>
      <c r="BJ295">
        <f t="shared" si="81"/>
        <v>30.363962713449034</v>
      </c>
      <c r="BK295">
        <f t="shared" si="82"/>
        <v>107.27272727272727</v>
      </c>
      <c r="BL295">
        <f t="shared" si="83"/>
        <v>1.8795999999999999</v>
      </c>
      <c r="BM295">
        <f t="shared" si="84"/>
        <v>0</v>
      </c>
      <c r="BN295">
        <f t="shared" si="85"/>
        <v>30.363962713449034</v>
      </c>
      <c r="BO295">
        <f t="shared" si="86"/>
        <v>0</v>
      </c>
      <c r="BP295">
        <f t="shared" si="87"/>
        <v>1</v>
      </c>
      <c r="BQ295" s="21">
        <f t="shared" si="99"/>
        <v>0</v>
      </c>
      <c r="BR295" s="21">
        <f t="shared" si="88"/>
        <v>0</v>
      </c>
      <c r="BS295" s="21">
        <f t="shared" si="89"/>
        <v>0</v>
      </c>
      <c r="BT295" s="21">
        <f t="shared" si="90"/>
        <v>0</v>
      </c>
      <c r="BU295" s="21">
        <f t="shared" si="91"/>
        <v>0</v>
      </c>
      <c r="BV295" s="21">
        <f t="shared" si="92"/>
        <v>0</v>
      </c>
      <c r="BW295" s="21">
        <f t="shared" si="93"/>
        <v>0</v>
      </c>
      <c r="BX295" s="21">
        <f t="shared" si="94"/>
        <v>0</v>
      </c>
      <c r="BY295" s="21">
        <f t="shared" si="95"/>
        <v>0</v>
      </c>
      <c r="BZ295">
        <f t="shared" si="96"/>
        <v>0</v>
      </c>
      <c r="CA295">
        <f t="shared" si="97"/>
        <v>2</v>
      </c>
      <c r="CC295">
        <f t="shared" si="98"/>
        <v>-1</v>
      </c>
    </row>
    <row r="296" spans="1:81" s="19" customFormat="1">
      <c r="A296" s="10">
        <v>75</v>
      </c>
      <c r="B296" s="19">
        <v>218</v>
      </c>
      <c r="C296" s="19">
        <v>3</v>
      </c>
      <c r="D296" s="19">
        <v>10</v>
      </c>
      <c r="E296" s="19">
        <v>1</v>
      </c>
      <c r="F296" s="19">
        <v>4</v>
      </c>
      <c r="G296" s="19">
        <v>4</v>
      </c>
      <c r="H296" s="19">
        <v>2</v>
      </c>
      <c r="L296" s="19">
        <v>1</v>
      </c>
      <c r="M296" s="19">
        <v>1</v>
      </c>
      <c r="N296" s="19">
        <v>2</v>
      </c>
      <c r="O296" s="19">
        <v>2</v>
      </c>
      <c r="Q296" s="19">
        <v>2</v>
      </c>
      <c r="R296" s="19">
        <v>2</v>
      </c>
      <c r="S296" s="19">
        <v>2</v>
      </c>
      <c r="T296" s="19">
        <v>2</v>
      </c>
      <c r="U296" s="19">
        <v>1</v>
      </c>
      <c r="V296" s="19">
        <v>3</v>
      </c>
      <c r="W296" s="19">
        <v>1</v>
      </c>
      <c r="X296" s="19">
        <v>1</v>
      </c>
      <c r="Y296" s="19">
        <v>1</v>
      </c>
      <c r="Z296" s="19">
        <v>1</v>
      </c>
      <c r="AA296" s="19">
        <v>2</v>
      </c>
      <c r="AB296" s="19">
        <v>1</v>
      </c>
      <c r="AC296" s="19">
        <v>2</v>
      </c>
      <c r="AD296" s="19">
        <v>1</v>
      </c>
      <c r="AF296" s="19">
        <v>1</v>
      </c>
      <c r="AG296" s="19">
        <v>1</v>
      </c>
      <c r="AH296" s="19">
        <v>2</v>
      </c>
      <c r="AI296" s="19">
        <v>1.2</v>
      </c>
      <c r="AJ296" s="19">
        <v>1</v>
      </c>
      <c r="AK296" s="19">
        <v>1</v>
      </c>
      <c r="AL296" s="19">
        <v>4</v>
      </c>
      <c r="AM296" s="19">
        <v>1</v>
      </c>
      <c r="AO296" s="19">
        <v>2</v>
      </c>
      <c r="AS296" s="19">
        <v>2</v>
      </c>
      <c r="AW296" s="19">
        <v>1</v>
      </c>
      <c r="AX296" s="19">
        <v>1</v>
      </c>
      <c r="AZ296" s="19">
        <v>2</v>
      </c>
      <c r="BB296" s="19">
        <v>2</v>
      </c>
      <c r="BF296" s="19">
        <v>1</v>
      </c>
      <c r="BG296" s="19">
        <v>2</v>
      </c>
      <c r="BI296" s="19">
        <f t="shared" si="60"/>
        <v>4</v>
      </c>
      <c r="BJ296">
        <f t="shared" si="81"/>
        <v>27.305105115260734</v>
      </c>
      <c r="BK296">
        <f t="shared" si="82"/>
        <v>99.090909090909079</v>
      </c>
      <c r="BL296">
        <f t="shared" si="83"/>
        <v>1.905</v>
      </c>
      <c r="BM296">
        <f t="shared" si="84"/>
        <v>27.305105115260734</v>
      </c>
      <c r="BN296">
        <f t="shared" si="85"/>
        <v>0</v>
      </c>
      <c r="BO296">
        <f t="shared" si="86"/>
        <v>1</v>
      </c>
      <c r="BP296">
        <f t="shared" si="87"/>
        <v>0</v>
      </c>
      <c r="BQ296" s="21">
        <f t="shared" si="99"/>
        <v>0</v>
      </c>
      <c r="BR296" s="21">
        <f t="shared" si="88"/>
        <v>0</v>
      </c>
      <c r="BS296" s="21">
        <f t="shared" si="89"/>
        <v>0</v>
      </c>
      <c r="BT296" s="21">
        <f t="shared" si="90"/>
        <v>0</v>
      </c>
      <c r="BU296" s="21">
        <f t="shared" si="91"/>
        <v>0</v>
      </c>
      <c r="BV296" s="21">
        <f t="shared" si="92"/>
        <v>0</v>
      </c>
      <c r="BW296" s="21">
        <f t="shared" si="93"/>
        <v>0</v>
      </c>
      <c r="BX296" s="21">
        <f t="shared" si="94"/>
        <v>0</v>
      </c>
      <c r="BY296" s="21">
        <f t="shared" si="95"/>
        <v>0</v>
      </c>
      <c r="BZ296">
        <f t="shared" si="96"/>
        <v>1</v>
      </c>
      <c r="CA296">
        <f t="shared" si="97"/>
        <v>1</v>
      </c>
      <c r="CC296">
        <f t="shared" si="98"/>
        <v>4</v>
      </c>
    </row>
    <row r="297" spans="1:81">
      <c r="A297" s="10">
        <v>72</v>
      </c>
      <c r="B297" s="19">
        <v>255</v>
      </c>
      <c r="C297" s="19">
        <v>3</v>
      </c>
      <c r="D297" s="19">
        <v>10</v>
      </c>
      <c r="E297" s="19">
        <v>1</v>
      </c>
      <c r="F297" s="19">
        <v>5</v>
      </c>
      <c r="G297" s="19">
        <v>5</v>
      </c>
      <c r="H297" s="19">
        <v>1</v>
      </c>
      <c r="I297" s="19">
        <v>1</v>
      </c>
      <c r="J297" s="19">
        <v>1</v>
      </c>
      <c r="K297" s="19">
        <v>1</v>
      </c>
      <c r="L297" s="19">
        <v>1</v>
      </c>
      <c r="M297" s="19">
        <v>1</v>
      </c>
      <c r="N297" s="19">
        <v>2</v>
      </c>
      <c r="O297" s="19">
        <v>1</v>
      </c>
      <c r="P297" s="19" t="s">
        <v>170</v>
      </c>
      <c r="Q297" s="19">
        <v>2</v>
      </c>
      <c r="R297" s="19">
        <v>2</v>
      </c>
      <c r="S297" s="19">
        <v>2</v>
      </c>
      <c r="T297" s="19">
        <v>2</v>
      </c>
      <c r="U297" s="19">
        <v>2</v>
      </c>
      <c r="V297" s="19"/>
      <c r="W297" s="19">
        <v>1</v>
      </c>
      <c r="X297" s="19">
        <v>1</v>
      </c>
      <c r="Y297" s="19">
        <v>1.5</v>
      </c>
      <c r="Z297" s="19">
        <v>1</v>
      </c>
      <c r="AA297" s="19">
        <v>6</v>
      </c>
      <c r="AB297" s="19">
        <v>1</v>
      </c>
      <c r="AC297" s="19" t="s">
        <v>104</v>
      </c>
      <c r="AD297" s="19">
        <v>3</v>
      </c>
      <c r="AE297" s="19">
        <v>6</v>
      </c>
      <c r="AF297" s="19">
        <v>1</v>
      </c>
      <c r="AG297" s="19">
        <v>3</v>
      </c>
      <c r="AH297" s="19">
        <v>2</v>
      </c>
      <c r="AI297" s="19">
        <v>1.2</v>
      </c>
      <c r="AJ297" s="19">
        <v>1</v>
      </c>
      <c r="AK297" s="19">
        <v>1</v>
      </c>
      <c r="AL297" s="19">
        <v>2</v>
      </c>
      <c r="AM297" s="19">
        <v>1</v>
      </c>
      <c r="AN297" s="19"/>
      <c r="AO297" s="19">
        <v>1</v>
      </c>
      <c r="AP297" s="19">
        <v>2</v>
      </c>
      <c r="AQ297" s="19">
        <v>3</v>
      </c>
      <c r="AR297" s="19"/>
      <c r="AS297" s="19">
        <v>1</v>
      </c>
      <c r="AT297" s="19" t="s">
        <v>123</v>
      </c>
      <c r="AU297" s="19">
        <v>2.2999999999999998</v>
      </c>
      <c r="AV297" s="19">
        <v>1.4</v>
      </c>
      <c r="AW297" s="19">
        <v>1</v>
      </c>
      <c r="AX297" s="19">
        <v>1</v>
      </c>
      <c r="AY297" s="19"/>
      <c r="AZ297" s="19">
        <v>1</v>
      </c>
      <c r="BA297" s="19">
        <v>3</v>
      </c>
      <c r="BB297" s="19">
        <v>1</v>
      </c>
      <c r="BC297" s="19">
        <v>1</v>
      </c>
      <c r="BD297" s="19"/>
      <c r="BE297" s="19">
        <v>3</v>
      </c>
      <c r="BF297" s="19">
        <v>2</v>
      </c>
      <c r="BG297" s="19"/>
      <c r="BH297" s="19"/>
      <c r="BI297" s="19">
        <f t="shared" si="60"/>
        <v>5</v>
      </c>
      <c r="BJ297">
        <f t="shared" si="81"/>
        <v>34.656529750769941</v>
      </c>
      <c r="BK297">
        <f t="shared" si="82"/>
        <v>115.90909090909091</v>
      </c>
      <c r="BL297">
        <f t="shared" si="83"/>
        <v>1.8288</v>
      </c>
      <c r="BM297">
        <f t="shared" si="84"/>
        <v>34.656529750769941</v>
      </c>
      <c r="BN297">
        <f t="shared" si="85"/>
        <v>0</v>
      </c>
      <c r="BO297">
        <f t="shared" si="86"/>
        <v>1</v>
      </c>
      <c r="BP297">
        <f t="shared" si="87"/>
        <v>0</v>
      </c>
      <c r="BQ297" s="21">
        <f t="shared" si="99"/>
        <v>0</v>
      </c>
      <c r="BR297" s="21">
        <f t="shared" si="88"/>
        <v>3</v>
      </c>
      <c r="BS297" s="21">
        <f t="shared" si="89"/>
        <v>0</v>
      </c>
      <c r="BT297" s="21">
        <f t="shared" si="90"/>
        <v>0</v>
      </c>
      <c r="BU297" s="21">
        <f t="shared" si="91"/>
        <v>0</v>
      </c>
      <c r="BV297" s="21">
        <f t="shared" si="92"/>
        <v>0</v>
      </c>
      <c r="BW297" s="21">
        <f t="shared" si="93"/>
        <v>0</v>
      </c>
      <c r="BX297" s="21">
        <f t="shared" si="94"/>
        <v>0</v>
      </c>
      <c r="BY297" s="21">
        <f t="shared" si="95"/>
        <v>0</v>
      </c>
      <c r="BZ297">
        <f t="shared" si="96"/>
        <v>1</v>
      </c>
      <c r="CA297">
        <f t="shared" si="97"/>
        <v>1</v>
      </c>
      <c r="CC297">
        <f t="shared" si="98"/>
        <v>5</v>
      </c>
    </row>
    <row r="298" spans="1:81">
      <c r="A298" s="10">
        <v>72</v>
      </c>
      <c r="B298" s="19">
        <v>240</v>
      </c>
      <c r="C298" s="19">
        <v>3</v>
      </c>
      <c r="D298" s="19">
        <v>10</v>
      </c>
      <c r="E298" s="19">
        <v>1</v>
      </c>
      <c r="F298" s="19">
        <v>3</v>
      </c>
      <c r="G298" s="19">
        <v>3</v>
      </c>
      <c r="H298" s="19">
        <v>2</v>
      </c>
      <c r="I298" s="19"/>
      <c r="J298" s="19"/>
      <c r="K298" s="19"/>
      <c r="L298" s="19">
        <v>1</v>
      </c>
      <c r="M298" s="19">
        <v>1</v>
      </c>
      <c r="N298" s="19">
        <v>2</v>
      </c>
      <c r="O298" s="19">
        <v>1</v>
      </c>
      <c r="P298" s="19" t="s">
        <v>297</v>
      </c>
      <c r="Q298" s="19">
        <v>2</v>
      </c>
      <c r="R298" s="19">
        <v>2</v>
      </c>
      <c r="S298" s="19">
        <v>2</v>
      </c>
      <c r="T298" s="19">
        <v>2</v>
      </c>
      <c r="U298" s="19">
        <v>1</v>
      </c>
      <c r="V298" s="19">
        <v>4</v>
      </c>
      <c r="W298" s="19">
        <v>1</v>
      </c>
      <c r="X298" s="19">
        <v>1</v>
      </c>
      <c r="Y298" s="19">
        <v>1</v>
      </c>
      <c r="Z298" s="19">
        <v>1</v>
      </c>
      <c r="AA298" s="19">
        <v>2</v>
      </c>
      <c r="AB298" s="19">
        <v>1</v>
      </c>
      <c r="AC298" s="19" t="s">
        <v>293</v>
      </c>
      <c r="AD298" s="19">
        <v>1</v>
      </c>
      <c r="AE298" s="19">
        <v>2</v>
      </c>
      <c r="AF298" s="19">
        <v>1</v>
      </c>
      <c r="AG298" s="19">
        <v>1</v>
      </c>
      <c r="AH298" s="19">
        <v>2</v>
      </c>
      <c r="AI298" s="19" t="s">
        <v>298</v>
      </c>
      <c r="AJ298" s="19">
        <v>1</v>
      </c>
      <c r="AK298" s="19">
        <v>2</v>
      </c>
      <c r="AL298" s="19">
        <v>3</v>
      </c>
      <c r="AM298" s="19">
        <v>1</v>
      </c>
      <c r="AN298" s="19"/>
      <c r="AO298" s="19">
        <v>2</v>
      </c>
      <c r="AP298" s="19"/>
      <c r="AQ298" s="19">
        <v>1</v>
      </c>
      <c r="AR298" s="19"/>
      <c r="AS298" s="19">
        <v>1</v>
      </c>
      <c r="AT298" s="19">
        <v>1.2</v>
      </c>
      <c r="AU298" s="19">
        <v>2</v>
      </c>
      <c r="AV298" s="19" t="s">
        <v>104</v>
      </c>
      <c r="AW298" s="19">
        <v>1</v>
      </c>
      <c r="AX298" s="19">
        <v>2</v>
      </c>
      <c r="AY298" s="19"/>
      <c r="AZ298" s="19">
        <v>1</v>
      </c>
      <c r="BA298" s="19">
        <v>1</v>
      </c>
      <c r="BB298" s="19">
        <v>1</v>
      </c>
      <c r="BC298" s="19">
        <v>1</v>
      </c>
      <c r="BD298" s="19"/>
      <c r="BE298" s="19">
        <v>10</v>
      </c>
      <c r="BF298" s="19">
        <v>2</v>
      </c>
      <c r="BG298" s="19"/>
      <c r="BH298" s="19"/>
      <c r="BI298" s="19">
        <f t="shared" si="60"/>
        <v>3</v>
      </c>
      <c r="BJ298">
        <f t="shared" si="81"/>
        <v>32.61791035366582</v>
      </c>
      <c r="BK298">
        <f t="shared" si="82"/>
        <v>109.09090909090908</v>
      </c>
      <c r="BL298">
        <f t="shared" si="83"/>
        <v>1.8288</v>
      </c>
      <c r="BM298">
        <f t="shared" si="84"/>
        <v>32.61791035366582</v>
      </c>
      <c r="BN298">
        <f t="shared" si="85"/>
        <v>0</v>
      </c>
      <c r="BO298">
        <f t="shared" si="86"/>
        <v>1</v>
      </c>
      <c r="BP298">
        <f t="shared" si="87"/>
        <v>0</v>
      </c>
      <c r="BQ298" s="21">
        <f t="shared" si="99"/>
        <v>0</v>
      </c>
      <c r="BR298" s="21">
        <f t="shared" si="88"/>
        <v>0</v>
      </c>
      <c r="BS298" s="21">
        <f t="shared" si="89"/>
        <v>10</v>
      </c>
      <c r="BT298" s="21">
        <f t="shared" si="90"/>
        <v>0</v>
      </c>
      <c r="BU298" s="21">
        <f t="shared" si="91"/>
        <v>0</v>
      </c>
      <c r="BV298" s="21">
        <f t="shared" si="92"/>
        <v>0</v>
      </c>
      <c r="BW298" s="21">
        <f t="shared" si="93"/>
        <v>0</v>
      </c>
      <c r="BX298" s="21">
        <f t="shared" si="94"/>
        <v>0</v>
      </c>
      <c r="BY298" s="21">
        <f t="shared" si="95"/>
        <v>0</v>
      </c>
      <c r="BZ298">
        <f t="shared" si="96"/>
        <v>1</v>
      </c>
      <c r="CA298">
        <f t="shared" si="97"/>
        <v>1</v>
      </c>
      <c r="CC298">
        <f t="shared" si="98"/>
        <v>3</v>
      </c>
    </row>
    <row r="299" spans="1:81">
      <c r="A299" s="10">
        <v>72</v>
      </c>
      <c r="B299" s="19">
        <v>212</v>
      </c>
      <c r="C299" s="19">
        <v>3</v>
      </c>
      <c r="D299" s="19">
        <v>10</v>
      </c>
      <c r="E299" s="19">
        <v>1</v>
      </c>
      <c r="F299" s="19">
        <v>8</v>
      </c>
      <c r="G299" s="19">
        <v>8</v>
      </c>
      <c r="H299" s="19">
        <v>2</v>
      </c>
      <c r="I299" s="19"/>
      <c r="J299" s="19"/>
      <c r="K299" s="19"/>
      <c r="L299" s="19">
        <v>1</v>
      </c>
      <c r="M299" s="19">
        <v>1</v>
      </c>
      <c r="N299" s="19">
        <v>2</v>
      </c>
      <c r="O299" s="19">
        <v>2</v>
      </c>
      <c r="P299" s="19"/>
      <c r="Q299" s="19">
        <v>2</v>
      </c>
      <c r="R299" s="19">
        <v>2</v>
      </c>
      <c r="S299" s="19">
        <v>2</v>
      </c>
      <c r="T299" s="19">
        <v>2</v>
      </c>
      <c r="U299" s="19">
        <v>2</v>
      </c>
      <c r="V299" s="19"/>
      <c r="W299" s="19">
        <v>2</v>
      </c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>
        <f t="shared" si="60"/>
        <v>-1</v>
      </c>
      <c r="BJ299">
        <f t="shared" si="81"/>
        <v>28.812487479071478</v>
      </c>
      <c r="BK299">
        <f t="shared" si="82"/>
        <v>96.36363636363636</v>
      </c>
      <c r="BL299">
        <f t="shared" si="83"/>
        <v>1.8288</v>
      </c>
      <c r="BM299">
        <f t="shared" si="84"/>
        <v>0</v>
      </c>
      <c r="BN299">
        <f t="shared" si="85"/>
        <v>28.812487479071478</v>
      </c>
      <c r="BO299">
        <f t="shared" si="86"/>
        <v>0</v>
      </c>
      <c r="BP299">
        <f t="shared" si="87"/>
        <v>1</v>
      </c>
      <c r="BQ299" s="21">
        <f t="shared" si="99"/>
        <v>0</v>
      </c>
      <c r="BR299" s="21">
        <f t="shared" si="88"/>
        <v>0</v>
      </c>
      <c r="BS299" s="21">
        <f t="shared" si="89"/>
        <v>0</v>
      </c>
      <c r="BT299" s="21">
        <f t="shared" si="90"/>
        <v>0</v>
      </c>
      <c r="BU299" s="21">
        <f t="shared" si="91"/>
        <v>0</v>
      </c>
      <c r="BV299" s="21">
        <f t="shared" si="92"/>
        <v>0</v>
      </c>
      <c r="BW299" s="21">
        <f t="shared" si="93"/>
        <v>0</v>
      </c>
      <c r="BX299" s="21">
        <f t="shared" si="94"/>
        <v>0</v>
      </c>
      <c r="BY299" s="21">
        <f t="shared" si="95"/>
        <v>0</v>
      </c>
      <c r="BZ299">
        <f t="shared" si="96"/>
        <v>0</v>
      </c>
      <c r="CA299">
        <f t="shared" si="97"/>
        <v>2</v>
      </c>
      <c r="CC299">
        <f t="shared" si="98"/>
        <v>-1</v>
      </c>
    </row>
    <row r="300" spans="1:81">
      <c r="A300" s="10">
        <v>78</v>
      </c>
      <c r="B300" s="19">
        <v>235</v>
      </c>
      <c r="C300" s="19">
        <v>3</v>
      </c>
      <c r="D300" s="19">
        <v>10</v>
      </c>
      <c r="E300" s="19">
        <v>1</v>
      </c>
      <c r="F300" s="19">
        <v>6</v>
      </c>
      <c r="G300" s="19">
        <v>6</v>
      </c>
      <c r="H300" s="19">
        <v>2</v>
      </c>
      <c r="I300" s="19"/>
      <c r="J300" s="19"/>
      <c r="K300" s="19"/>
      <c r="L300" s="19">
        <v>1</v>
      </c>
      <c r="M300" s="19">
        <v>1</v>
      </c>
      <c r="N300" s="19">
        <v>2</v>
      </c>
      <c r="O300" s="19">
        <v>1</v>
      </c>
      <c r="P300" s="19" t="s">
        <v>299</v>
      </c>
      <c r="Q300" s="19">
        <v>2</v>
      </c>
      <c r="R300" s="19">
        <v>2</v>
      </c>
      <c r="S300" s="19">
        <v>2</v>
      </c>
      <c r="T300" s="19">
        <v>2</v>
      </c>
      <c r="U300" s="19">
        <v>1</v>
      </c>
      <c r="V300" s="19">
        <v>3</v>
      </c>
      <c r="W300" s="19">
        <v>2</v>
      </c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>
        <f t="shared" si="60"/>
        <v>-1</v>
      </c>
      <c r="BJ300">
        <f t="shared" si="81"/>
        <v>27.213759525839539</v>
      </c>
      <c r="BK300">
        <f t="shared" si="82"/>
        <v>106.81818181818181</v>
      </c>
      <c r="BL300">
        <f t="shared" si="83"/>
        <v>1.9811999999999999</v>
      </c>
      <c r="BM300">
        <f t="shared" si="84"/>
        <v>0</v>
      </c>
      <c r="BN300">
        <f t="shared" si="85"/>
        <v>27.213759525839539</v>
      </c>
      <c r="BO300">
        <f t="shared" si="86"/>
        <v>0</v>
      </c>
      <c r="BP300">
        <f t="shared" si="87"/>
        <v>1</v>
      </c>
      <c r="BQ300" s="21">
        <f t="shared" si="99"/>
        <v>0</v>
      </c>
      <c r="BR300" s="21">
        <f t="shared" si="88"/>
        <v>0</v>
      </c>
      <c r="BS300" s="21">
        <f t="shared" si="89"/>
        <v>0</v>
      </c>
      <c r="BT300" s="21">
        <f t="shared" si="90"/>
        <v>0</v>
      </c>
      <c r="BU300" s="21">
        <f t="shared" si="91"/>
        <v>0</v>
      </c>
      <c r="BV300" s="21">
        <f t="shared" si="92"/>
        <v>0</v>
      </c>
      <c r="BW300" s="21">
        <f t="shared" si="93"/>
        <v>0</v>
      </c>
      <c r="BX300" s="21">
        <f t="shared" si="94"/>
        <v>0</v>
      </c>
      <c r="BY300" s="21">
        <f t="shared" si="95"/>
        <v>0</v>
      </c>
      <c r="BZ300">
        <f t="shared" si="96"/>
        <v>0</v>
      </c>
      <c r="CA300">
        <f t="shared" si="97"/>
        <v>2</v>
      </c>
      <c r="CC300">
        <f t="shared" si="98"/>
        <v>-1</v>
      </c>
    </row>
    <row r="301" spans="1:81">
      <c r="A301" s="10">
        <v>74</v>
      </c>
      <c r="B301" s="19">
        <v>230</v>
      </c>
      <c r="C301" s="19">
        <v>3</v>
      </c>
      <c r="D301" s="19">
        <v>10</v>
      </c>
      <c r="E301" s="19">
        <v>1</v>
      </c>
      <c r="F301" s="19">
        <v>3</v>
      </c>
      <c r="G301" s="19">
        <v>3</v>
      </c>
      <c r="H301" s="19">
        <v>2</v>
      </c>
      <c r="I301" s="19"/>
      <c r="J301" s="19"/>
      <c r="K301" s="19"/>
      <c r="L301" s="19">
        <v>2</v>
      </c>
      <c r="M301" s="19"/>
      <c r="N301" s="19">
        <v>2</v>
      </c>
      <c r="O301" s="19">
        <v>1</v>
      </c>
      <c r="P301" s="19" t="s">
        <v>300</v>
      </c>
      <c r="Q301" s="19">
        <v>2</v>
      </c>
      <c r="R301" s="19">
        <v>2</v>
      </c>
      <c r="S301" s="19">
        <v>2</v>
      </c>
      <c r="T301" s="19">
        <v>2</v>
      </c>
      <c r="U301" s="19">
        <v>1</v>
      </c>
      <c r="V301" s="19">
        <v>1</v>
      </c>
      <c r="W301" s="19">
        <v>2</v>
      </c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>
        <f t="shared" si="60"/>
        <v>-1</v>
      </c>
      <c r="BJ301">
        <f t="shared" si="81"/>
        <v>29.591997559717274</v>
      </c>
      <c r="BK301">
        <f t="shared" si="82"/>
        <v>104.54545454545453</v>
      </c>
      <c r="BL301">
        <f t="shared" si="83"/>
        <v>1.8795999999999999</v>
      </c>
      <c r="BM301">
        <f t="shared" si="84"/>
        <v>0</v>
      </c>
      <c r="BN301">
        <f t="shared" si="85"/>
        <v>29.591997559717274</v>
      </c>
      <c r="BO301">
        <f t="shared" si="86"/>
        <v>0</v>
      </c>
      <c r="BP301">
        <f t="shared" si="87"/>
        <v>1</v>
      </c>
      <c r="BQ301" s="21">
        <f t="shared" si="99"/>
        <v>0</v>
      </c>
      <c r="BR301" s="21">
        <f t="shared" si="88"/>
        <v>0</v>
      </c>
      <c r="BS301" s="21">
        <f t="shared" si="89"/>
        <v>0</v>
      </c>
      <c r="BT301" s="21">
        <f t="shared" si="90"/>
        <v>0</v>
      </c>
      <c r="BU301" s="21">
        <f t="shared" si="91"/>
        <v>0</v>
      </c>
      <c r="BV301" s="21">
        <f t="shared" si="92"/>
        <v>0</v>
      </c>
      <c r="BW301" s="21">
        <f t="shared" si="93"/>
        <v>0</v>
      </c>
      <c r="BX301" s="21">
        <f t="shared" si="94"/>
        <v>0</v>
      </c>
      <c r="BY301" s="21">
        <f t="shared" si="95"/>
        <v>0</v>
      </c>
      <c r="BZ301">
        <f t="shared" si="96"/>
        <v>0</v>
      </c>
      <c r="CA301">
        <f t="shared" si="97"/>
        <v>3</v>
      </c>
      <c r="CC301">
        <f t="shared" si="98"/>
        <v>-1</v>
      </c>
    </row>
    <row r="302" spans="1:81">
      <c r="A302" s="10">
        <v>72</v>
      </c>
      <c r="B302" s="19">
        <v>190</v>
      </c>
      <c r="C302" s="19">
        <v>3</v>
      </c>
      <c r="D302" s="19">
        <v>10</v>
      </c>
      <c r="E302" s="19">
        <v>1</v>
      </c>
      <c r="F302" s="19">
        <v>8</v>
      </c>
      <c r="G302" s="19">
        <v>8</v>
      </c>
      <c r="H302" s="19">
        <v>2</v>
      </c>
      <c r="I302" s="19"/>
      <c r="J302" s="19"/>
      <c r="K302" s="19"/>
      <c r="L302" s="19">
        <v>1</v>
      </c>
      <c r="M302" s="19">
        <v>1</v>
      </c>
      <c r="N302" s="19">
        <v>2</v>
      </c>
      <c r="O302" s="19">
        <v>2</v>
      </c>
      <c r="P302" s="19"/>
      <c r="Q302" s="19">
        <v>2</v>
      </c>
      <c r="R302" s="19">
        <v>2</v>
      </c>
      <c r="S302" s="19">
        <v>2</v>
      </c>
      <c r="T302" s="19">
        <v>2</v>
      </c>
      <c r="U302" s="19">
        <v>2</v>
      </c>
      <c r="V302" s="19"/>
      <c r="W302" s="19">
        <v>2</v>
      </c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>
        <f t="shared" si="60"/>
        <v>-1</v>
      </c>
      <c r="BJ302">
        <f t="shared" si="81"/>
        <v>25.822512363318779</v>
      </c>
      <c r="BK302">
        <f t="shared" si="82"/>
        <v>86.36363636363636</v>
      </c>
      <c r="BL302">
        <f t="shared" si="83"/>
        <v>1.8288</v>
      </c>
      <c r="BM302">
        <f t="shared" si="84"/>
        <v>0</v>
      </c>
      <c r="BN302">
        <f t="shared" si="85"/>
        <v>25.822512363318779</v>
      </c>
      <c r="BO302">
        <f t="shared" si="86"/>
        <v>0</v>
      </c>
      <c r="BP302">
        <f t="shared" si="87"/>
        <v>1</v>
      </c>
      <c r="BQ302" s="21">
        <f t="shared" si="99"/>
        <v>0</v>
      </c>
      <c r="BR302" s="21">
        <f t="shared" si="88"/>
        <v>0</v>
      </c>
      <c r="BS302" s="21">
        <f t="shared" si="89"/>
        <v>0</v>
      </c>
      <c r="BT302" s="21">
        <f t="shared" si="90"/>
        <v>0</v>
      </c>
      <c r="BU302" s="21">
        <f t="shared" si="91"/>
        <v>0</v>
      </c>
      <c r="BV302" s="21">
        <f t="shared" si="92"/>
        <v>0</v>
      </c>
      <c r="BW302" s="21">
        <f t="shared" si="93"/>
        <v>0</v>
      </c>
      <c r="BX302" s="21">
        <f t="shared" si="94"/>
        <v>0</v>
      </c>
      <c r="BY302" s="21">
        <f t="shared" si="95"/>
        <v>0</v>
      </c>
      <c r="BZ302">
        <f t="shared" si="96"/>
        <v>0</v>
      </c>
      <c r="CA302">
        <f t="shared" si="97"/>
        <v>2</v>
      </c>
      <c r="CC302">
        <f t="shared" si="98"/>
        <v>-1</v>
      </c>
    </row>
    <row r="303" spans="1:81">
      <c r="A303" s="10">
        <v>67</v>
      </c>
      <c r="B303" s="19">
        <v>181</v>
      </c>
      <c r="C303" s="19">
        <v>3</v>
      </c>
      <c r="D303" s="19">
        <v>10</v>
      </c>
      <c r="E303" s="19">
        <v>1</v>
      </c>
      <c r="F303" s="19">
        <v>4</v>
      </c>
      <c r="G303" s="19">
        <v>4</v>
      </c>
      <c r="H303" s="19">
        <v>2</v>
      </c>
      <c r="I303" s="19"/>
      <c r="J303" s="19"/>
      <c r="K303" s="19"/>
      <c r="L303" s="19">
        <v>1</v>
      </c>
      <c r="M303" s="19">
        <v>1</v>
      </c>
      <c r="N303" s="19">
        <v>2</v>
      </c>
      <c r="O303" s="19">
        <v>2</v>
      </c>
      <c r="P303" s="19"/>
      <c r="Q303" s="19">
        <v>2</v>
      </c>
      <c r="R303" s="19">
        <v>2</v>
      </c>
      <c r="S303" s="19">
        <v>2</v>
      </c>
      <c r="T303" s="19">
        <v>2</v>
      </c>
      <c r="U303" s="19">
        <v>2</v>
      </c>
      <c r="V303" s="19"/>
      <c r="W303" s="19">
        <v>1</v>
      </c>
      <c r="X303" s="19">
        <v>1</v>
      </c>
      <c r="Y303" s="19">
        <v>5</v>
      </c>
      <c r="Z303" s="19">
        <v>1</v>
      </c>
      <c r="AA303" s="19">
        <v>1</v>
      </c>
      <c r="AB303" s="19">
        <v>1</v>
      </c>
      <c r="AC303" s="19">
        <v>1</v>
      </c>
      <c r="AD303" s="19">
        <v>1</v>
      </c>
      <c r="AE303" s="19">
        <v>1</v>
      </c>
      <c r="AF303" s="19">
        <v>2</v>
      </c>
      <c r="AG303" s="19"/>
      <c r="AH303" s="19"/>
      <c r="AI303" s="19"/>
      <c r="AJ303" s="19">
        <v>1</v>
      </c>
      <c r="AK303" s="19">
        <v>2</v>
      </c>
      <c r="AL303" s="19">
        <v>4</v>
      </c>
      <c r="AM303" s="19">
        <v>1</v>
      </c>
      <c r="AN303" s="19"/>
      <c r="AO303" s="19">
        <v>2</v>
      </c>
      <c r="AP303" s="19"/>
      <c r="AQ303" s="19">
        <v>1</v>
      </c>
      <c r="AR303" s="19"/>
      <c r="AS303" s="19">
        <v>1</v>
      </c>
      <c r="AT303" s="19">
        <v>2</v>
      </c>
      <c r="AU303" s="19">
        <v>2</v>
      </c>
      <c r="AV303" s="19">
        <v>4</v>
      </c>
      <c r="AW303" s="19">
        <v>1</v>
      </c>
      <c r="AX303" s="19">
        <v>1</v>
      </c>
      <c r="AY303" s="19"/>
      <c r="AZ303" s="19">
        <v>1</v>
      </c>
      <c r="BA303" s="19">
        <v>3</v>
      </c>
      <c r="BB303" s="19">
        <v>2</v>
      </c>
      <c r="BC303" s="19"/>
      <c r="BD303" s="19"/>
      <c r="BE303" s="19">
        <v>2</v>
      </c>
      <c r="BF303" s="19">
        <v>2</v>
      </c>
      <c r="BG303" s="19"/>
      <c r="BH303" s="19"/>
      <c r="BI303" s="19">
        <f t="shared" si="60"/>
        <v>4</v>
      </c>
      <c r="BJ303">
        <f t="shared" si="81"/>
        <v>28.407882004609466</v>
      </c>
      <c r="BK303">
        <f t="shared" si="82"/>
        <v>82.272727272727266</v>
      </c>
      <c r="BL303">
        <f t="shared" si="83"/>
        <v>1.7018</v>
      </c>
      <c r="BM303">
        <f t="shared" si="84"/>
        <v>28.407882004609466</v>
      </c>
      <c r="BN303">
        <f t="shared" si="85"/>
        <v>0</v>
      </c>
      <c r="BO303">
        <f t="shared" si="86"/>
        <v>1</v>
      </c>
      <c r="BP303">
        <f t="shared" si="87"/>
        <v>0</v>
      </c>
      <c r="BQ303" s="21">
        <f t="shared" si="99"/>
        <v>0</v>
      </c>
      <c r="BR303" s="21">
        <f t="shared" si="88"/>
        <v>0</v>
      </c>
      <c r="BS303" s="21">
        <f t="shared" si="89"/>
        <v>0</v>
      </c>
      <c r="BT303" s="21">
        <f t="shared" si="90"/>
        <v>2</v>
      </c>
      <c r="BU303" s="21">
        <f t="shared" si="91"/>
        <v>0</v>
      </c>
      <c r="BV303" s="21">
        <f t="shared" si="92"/>
        <v>0</v>
      </c>
      <c r="BW303" s="21">
        <f t="shared" si="93"/>
        <v>0</v>
      </c>
      <c r="BX303" s="21">
        <f t="shared" si="94"/>
        <v>0</v>
      </c>
      <c r="BY303" s="21">
        <f t="shared" si="95"/>
        <v>0</v>
      </c>
      <c r="BZ303">
        <f t="shared" si="96"/>
        <v>1</v>
      </c>
      <c r="CA303">
        <f t="shared" si="97"/>
        <v>1</v>
      </c>
      <c r="CC303">
        <f t="shared" si="98"/>
        <v>4</v>
      </c>
    </row>
    <row r="304" spans="1:81">
      <c r="A304" s="10">
        <v>76</v>
      </c>
      <c r="B304" s="19">
        <v>270</v>
      </c>
      <c r="C304" s="19">
        <v>3</v>
      </c>
      <c r="D304" s="19">
        <v>9</v>
      </c>
      <c r="E304" s="19">
        <v>1</v>
      </c>
      <c r="F304" s="19">
        <v>2</v>
      </c>
      <c r="G304" s="19">
        <v>2</v>
      </c>
      <c r="H304" s="19">
        <v>2</v>
      </c>
      <c r="I304" s="19"/>
      <c r="J304" s="19"/>
      <c r="K304" s="19"/>
      <c r="L304" s="19">
        <v>1</v>
      </c>
      <c r="M304" s="19">
        <v>1</v>
      </c>
      <c r="N304" s="19">
        <v>2</v>
      </c>
      <c r="O304" s="19">
        <v>1</v>
      </c>
      <c r="P304" s="19"/>
      <c r="Q304" s="19">
        <v>2</v>
      </c>
      <c r="R304" s="19">
        <v>2</v>
      </c>
      <c r="S304" s="19">
        <v>2</v>
      </c>
      <c r="T304" s="19">
        <v>2</v>
      </c>
      <c r="U304" s="19">
        <v>1</v>
      </c>
      <c r="V304" s="19">
        <v>3</v>
      </c>
      <c r="W304" s="19">
        <v>2</v>
      </c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>
        <f t="shared" si="60"/>
        <v>-1</v>
      </c>
      <c r="BJ304">
        <f t="shared" si="81"/>
        <v>32.93415048174846</v>
      </c>
      <c r="BK304">
        <f t="shared" si="82"/>
        <v>122.72727272727272</v>
      </c>
      <c r="BL304">
        <f t="shared" si="83"/>
        <v>1.9303999999999999</v>
      </c>
      <c r="BM304">
        <f t="shared" si="84"/>
        <v>0</v>
      </c>
      <c r="BN304">
        <f t="shared" si="85"/>
        <v>32.93415048174846</v>
      </c>
      <c r="BO304">
        <f t="shared" si="86"/>
        <v>0</v>
      </c>
      <c r="BP304">
        <f t="shared" si="87"/>
        <v>1</v>
      </c>
      <c r="BQ304" s="21">
        <f t="shared" si="99"/>
        <v>0</v>
      </c>
      <c r="BR304" s="21">
        <f t="shared" si="88"/>
        <v>0</v>
      </c>
      <c r="BS304" s="21">
        <f t="shared" si="89"/>
        <v>0</v>
      </c>
      <c r="BT304" s="21">
        <f t="shared" si="90"/>
        <v>0</v>
      </c>
      <c r="BU304" s="21">
        <f t="shared" si="91"/>
        <v>0</v>
      </c>
      <c r="BV304" s="21">
        <f t="shared" si="92"/>
        <v>0</v>
      </c>
      <c r="BW304" s="21">
        <f t="shared" si="93"/>
        <v>0</v>
      </c>
      <c r="BX304" s="21">
        <f t="shared" si="94"/>
        <v>0</v>
      </c>
      <c r="BY304" s="21">
        <f t="shared" si="95"/>
        <v>0</v>
      </c>
      <c r="BZ304">
        <f t="shared" si="96"/>
        <v>0</v>
      </c>
      <c r="CA304">
        <f t="shared" si="97"/>
        <v>2</v>
      </c>
      <c r="CC304">
        <f t="shared" si="98"/>
        <v>-1</v>
      </c>
    </row>
    <row r="305" spans="1:81">
      <c r="A305" s="10">
        <v>77</v>
      </c>
      <c r="B305" s="19">
        <v>208</v>
      </c>
      <c r="C305" s="19">
        <v>3</v>
      </c>
      <c r="D305" s="19">
        <v>10</v>
      </c>
      <c r="E305" s="19">
        <v>1</v>
      </c>
      <c r="F305" s="19">
        <v>8</v>
      </c>
      <c r="G305" s="19">
        <v>8</v>
      </c>
      <c r="H305" s="19">
        <v>2</v>
      </c>
      <c r="I305" s="19"/>
      <c r="J305" s="19"/>
      <c r="K305" s="19"/>
      <c r="L305" s="19">
        <v>1</v>
      </c>
      <c r="M305" s="19">
        <v>1</v>
      </c>
      <c r="N305" s="19">
        <v>2</v>
      </c>
      <c r="O305" s="19">
        <v>2</v>
      </c>
      <c r="P305" s="19"/>
      <c r="Q305" s="19">
        <v>2</v>
      </c>
      <c r="R305" s="19">
        <v>2</v>
      </c>
      <c r="S305" s="19">
        <v>2</v>
      </c>
      <c r="T305" s="19">
        <v>2</v>
      </c>
      <c r="U305" s="19">
        <v>1</v>
      </c>
      <c r="V305" s="19">
        <v>2</v>
      </c>
      <c r="W305" s="19">
        <v>2</v>
      </c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>
        <f t="shared" si="60"/>
        <v>-1</v>
      </c>
      <c r="BJ305">
        <f t="shared" si="81"/>
        <v>24.716773087696037</v>
      </c>
      <c r="BK305">
        <f t="shared" si="82"/>
        <v>94.545454545454533</v>
      </c>
      <c r="BL305">
        <f t="shared" si="83"/>
        <v>1.9558</v>
      </c>
      <c r="BM305">
        <f t="shared" si="84"/>
        <v>0</v>
      </c>
      <c r="BN305">
        <f t="shared" si="85"/>
        <v>24.716773087696037</v>
      </c>
      <c r="BO305">
        <f t="shared" si="86"/>
        <v>0</v>
      </c>
      <c r="BP305">
        <f t="shared" si="87"/>
        <v>1</v>
      </c>
      <c r="BQ305" s="21">
        <f t="shared" si="99"/>
        <v>0</v>
      </c>
      <c r="BR305" s="21">
        <f t="shared" si="88"/>
        <v>0</v>
      </c>
      <c r="BS305" s="21">
        <f t="shared" si="89"/>
        <v>0</v>
      </c>
      <c r="BT305" s="21">
        <f t="shared" si="90"/>
        <v>0</v>
      </c>
      <c r="BU305" s="21">
        <f t="shared" si="91"/>
        <v>0</v>
      </c>
      <c r="BV305" s="21">
        <f t="shared" si="92"/>
        <v>0</v>
      </c>
      <c r="BW305" s="21">
        <f t="shared" si="93"/>
        <v>0</v>
      </c>
      <c r="BX305" s="21">
        <f t="shared" si="94"/>
        <v>0</v>
      </c>
      <c r="BY305" s="21">
        <f t="shared" si="95"/>
        <v>0</v>
      </c>
      <c r="BZ305">
        <f t="shared" si="96"/>
        <v>0</v>
      </c>
      <c r="CA305">
        <f t="shared" si="97"/>
        <v>2</v>
      </c>
      <c r="CC305">
        <f t="shared" si="98"/>
        <v>-1</v>
      </c>
    </row>
    <row r="306" spans="1:81">
      <c r="BM306">
        <f>SUM(BM2:BM305)</f>
        <v>4269.5367765176516</v>
      </c>
      <c r="BN306">
        <f>SUM(BN2:BN305)</f>
        <v>4155.5878958502808</v>
      </c>
      <c r="BO306">
        <f>SUM(BO2:BO305)</f>
        <v>153</v>
      </c>
      <c r="BP306">
        <f>SUM(BP2:BP305)</f>
        <v>151</v>
      </c>
      <c r="BQ306" s="21">
        <f t="shared" si="99"/>
        <v>0</v>
      </c>
      <c r="BR306" s="21">
        <f t="shared" si="88"/>
        <v>0</v>
      </c>
      <c r="BS306" s="21">
        <f t="shared" si="89"/>
        <v>0</v>
      </c>
      <c r="BT306" s="21">
        <f t="shared" si="90"/>
        <v>0</v>
      </c>
      <c r="BU306" s="21">
        <f t="shared" si="91"/>
        <v>0</v>
      </c>
      <c r="BV306" s="21">
        <f t="shared" si="92"/>
        <v>0</v>
      </c>
      <c r="BW306" s="21">
        <f t="shared" si="93"/>
        <v>0</v>
      </c>
      <c r="BX306" s="21">
        <f t="shared" si="94"/>
        <v>0</v>
      </c>
      <c r="BY306" s="21">
        <f t="shared" si="95"/>
        <v>0</v>
      </c>
      <c r="BZ306">
        <f t="shared" si="96"/>
        <v>0</v>
      </c>
      <c r="CC306">
        <f t="shared" si="98"/>
        <v>-1</v>
      </c>
    </row>
    <row r="307" spans="1:81">
      <c r="BM307">
        <f>BM306/BO306</f>
        <v>27.905469127566349</v>
      </c>
      <c r="BN307">
        <f>BN306/BP306</f>
        <v>27.520449641392588</v>
      </c>
      <c r="BQ307" s="21">
        <f t="shared" si="99"/>
        <v>0</v>
      </c>
      <c r="BR307" s="21">
        <f t="shared" si="88"/>
        <v>0</v>
      </c>
      <c r="BS307" s="21">
        <f t="shared" si="89"/>
        <v>0</v>
      </c>
      <c r="BT307" s="21">
        <f t="shared" si="90"/>
        <v>0</v>
      </c>
      <c r="BU307" s="21">
        <f t="shared" si="91"/>
        <v>0</v>
      </c>
      <c r="BV307" s="21">
        <f t="shared" si="92"/>
        <v>0</v>
      </c>
      <c r="BW307" s="21">
        <f t="shared" si="93"/>
        <v>0</v>
      </c>
      <c r="BX307" s="21">
        <f t="shared" si="94"/>
        <v>0</v>
      </c>
      <c r="BY307" s="21">
        <f t="shared" si="95"/>
        <v>0</v>
      </c>
      <c r="BZ307">
        <f t="shared" si="96"/>
        <v>0</v>
      </c>
    </row>
    <row r="308" spans="1:81">
      <c r="BB308" s="8" t="s">
        <v>317</v>
      </c>
      <c r="BQ308" s="21">
        <f t="shared" si="99"/>
        <v>0</v>
      </c>
      <c r="BR308" s="21">
        <f t="shared" si="88"/>
        <v>0</v>
      </c>
      <c r="BS308" s="21">
        <f t="shared" si="89"/>
        <v>0</v>
      </c>
      <c r="BT308" s="21">
        <f t="shared" si="90"/>
        <v>0</v>
      </c>
      <c r="BU308" s="21">
        <f t="shared" si="91"/>
        <v>0</v>
      </c>
      <c r="BV308" s="21">
        <f t="shared" si="92"/>
        <v>0</v>
      </c>
      <c r="BW308" s="21">
        <f t="shared" si="93"/>
        <v>0</v>
      </c>
      <c r="BX308" s="21">
        <f t="shared" si="94"/>
        <v>0</v>
      </c>
      <c r="BY308" s="21">
        <f t="shared" si="95"/>
        <v>0</v>
      </c>
      <c r="BZ308">
        <f t="shared" si="96"/>
        <v>0</v>
      </c>
    </row>
    <row r="309" spans="1:81">
      <c r="BB309" t="s">
        <v>311</v>
      </c>
      <c r="BQ309" s="21">
        <f t="shared" ref="BQ309:BZ309" si="100">SUM(BQ2:BQ308)</f>
        <v>45</v>
      </c>
      <c r="BR309" s="21">
        <f t="shared" si="100"/>
        <v>101</v>
      </c>
      <c r="BS309" s="21">
        <f t="shared" si="100"/>
        <v>93</v>
      </c>
      <c r="BT309" s="21">
        <f t="shared" si="100"/>
        <v>61</v>
      </c>
      <c r="BU309" s="21">
        <f t="shared" si="100"/>
        <v>69</v>
      </c>
      <c r="BV309" s="21">
        <f t="shared" si="100"/>
        <v>0</v>
      </c>
      <c r="BW309" s="21">
        <f t="shared" si="100"/>
        <v>0</v>
      </c>
      <c r="BX309" s="21">
        <f t="shared" si="100"/>
        <v>4</v>
      </c>
      <c r="BY309" s="21">
        <f t="shared" si="100"/>
        <v>12</v>
      </c>
      <c r="BZ309" s="21">
        <f t="shared" si="100"/>
        <v>98</v>
      </c>
    </row>
    <row r="310" spans="1:81">
      <c r="BB310" t="s">
        <v>312</v>
      </c>
      <c r="BQ310" s="21"/>
      <c r="BR310" s="21"/>
      <c r="BS310" s="21"/>
      <c r="BT310" s="21"/>
      <c r="BU310" s="21"/>
      <c r="BV310" s="21"/>
      <c r="BW310" s="21"/>
      <c r="BX310" s="21"/>
      <c r="BY310" s="21"/>
      <c r="BZ310" s="8" t="s">
        <v>330</v>
      </c>
    </row>
    <row r="311" spans="1:81">
      <c r="BB311" t="s">
        <v>313</v>
      </c>
      <c r="BQ311" s="21"/>
      <c r="BR311" s="21"/>
      <c r="BS311" s="21"/>
      <c r="BT311" s="21"/>
      <c r="BU311" s="21"/>
      <c r="BV311" s="21"/>
      <c r="BW311" s="21"/>
      <c r="BX311" s="21"/>
      <c r="BY311" s="21"/>
      <c r="BZ311" s="3">
        <f>BZ309/BO306</f>
        <v>0.64052287581699341</v>
      </c>
    </row>
    <row r="312" spans="1:81">
      <c r="BB312" t="s">
        <v>314</v>
      </c>
      <c r="BQ312" s="21">
        <v>45</v>
      </c>
      <c r="BR312" s="21"/>
      <c r="BS312" s="21"/>
      <c r="BT312" s="21"/>
      <c r="BU312" s="21"/>
      <c r="BV312" s="21"/>
      <c r="BW312" s="21"/>
      <c r="BX312" s="21"/>
      <c r="BY312" s="21"/>
    </row>
    <row r="313" spans="1:81">
      <c r="BB313" t="s">
        <v>315</v>
      </c>
      <c r="BQ313" s="21">
        <v>101</v>
      </c>
      <c r="BR313" s="21"/>
      <c r="BS313" s="21"/>
      <c r="BT313" s="21"/>
      <c r="BU313" s="21"/>
      <c r="BV313" s="21"/>
      <c r="BW313" s="21"/>
      <c r="BX313" s="21"/>
      <c r="BY313" s="21"/>
    </row>
    <row r="314" spans="1:81">
      <c r="BB314" t="s">
        <v>316</v>
      </c>
      <c r="BQ314" s="21">
        <v>93</v>
      </c>
      <c r="BR314" s="21"/>
      <c r="BS314" s="21"/>
      <c r="BT314" s="21"/>
      <c r="BU314" s="21"/>
      <c r="BV314" s="21"/>
      <c r="BW314" s="21"/>
      <c r="BX314" s="21"/>
      <c r="BY314" s="21"/>
    </row>
    <row r="315" spans="1:81">
      <c r="BQ315" s="21">
        <v>61</v>
      </c>
      <c r="BR315" s="21"/>
      <c r="BS315" s="21"/>
      <c r="BT315" s="21"/>
      <c r="BU315" s="21"/>
      <c r="BV315" s="21"/>
      <c r="BW315" s="21"/>
      <c r="BX315" s="21"/>
      <c r="BY315" s="21"/>
    </row>
    <row r="316" spans="1:81">
      <c r="BQ316" s="21">
        <v>69</v>
      </c>
      <c r="BR316" s="21"/>
      <c r="BS316" s="21"/>
      <c r="BT316" s="21"/>
      <c r="BU316" s="21"/>
      <c r="BV316" s="21"/>
      <c r="BW316" s="21"/>
      <c r="BX316" s="21"/>
      <c r="BY316" s="21"/>
    </row>
    <row r="317" spans="1:81">
      <c r="BQ317" s="21">
        <v>0</v>
      </c>
      <c r="BR317" s="21"/>
      <c r="BS317" s="21"/>
      <c r="BT317" s="21"/>
      <c r="BU317" s="21"/>
      <c r="BV317" s="21"/>
      <c r="BW317" s="21"/>
      <c r="BX317" s="21"/>
      <c r="BY317" s="21"/>
    </row>
    <row r="318" spans="1:81">
      <c r="BQ318" s="21">
        <v>0</v>
      </c>
      <c r="BR318" s="21"/>
      <c r="BS318" s="21"/>
      <c r="BT318" s="21"/>
      <c r="BU318" s="21"/>
      <c r="BV318" s="21"/>
      <c r="BW318" s="21"/>
      <c r="BX318" s="21"/>
      <c r="BY318" s="21"/>
    </row>
    <row r="319" spans="1:81">
      <c r="BQ319" s="21">
        <v>4</v>
      </c>
      <c r="BR319" s="21"/>
      <c r="BS319" s="21"/>
      <c r="BT319" s="21"/>
      <c r="BU319" s="21"/>
      <c r="BV319" s="21"/>
      <c r="BW319" s="21"/>
      <c r="BX319" s="21"/>
      <c r="BY319" s="21"/>
    </row>
    <row r="320" spans="1:81">
      <c r="BQ320" s="21">
        <v>12</v>
      </c>
      <c r="BR320" s="21"/>
      <c r="BS320" s="21"/>
      <c r="BT320" s="21"/>
      <c r="BU320" s="21"/>
      <c r="BV320" s="21"/>
      <c r="BW320" s="21"/>
      <c r="BX320" s="21"/>
      <c r="BY32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81"/>
  <sheetViews>
    <sheetView topLeftCell="A45" workbookViewId="0">
      <selection activeCell="C66" sqref="C66"/>
    </sheetView>
  </sheetViews>
  <sheetFormatPr defaultRowHeight="15"/>
  <cols>
    <col min="1" max="1" width="19" customWidth="1"/>
    <col min="5" max="5" width="17.140625" customWidth="1"/>
    <col min="6" max="6" width="19.7109375" customWidth="1"/>
    <col min="7" max="7" width="25.85546875" customWidth="1"/>
    <col min="8" max="8" width="18.7109375" customWidth="1"/>
    <col min="12" max="12" width="19.42578125" customWidth="1"/>
    <col min="15" max="15" width="20.5703125" customWidth="1"/>
  </cols>
  <sheetData>
    <row r="1" spans="1:19" ht="15.75" thickBot="1">
      <c r="A1" t="s">
        <v>176</v>
      </c>
      <c r="F1" s="8" t="s">
        <v>191</v>
      </c>
      <c r="M1" s="8" t="s">
        <v>263</v>
      </c>
      <c r="N1" s="8"/>
    </row>
    <row r="2" spans="1:19">
      <c r="A2" t="s">
        <v>177</v>
      </c>
      <c r="B2">
        <v>1</v>
      </c>
      <c r="F2" s="6" t="s">
        <v>173</v>
      </c>
      <c r="G2" s="6" t="s">
        <v>175</v>
      </c>
    </row>
    <row r="3" spans="1:19">
      <c r="A3" t="s">
        <v>178</v>
      </c>
      <c r="B3">
        <v>2</v>
      </c>
      <c r="E3" t="s">
        <v>192</v>
      </c>
      <c r="F3" s="7">
        <v>1</v>
      </c>
      <c r="G3" s="4">
        <v>32</v>
      </c>
      <c r="M3" t="s">
        <v>173</v>
      </c>
      <c r="N3" t="s">
        <v>175</v>
      </c>
    </row>
    <row r="4" spans="1:19">
      <c r="A4" t="s">
        <v>179</v>
      </c>
      <c r="B4">
        <v>3</v>
      </c>
      <c r="E4" t="s">
        <v>193</v>
      </c>
      <c r="F4" s="7">
        <v>2</v>
      </c>
      <c r="G4" s="4">
        <v>12</v>
      </c>
      <c r="H4" t="s">
        <v>192</v>
      </c>
      <c r="I4" s="4">
        <v>32</v>
      </c>
      <c r="J4" s="4">
        <v>1</v>
      </c>
      <c r="L4" t="s">
        <v>177</v>
      </c>
      <c r="M4" s="20">
        <v>1</v>
      </c>
      <c r="N4">
        <v>89</v>
      </c>
      <c r="O4" t="s">
        <v>177</v>
      </c>
      <c r="P4">
        <v>89</v>
      </c>
    </row>
    <row r="5" spans="1:19">
      <c r="A5" t="s">
        <v>180</v>
      </c>
      <c r="B5">
        <v>4</v>
      </c>
      <c r="E5" t="s">
        <v>194</v>
      </c>
      <c r="F5" s="7">
        <v>3</v>
      </c>
      <c r="G5" s="4">
        <v>48</v>
      </c>
      <c r="H5" t="s">
        <v>193</v>
      </c>
      <c r="I5" s="4">
        <v>12</v>
      </c>
      <c r="J5" s="4">
        <v>2</v>
      </c>
      <c r="L5" t="s">
        <v>178</v>
      </c>
      <c r="M5" s="20">
        <v>2</v>
      </c>
      <c r="N5">
        <v>27</v>
      </c>
      <c r="O5" t="s">
        <v>178</v>
      </c>
      <c r="P5">
        <v>27</v>
      </c>
    </row>
    <row r="6" spans="1:19">
      <c r="A6" t="s">
        <v>181</v>
      </c>
      <c r="B6">
        <v>5</v>
      </c>
      <c r="E6" t="s">
        <v>179</v>
      </c>
      <c r="F6" s="7">
        <v>4</v>
      </c>
      <c r="G6" s="4">
        <v>18</v>
      </c>
      <c r="H6" t="s">
        <v>194</v>
      </c>
      <c r="I6" s="4">
        <v>48</v>
      </c>
      <c r="J6" s="4">
        <v>3</v>
      </c>
      <c r="L6" t="s">
        <v>179</v>
      </c>
      <c r="M6" s="20">
        <v>3</v>
      </c>
      <c r="N6">
        <v>10</v>
      </c>
      <c r="O6" t="s">
        <v>181</v>
      </c>
      <c r="P6">
        <v>9</v>
      </c>
    </row>
    <row r="7" spans="1:19">
      <c r="E7" t="s">
        <v>301</v>
      </c>
      <c r="F7" s="7">
        <v>5</v>
      </c>
      <c r="G7" s="4">
        <v>8</v>
      </c>
      <c r="H7" t="s">
        <v>301</v>
      </c>
      <c r="I7" s="4">
        <v>8</v>
      </c>
      <c r="J7" s="4">
        <v>4</v>
      </c>
      <c r="L7" t="s">
        <v>180</v>
      </c>
      <c r="M7" s="20">
        <v>4</v>
      </c>
      <c r="N7">
        <v>5</v>
      </c>
      <c r="O7" t="s">
        <v>180</v>
      </c>
      <c r="P7">
        <v>5</v>
      </c>
    </row>
    <row r="8" spans="1:19" ht="15.75" thickBot="1">
      <c r="F8" s="5" t="s">
        <v>174</v>
      </c>
      <c r="G8" s="5">
        <v>0</v>
      </c>
      <c r="H8" t="s">
        <v>179</v>
      </c>
      <c r="I8" s="4">
        <v>18</v>
      </c>
      <c r="J8" s="4">
        <v>5</v>
      </c>
      <c r="L8" t="s">
        <v>181</v>
      </c>
      <c r="M8" s="20">
        <v>5</v>
      </c>
      <c r="N8">
        <v>9</v>
      </c>
      <c r="O8" t="s">
        <v>179</v>
      </c>
      <c r="P8">
        <v>10</v>
      </c>
    </row>
    <row r="9" spans="1:19" ht="15.75" thickBot="1">
      <c r="F9" s="5"/>
      <c r="G9" s="5"/>
      <c r="M9" t="s">
        <v>174</v>
      </c>
      <c r="N9">
        <v>0</v>
      </c>
    </row>
    <row r="12" spans="1:19" ht="15.75" thickBot="1">
      <c r="B12">
        <v>0</v>
      </c>
      <c r="F12" s="8" t="s">
        <v>262</v>
      </c>
      <c r="M12" s="8" t="s">
        <v>267</v>
      </c>
      <c r="Q12" s="8" t="s">
        <v>269</v>
      </c>
    </row>
    <row r="13" spans="1:19">
      <c r="A13" s="7" t="s">
        <v>182</v>
      </c>
      <c r="B13">
        <v>1</v>
      </c>
      <c r="F13" s="6" t="s">
        <v>173</v>
      </c>
      <c r="G13" s="6" t="s">
        <v>175</v>
      </c>
      <c r="M13" s="6" t="s">
        <v>173</v>
      </c>
      <c r="N13" s="6" t="s">
        <v>175</v>
      </c>
      <c r="Q13" s="6" t="s">
        <v>173</v>
      </c>
      <c r="R13" s="6" t="s">
        <v>175</v>
      </c>
    </row>
    <row r="14" spans="1:19">
      <c r="A14" s="7" t="s">
        <v>183</v>
      </c>
      <c r="B14">
        <v>2</v>
      </c>
      <c r="E14" s="7" t="s">
        <v>182</v>
      </c>
      <c r="F14" s="7">
        <v>1</v>
      </c>
      <c r="G14" s="4">
        <v>23</v>
      </c>
      <c r="H14" s="7" t="s">
        <v>182</v>
      </c>
      <c r="I14" s="4">
        <v>23</v>
      </c>
      <c r="K14" s="7">
        <v>0</v>
      </c>
      <c r="M14" s="7">
        <v>0</v>
      </c>
      <c r="N14" s="4">
        <v>155</v>
      </c>
      <c r="Q14" s="7">
        <v>0</v>
      </c>
      <c r="R14" s="4">
        <v>26</v>
      </c>
    </row>
    <row r="15" spans="1:19">
      <c r="A15" s="7" t="s">
        <v>184</v>
      </c>
      <c r="B15">
        <v>3</v>
      </c>
      <c r="E15" s="7" t="s">
        <v>183</v>
      </c>
      <c r="F15" s="7">
        <v>2</v>
      </c>
      <c r="G15" s="4">
        <v>31</v>
      </c>
      <c r="H15" s="7" t="s">
        <v>183</v>
      </c>
      <c r="I15" s="4">
        <v>31</v>
      </c>
      <c r="K15" s="7">
        <v>1</v>
      </c>
      <c r="L15" s="7" t="s">
        <v>182</v>
      </c>
      <c r="M15" s="7">
        <v>1</v>
      </c>
      <c r="N15" s="4">
        <v>28</v>
      </c>
      <c r="O15" s="7" t="s">
        <v>182</v>
      </c>
      <c r="P15" s="4">
        <v>28</v>
      </c>
      <c r="Q15" s="7">
        <v>1</v>
      </c>
      <c r="R15" s="4">
        <v>7</v>
      </c>
      <c r="S15" s="4">
        <v>7</v>
      </c>
    </row>
    <row r="16" spans="1:19">
      <c r="A16" s="7" t="s">
        <v>185</v>
      </c>
      <c r="B16">
        <v>4</v>
      </c>
      <c r="E16" s="7" t="s">
        <v>184</v>
      </c>
      <c r="F16" s="7">
        <v>3</v>
      </c>
      <c r="G16" s="4">
        <v>32</v>
      </c>
      <c r="H16" s="7" t="s">
        <v>184</v>
      </c>
      <c r="I16" s="4">
        <v>32</v>
      </c>
      <c r="K16" s="7">
        <v>2</v>
      </c>
      <c r="L16" s="7" t="s">
        <v>183</v>
      </c>
      <c r="M16" s="7">
        <v>2</v>
      </c>
      <c r="N16" s="4">
        <v>28</v>
      </c>
      <c r="O16" s="7" t="s">
        <v>183</v>
      </c>
      <c r="P16" s="4">
        <v>28</v>
      </c>
      <c r="Q16" s="7">
        <v>2</v>
      </c>
      <c r="R16" s="4">
        <v>7</v>
      </c>
      <c r="S16" s="4">
        <v>7</v>
      </c>
    </row>
    <row r="17" spans="1:20">
      <c r="A17" s="7" t="s">
        <v>186</v>
      </c>
      <c r="B17">
        <v>5</v>
      </c>
      <c r="E17" s="7" t="s">
        <v>185</v>
      </c>
      <c r="F17" s="7">
        <v>4</v>
      </c>
      <c r="G17" s="4">
        <v>35</v>
      </c>
      <c r="H17" s="7" t="s">
        <v>185</v>
      </c>
      <c r="I17" s="4">
        <v>35</v>
      </c>
      <c r="K17" s="7">
        <v>3</v>
      </c>
      <c r="L17" s="7" t="s">
        <v>184</v>
      </c>
      <c r="M17" s="7">
        <v>3</v>
      </c>
      <c r="N17" s="4">
        <v>28</v>
      </c>
      <c r="O17" s="7" t="s">
        <v>184</v>
      </c>
      <c r="P17" s="4">
        <v>28</v>
      </c>
      <c r="Q17" s="7">
        <v>3</v>
      </c>
      <c r="R17" s="4">
        <v>10</v>
      </c>
      <c r="S17" s="4">
        <v>10</v>
      </c>
    </row>
    <row r="18" spans="1:20">
      <c r="A18" s="7" t="s">
        <v>187</v>
      </c>
      <c r="B18">
        <v>6</v>
      </c>
      <c r="E18" s="7" t="s">
        <v>186</v>
      </c>
      <c r="F18" s="7">
        <v>5</v>
      </c>
      <c r="G18" s="4">
        <v>17</v>
      </c>
      <c r="H18" s="7" t="s">
        <v>186</v>
      </c>
      <c r="I18" s="4">
        <v>17</v>
      </c>
      <c r="K18" s="7">
        <v>4</v>
      </c>
      <c r="L18" s="7" t="s">
        <v>185</v>
      </c>
      <c r="M18" s="7">
        <v>4</v>
      </c>
      <c r="N18" s="4">
        <v>37</v>
      </c>
      <c r="O18" s="7" t="s">
        <v>185</v>
      </c>
      <c r="P18" s="4">
        <v>37</v>
      </c>
      <c r="Q18" s="7">
        <v>4</v>
      </c>
      <c r="R18" s="4">
        <v>12</v>
      </c>
      <c r="S18" s="4">
        <v>12</v>
      </c>
    </row>
    <row r="19" spans="1:20">
      <c r="A19" s="7" t="s">
        <v>188</v>
      </c>
      <c r="B19">
        <v>7</v>
      </c>
      <c r="E19" s="7" t="s">
        <v>187</v>
      </c>
      <c r="F19" s="7">
        <v>6</v>
      </c>
      <c r="G19" s="4">
        <v>1</v>
      </c>
      <c r="H19" s="7" t="s">
        <v>187</v>
      </c>
      <c r="I19" s="4">
        <v>1</v>
      </c>
      <c r="K19" s="7">
        <v>5</v>
      </c>
      <c r="L19" s="7" t="s">
        <v>186</v>
      </c>
      <c r="M19" s="7">
        <v>5</v>
      </c>
      <c r="N19" s="4">
        <v>20</v>
      </c>
      <c r="O19" s="7" t="s">
        <v>186</v>
      </c>
      <c r="P19" s="4">
        <v>20</v>
      </c>
      <c r="Q19" s="7">
        <v>5</v>
      </c>
      <c r="R19" s="4">
        <v>4</v>
      </c>
      <c r="S19" s="4">
        <v>4</v>
      </c>
    </row>
    <row r="20" spans="1:20">
      <c r="A20" s="7" t="s">
        <v>189</v>
      </c>
      <c r="B20">
        <v>8</v>
      </c>
      <c r="E20" s="7" t="s">
        <v>188</v>
      </c>
      <c r="F20" s="7">
        <v>7</v>
      </c>
      <c r="G20" s="4">
        <v>0</v>
      </c>
      <c r="H20" s="7" t="s">
        <v>188</v>
      </c>
      <c r="I20" s="4">
        <v>0</v>
      </c>
      <c r="K20" s="7">
        <v>6</v>
      </c>
      <c r="L20" s="7" t="s">
        <v>187</v>
      </c>
      <c r="M20" s="7">
        <v>6</v>
      </c>
      <c r="N20" s="4">
        <v>1</v>
      </c>
      <c r="O20" s="7" t="s">
        <v>187</v>
      </c>
      <c r="P20" s="4">
        <v>1</v>
      </c>
      <c r="Q20" s="7">
        <v>6</v>
      </c>
      <c r="R20" s="4">
        <v>0</v>
      </c>
      <c r="S20">
        <f>SUM(S10:S19)</f>
        <v>40</v>
      </c>
      <c r="T20" t="s">
        <v>266</v>
      </c>
    </row>
    <row r="21" spans="1:20">
      <c r="A21" s="7" t="s">
        <v>190</v>
      </c>
      <c r="B21">
        <v>9</v>
      </c>
      <c r="E21" s="7" t="s">
        <v>189</v>
      </c>
      <c r="F21" s="7">
        <v>8</v>
      </c>
      <c r="G21" s="4">
        <v>3</v>
      </c>
      <c r="H21" s="7" t="s">
        <v>189</v>
      </c>
      <c r="I21" s="4">
        <v>3</v>
      </c>
      <c r="K21" s="7">
        <v>7</v>
      </c>
      <c r="L21" s="7" t="s">
        <v>188</v>
      </c>
      <c r="M21" s="7">
        <v>7</v>
      </c>
      <c r="N21" s="4">
        <v>2</v>
      </c>
      <c r="O21" s="7" t="s">
        <v>188</v>
      </c>
      <c r="P21" s="4">
        <v>2</v>
      </c>
      <c r="Q21" s="7">
        <v>7</v>
      </c>
      <c r="R21" s="4">
        <v>0</v>
      </c>
      <c r="S21" s="3">
        <f>S20/63</f>
        <v>0.63492063492063489</v>
      </c>
    </row>
    <row r="22" spans="1:20">
      <c r="B22">
        <v>10</v>
      </c>
      <c r="E22" s="7" t="s">
        <v>190</v>
      </c>
      <c r="F22" s="7">
        <v>9</v>
      </c>
      <c r="G22" s="4">
        <v>2</v>
      </c>
      <c r="H22" s="7" t="s">
        <v>190</v>
      </c>
      <c r="I22" s="4">
        <v>2</v>
      </c>
      <c r="K22" s="7">
        <v>8</v>
      </c>
      <c r="L22" s="7" t="s">
        <v>189</v>
      </c>
      <c r="M22" s="7">
        <v>8</v>
      </c>
      <c r="N22" s="4">
        <v>5</v>
      </c>
      <c r="O22" s="7" t="s">
        <v>189</v>
      </c>
      <c r="P22" s="4">
        <v>5</v>
      </c>
      <c r="Q22" s="7">
        <v>8</v>
      </c>
      <c r="R22" s="4">
        <v>0</v>
      </c>
    </row>
    <row r="23" spans="1:20" ht="15.75" thickBot="1">
      <c r="F23" s="5" t="s">
        <v>174</v>
      </c>
      <c r="G23" s="5">
        <v>0</v>
      </c>
      <c r="I23">
        <f>SUM(I13:I22)</f>
        <v>144</v>
      </c>
      <c r="K23" s="7">
        <v>9</v>
      </c>
      <c r="L23" s="7" t="s">
        <v>190</v>
      </c>
      <c r="M23" s="7">
        <v>9</v>
      </c>
      <c r="N23" s="4">
        <v>2</v>
      </c>
      <c r="O23" s="7" t="s">
        <v>190</v>
      </c>
      <c r="P23" s="4">
        <v>2</v>
      </c>
      <c r="Q23" s="7">
        <v>9</v>
      </c>
      <c r="R23" s="4">
        <v>0</v>
      </c>
    </row>
    <row r="24" spans="1:20">
      <c r="K24" s="7">
        <v>10</v>
      </c>
      <c r="L24" s="7" t="s">
        <v>264</v>
      </c>
      <c r="M24" s="7">
        <v>10</v>
      </c>
      <c r="N24" s="4">
        <v>1</v>
      </c>
      <c r="O24" s="7" t="s">
        <v>264</v>
      </c>
      <c r="P24" s="4">
        <v>1</v>
      </c>
      <c r="Q24" s="7">
        <v>10</v>
      </c>
      <c r="R24" s="4">
        <v>0</v>
      </c>
    </row>
    <row r="25" spans="1:20" ht="15.75" thickBot="1">
      <c r="M25" s="5" t="s">
        <v>174</v>
      </c>
      <c r="N25" s="5">
        <v>0</v>
      </c>
      <c r="O25" s="7" t="s">
        <v>265</v>
      </c>
      <c r="P25">
        <f>SUM(P15:P24)</f>
        <v>152</v>
      </c>
      <c r="Q25" s="5" t="s">
        <v>174</v>
      </c>
      <c r="R25" s="5">
        <v>0</v>
      </c>
    </row>
    <row r="26" spans="1:20">
      <c r="P26" s="3">
        <f>P25/308</f>
        <v>0.4935064935064935</v>
      </c>
    </row>
    <row r="28" spans="1:20" ht="15.75" thickBot="1">
      <c r="F28" s="8" t="s">
        <v>268</v>
      </c>
    </row>
    <row r="29" spans="1:20" ht="15.75" thickBot="1">
      <c r="F29" s="6" t="s">
        <v>173</v>
      </c>
      <c r="G29" s="6" t="s">
        <v>175</v>
      </c>
      <c r="N29">
        <v>0</v>
      </c>
      <c r="O29" s="8" t="s">
        <v>309</v>
      </c>
      <c r="S29" s="8" t="s">
        <v>310</v>
      </c>
    </row>
    <row r="30" spans="1:20">
      <c r="F30" s="7">
        <v>0</v>
      </c>
      <c r="G30" s="4">
        <v>0</v>
      </c>
      <c r="N30">
        <v>15</v>
      </c>
      <c r="O30" s="6" t="s">
        <v>173</v>
      </c>
      <c r="P30" s="6" t="s">
        <v>175</v>
      </c>
      <c r="S30" s="6" t="s">
        <v>173</v>
      </c>
      <c r="T30" s="6" t="s">
        <v>175</v>
      </c>
    </row>
    <row r="31" spans="1:20">
      <c r="E31" s="7" t="s">
        <v>182</v>
      </c>
      <c r="F31" s="7">
        <v>1</v>
      </c>
      <c r="G31" s="4">
        <v>12</v>
      </c>
      <c r="L31" s="11" t="s">
        <v>182</v>
      </c>
      <c r="M31" s="12">
        <v>12</v>
      </c>
      <c r="N31">
        <v>20</v>
      </c>
      <c r="O31" s="7">
        <v>0</v>
      </c>
      <c r="P31" s="4">
        <v>151</v>
      </c>
      <c r="S31" s="7">
        <v>0</v>
      </c>
      <c r="T31" s="4">
        <v>153</v>
      </c>
    </row>
    <row r="32" spans="1:20">
      <c r="E32" s="7" t="s">
        <v>183</v>
      </c>
      <c r="F32" s="7">
        <v>2</v>
      </c>
      <c r="G32" s="4">
        <v>10</v>
      </c>
      <c r="L32" s="11" t="s">
        <v>183</v>
      </c>
      <c r="M32" s="12">
        <v>10</v>
      </c>
      <c r="N32">
        <v>25</v>
      </c>
      <c r="O32" s="7">
        <v>15</v>
      </c>
      <c r="P32" s="4">
        <v>0</v>
      </c>
      <c r="Q32" s="7">
        <v>15</v>
      </c>
      <c r="R32" s="4">
        <v>0</v>
      </c>
      <c r="S32" s="7">
        <v>15</v>
      </c>
      <c r="T32" s="4">
        <v>0</v>
      </c>
    </row>
    <row r="33" spans="1:20">
      <c r="E33" s="7" t="s">
        <v>184</v>
      </c>
      <c r="F33" s="7">
        <v>3</v>
      </c>
      <c r="G33" s="4">
        <v>11</v>
      </c>
      <c r="L33" s="11" t="s">
        <v>184</v>
      </c>
      <c r="M33" s="12">
        <v>11</v>
      </c>
      <c r="N33">
        <v>30</v>
      </c>
      <c r="O33" s="7">
        <v>20</v>
      </c>
      <c r="P33" s="4">
        <v>5</v>
      </c>
      <c r="Q33" s="7">
        <v>20</v>
      </c>
      <c r="R33" s="4">
        <v>5</v>
      </c>
      <c r="S33" s="7">
        <v>20</v>
      </c>
      <c r="T33" s="4">
        <v>8</v>
      </c>
    </row>
    <row r="34" spans="1:20">
      <c r="E34" s="7" t="s">
        <v>185</v>
      </c>
      <c r="F34" s="7">
        <v>4</v>
      </c>
      <c r="G34" s="4">
        <v>22</v>
      </c>
      <c r="L34" s="11" t="s">
        <v>185</v>
      </c>
      <c r="M34" s="12">
        <v>22</v>
      </c>
      <c r="N34">
        <v>35</v>
      </c>
      <c r="O34" s="7">
        <v>25</v>
      </c>
      <c r="P34" s="4">
        <v>45</v>
      </c>
      <c r="Q34" s="7">
        <v>25</v>
      </c>
      <c r="R34" s="4">
        <v>45</v>
      </c>
      <c r="S34" s="7">
        <v>25</v>
      </c>
      <c r="T34" s="4">
        <v>42</v>
      </c>
    </row>
    <row r="35" spans="1:20">
      <c r="E35" s="7" t="s">
        <v>186</v>
      </c>
      <c r="F35" s="7">
        <v>5</v>
      </c>
      <c r="G35" s="4">
        <v>5</v>
      </c>
      <c r="L35" s="11" t="s">
        <v>186</v>
      </c>
      <c r="M35" s="12">
        <v>5</v>
      </c>
      <c r="N35">
        <v>40</v>
      </c>
      <c r="O35" s="7">
        <v>30</v>
      </c>
      <c r="P35" s="4">
        <v>56</v>
      </c>
      <c r="Q35" s="7">
        <v>30</v>
      </c>
      <c r="R35" s="4">
        <v>56</v>
      </c>
      <c r="S35" s="7">
        <v>30</v>
      </c>
      <c r="T35" s="4">
        <v>63</v>
      </c>
    </row>
    <row r="36" spans="1:20">
      <c r="E36" s="7" t="s">
        <v>187</v>
      </c>
      <c r="F36" s="7">
        <v>6</v>
      </c>
      <c r="G36" s="4">
        <v>3</v>
      </c>
      <c r="L36" s="11" t="s">
        <v>187</v>
      </c>
      <c r="M36" s="12">
        <v>3</v>
      </c>
      <c r="O36" s="7">
        <v>35</v>
      </c>
      <c r="P36" s="4">
        <v>29</v>
      </c>
      <c r="Q36" s="7">
        <v>35</v>
      </c>
      <c r="R36" s="4">
        <v>29</v>
      </c>
      <c r="S36" s="7">
        <v>35</v>
      </c>
      <c r="T36" s="4">
        <v>23</v>
      </c>
    </row>
    <row r="37" spans="1:20">
      <c r="E37" s="7" t="s">
        <v>188</v>
      </c>
      <c r="F37" s="7">
        <v>7</v>
      </c>
      <c r="G37" s="4">
        <v>1</v>
      </c>
      <c r="L37" s="11" t="s">
        <v>188</v>
      </c>
      <c r="M37" s="12">
        <v>1</v>
      </c>
      <c r="O37" s="7">
        <v>40</v>
      </c>
      <c r="P37" s="4">
        <v>18</v>
      </c>
      <c r="Q37" s="7">
        <v>40</v>
      </c>
      <c r="R37" s="4">
        <v>18</v>
      </c>
      <c r="S37" s="7">
        <v>40</v>
      </c>
      <c r="T37" s="4">
        <v>13</v>
      </c>
    </row>
    <row r="38" spans="1:20" ht="15.75" thickBot="1">
      <c r="E38" s="7" t="s">
        <v>189</v>
      </c>
      <c r="F38" s="7">
        <v>8</v>
      </c>
      <c r="G38" s="4">
        <v>0</v>
      </c>
      <c r="L38" s="11" t="s">
        <v>189</v>
      </c>
      <c r="M38" s="12">
        <v>0</v>
      </c>
      <c r="O38" s="5" t="s">
        <v>174</v>
      </c>
      <c r="P38" s="5">
        <v>0</v>
      </c>
      <c r="S38" s="5" t="s">
        <v>174</v>
      </c>
      <c r="T38" s="5">
        <v>2</v>
      </c>
    </row>
    <row r="39" spans="1:20">
      <c r="E39" s="7" t="s">
        <v>190</v>
      </c>
      <c r="F39" s="7">
        <v>9</v>
      </c>
      <c r="G39" s="4">
        <v>0</v>
      </c>
      <c r="L39" s="11" t="s">
        <v>190</v>
      </c>
      <c r="M39" s="12">
        <v>0</v>
      </c>
    </row>
    <row r="40" spans="1:20">
      <c r="E40" s="7" t="s">
        <v>264</v>
      </c>
      <c r="F40" s="7">
        <v>10</v>
      </c>
      <c r="G40" s="4">
        <v>0</v>
      </c>
      <c r="L40" s="11" t="s">
        <v>264</v>
      </c>
      <c r="M40" s="12">
        <v>0</v>
      </c>
    </row>
    <row r="41" spans="1:20" ht="15.75" thickBot="1">
      <c r="E41" s="7" t="s">
        <v>265</v>
      </c>
      <c r="F41" s="5" t="s">
        <v>174</v>
      </c>
      <c r="G41" s="5">
        <v>0</v>
      </c>
    </row>
    <row r="42" spans="1:20" ht="15.75" thickBot="1">
      <c r="A42" s="21"/>
      <c r="B42" s="21"/>
      <c r="C42" s="21"/>
    </row>
    <row r="43" spans="1:20">
      <c r="A43" s="22" t="s">
        <v>318</v>
      </c>
      <c r="B43" s="23" t="s">
        <v>173</v>
      </c>
      <c r="C43" s="23" t="s">
        <v>175</v>
      </c>
      <c r="F43" s="8" t="s">
        <v>338</v>
      </c>
      <c r="G43" t="s">
        <v>339</v>
      </c>
      <c r="H43" t="s">
        <v>340</v>
      </c>
    </row>
    <row r="44" spans="1:20">
      <c r="A44" s="24" t="s">
        <v>182</v>
      </c>
      <c r="B44" s="25">
        <v>1</v>
      </c>
      <c r="C44" s="26">
        <v>62</v>
      </c>
      <c r="F44" s="21">
        <v>45</v>
      </c>
      <c r="G44">
        <f>F44/C57</f>
        <v>1.9565217391304348</v>
      </c>
      <c r="H44">
        <f t="shared" ref="H44:H52" si="0">F44/C44</f>
        <v>0.72580645161290325</v>
      </c>
    </row>
    <row r="45" spans="1:20">
      <c r="A45" s="24" t="s">
        <v>183</v>
      </c>
      <c r="B45" s="25">
        <v>2</v>
      </c>
      <c r="C45" s="26">
        <v>45</v>
      </c>
      <c r="F45" s="21">
        <v>101</v>
      </c>
      <c r="G45">
        <f t="shared" ref="G45:G52" si="1">F45/C58</f>
        <v>3.2580645161290325</v>
      </c>
      <c r="H45">
        <f t="shared" si="0"/>
        <v>2.2444444444444445</v>
      </c>
    </row>
    <row r="46" spans="1:20">
      <c r="A46" s="24" t="s">
        <v>184</v>
      </c>
      <c r="B46" s="25">
        <v>3</v>
      </c>
      <c r="C46" s="26">
        <v>49</v>
      </c>
      <c r="F46" s="21">
        <v>93</v>
      </c>
      <c r="G46">
        <f t="shared" si="1"/>
        <v>2.90625</v>
      </c>
      <c r="H46">
        <f t="shared" si="0"/>
        <v>1.8979591836734695</v>
      </c>
    </row>
    <row r="47" spans="1:20">
      <c r="A47" s="24" t="s">
        <v>185</v>
      </c>
      <c r="B47" s="25">
        <v>4</v>
      </c>
      <c r="C47" s="26">
        <v>69</v>
      </c>
      <c r="F47" s="21">
        <v>61</v>
      </c>
      <c r="G47">
        <f t="shared" si="1"/>
        <v>1.7428571428571429</v>
      </c>
      <c r="H47">
        <f t="shared" si="0"/>
        <v>0.88405797101449279</v>
      </c>
    </row>
    <row r="48" spans="1:20">
      <c r="A48" s="24" t="s">
        <v>186</v>
      </c>
      <c r="B48" s="25">
        <v>5</v>
      </c>
      <c r="C48" s="26">
        <v>32</v>
      </c>
      <c r="F48" s="21">
        <v>69</v>
      </c>
      <c r="G48">
        <f t="shared" si="1"/>
        <v>4.0588235294117645</v>
      </c>
      <c r="H48">
        <f t="shared" si="0"/>
        <v>2.15625</v>
      </c>
    </row>
    <row r="49" spans="1:10">
      <c r="A49" s="24" t="s">
        <v>187</v>
      </c>
      <c r="B49" s="25">
        <v>6</v>
      </c>
      <c r="C49" s="26">
        <v>10</v>
      </c>
      <c r="F49" s="21">
        <v>0</v>
      </c>
      <c r="G49">
        <f t="shared" si="1"/>
        <v>0</v>
      </c>
      <c r="H49">
        <f t="shared" si="0"/>
        <v>0</v>
      </c>
    </row>
    <row r="50" spans="1:10">
      <c r="A50" s="24" t="s">
        <v>188</v>
      </c>
      <c r="B50" s="25">
        <v>7</v>
      </c>
      <c r="C50" s="26">
        <v>7</v>
      </c>
      <c r="F50" s="21">
        <v>0</v>
      </c>
      <c r="G50">
        <v>0</v>
      </c>
      <c r="H50">
        <f t="shared" si="0"/>
        <v>0</v>
      </c>
    </row>
    <row r="51" spans="1:10">
      <c r="A51" s="24" t="s">
        <v>189</v>
      </c>
      <c r="B51" s="25">
        <v>8</v>
      </c>
      <c r="C51" s="26">
        <v>21</v>
      </c>
      <c r="F51" s="21">
        <v>4</v>
      </c>
      <c r="G51">
        <f t="shared" si="1"/>
        <v>1.3333333333333333</v>
      </c>
      <c r="H51">
        <f t="shared" si="0"/>
        <v>0.19047619047619047</v>
      </c>
    </row>
    <row r="52" spans="1:10">
      <c r="A52" s="24" t="s">
        <v>190</v>
      </c>
      <c r="B52" s="25">
        <v>9</v>
      </c>
      <c r="C52" s="26">
        <v>6</v>
      </c>
      <c r="F52" s="21">
        <v>12</v>
      </c>
      <c r="G52">
        <f t="shared" si="1"/>
        <v>6</v>
      </c>
      <c r="H52">
        <f t="shared" si="0"/>
        <v>2</v>
      </c>
    </row>
    <row r="53" spans="1:10" ht="15.75" thickBot="1">
      <c r="A53" s="21"/>
      <c r="B53" s="27" t="s">
        <v>174</v>
      </c>
      <c r="C53" s="27">
        <v>2</v>
      </c>
    </row>
    <row r="54" spans="1:10">
      <c r="A54" s="21"/>
      <c r="B54" s="21"/>
      <c r="C54" s="21"/>
    </row>
    <row r="55" spans="1:10" ht="15.75" thickBot="1">
      <c r="A55" s="22" t="s">
        <v>319</v>
      </c>
      <c r="B55" s="22"/>
      <c r="C55" s="21"/>
    </row>
    <row r="56" spans="1:10">
      <c r="A56" s="24" t="s">
        <v>182</v>
      </c>
      <c r="B56" s="23" t="s">
        <v>173</v>
      </c>
      <c r="C56" s="23" t="s">
        <v>175</v>
      </c>
      <c r="D56" s="21"/>
      <c r="E56" s="21" t="s">
        <v>320</v>
      </c>
      <c r="F56" s="21"/>
    </row>
    <row r="57" spans="1:10">
      <c r="A57" s="24" t="s">
        <v>183</v>
      </c>
      <c r="B57" s="25">
        <v>1</v>
      </c>
      <c r="C57" s="26">
        <v>23</v>
      </c>
      <c r="D57" s="26">
        <v>62</v>
      </c>
      <c r="E57" s="28">
        <f t="shared" ref="E57:E66" si="2">C57/D57</f>
        <v>0.37096774193548387</v>
      </c>
      <c r="F57" s="29" t="s">
        <v>182</v>
      </c>
      <c r="H57" s="4">
        <v>28</v>
      </c>
      <c r="I57" s="26">
        <v>62</v>
      </c>
      <c r="J57">
        <f t="shared" ref="J57:J65" si="3">H57/I57</f>
        <v>0.45161290322580644</v>
      </c>
    </row>
    <row r="58" spans="1:10">
      <c r="A58" s="24" t="s">
        <v>184</v>
      </c>
      <c r="B58" s="25">
        <v>2</v>
      </c>
      <c r="C58" s="26">
        <v>31</v>
      </c>
      <c r="D58" s="26">
        <v>45</v>
      </c>
      <c r="E58" s="28">
        <f t="shared" si="2"/>
        <v>0.68888888888888888</v>
      </c>
      <c r="F58" s="29" t="s">
        <v>183</v>
      </c>
      <c r="H58" s="4">
        <v>28</v>
      </c>
      <c r="I58" s="26">
        <v>45</v>
      </c>
      <c r="J58">
        <f t="shared" si="3"/>
        <v>0.62222222222222223</v>
      </c>
    </row>
    <row r="59" spans="1:10">
      <c r="A59" s="24" t="s">
        <v>185</v>
      </c>
      <c r="B59" s="25">
        <v>3</v>
      </c>
      <c r="C59" s="26">
        <v>32</v>
      </c>
      <c r="D59" s="26">
        <v>49</v>
      </c>
      <c r="E59" s="28">
        <f t="shared" si="2"/>
        <v>0.65306122448979587</v>
      </c>
      <c r="F59" s="29" t="s">
        <v>184</v>
      </c>
      <c r="H59" s="4">
        <v>28</v>
      </c>
      <c r="I59" s="26">
        <v>49</v>
      </c>
      <c r="J59">
        <f t="shared" si="3"/>
        <v>0.5714285714285714</v>
      </c>
    </row>
    <row r="60" spans="1:10">
      <c r="A60" s="24" t="s">
        <v>186</v>
      </c>
      <c r="B60" s="25">
        <v>4</v>
      </c>
      <c r="C60" s="26">
        <v>35</v>
      </c>
      <c r="D60" s="26">
        <v>69</v>
      </c>
      <c r="E60" s="28">
        <f t="shared" si="2"/>
        <v>0.50724637681159424</v>
      </c>
      <c r="F60" s="29" t="s">
        <v>185</v>
      </c>
      <c r="H60" s="4">
        <v>37</v>
      </c>
      <c r="I60" s="26">
        <v>69</v>
      </c>
      <c r="J60">
        <f t="shared" si="3"/>
        <v>0.53623188405797106</v>
      </c>
    </row>
    <row r="61" spans="1:10">
      <c r="A61" s="24" t="s">
        <v>187</v>
      </c>
      <c r="B61" s="25">
        <v>5</v>
      </c>
      <c r="C61" s="26">
        <v>17</v>
      </c>
      <c r="D61" s="26">
        <v>32</v>
      </c>
      <c r="E61" s="28">
        <f t="shared" si="2"/>
        <v>0.53125</v>
      </c>
      <c r="F61" s="29" t="s">
        <v>186</v>
      </c>
      <c r="H61" s="4">
        <v>20</v>
      </c>
      <c r="I61" s="26">
        <v>32</v>
      </c>
      <c r="J61">
        <f t="shared" si="3"/>
        <v>0.625</v>
      </c>
    </row>
    <row r="62" spans="1:10">
      <c r="A62" s="24" t="s">
        <v>188</v>
      </c>
      <c r="B62" s="25">
        <v>6</v>
      </c>
      <c r="C62" s="26">
        <v>1</v>
      </c>
      <c r="D62" s="26">
        <v>10</v>
      </c>
      <c r="E62" s="28">
        <f t="shared" si="2"/>
        <v>0.1</v>
      </c>
      <c r="F62" s="29" t="s">
        <v>187</v>
      </c>
      <c r="H62" s="4">
        <v>1</v>
      </c>
      <c r="I62" s="26">
        <v>10</v>
      </c>
      <c r="J62">
        <f t="shared" si="3"/>
        <v>0.1</v>
      </c>
    </row>
    <row r="63" spans="1:10">
      <c r="A63" s="24" t="s">
        <v>189</v>
      </c>
      <c r="B63" s="25">
        <v>7</v>
      </c>
      <c r="C63" s="26">
        <v>0</v>
      </c>
      <c r="D63" s="26">
        <v>7</v>
      </c>
      <c r="E63" s="28">
        <f t="shared" si="2"/>
        <v>0</v>
      </c>
      <c r="F63" s="29" t="s">
        <v>188</v>
      </c>
      <c r="H63" s="4">
        <v>2</v>
      </c>
      <c r="I63" s="26">
        <v>7</v>
      </c>
      <c r="J63">
        <f t="shared" si="3"/>
        <v>0.2857142857142857</v>
      </c>
    </row>
    <row r="64" spans="1:10">
      <c r="A64" s="24" t="s">
        <v>190</v>
      </c>
      <c r="B64" s="25">
        <v>8</v>
      </c>
      <c r="C64" s="26">
        <v>3</v>
      </c>
      <c r="D64" s="26">
        <v>21</v>
      </c>
      <c r="E64" s="28">
        <f t="shared" si="2"/>
        <v>0.14285714285714285</v>
      </c>
      <c r="F64" s="29" t="s">
        <v>189</v>
      </c>
      <c r="H64" s="4">
        <v>5</v>
      </c>
      <c r="I64" s="26">
        <v>21</v>
      </c>
      <c r="J64">
        <f t="shared" si="3"/>
        <v>0.23809523809523808</v>
      </c>
    </row>
    <row r="65" spans="1:10">
      <c r="A65" s="21"/>
      <c r="B65" s="25">
        <v>9</v>
      </c>
      <c r="C65" s="26">
        <v>2</v>
      </c>
      <c r="D65" s="26">
        <v>6</v>
      </c>
      <c r="E65" s="28">
        <f t="shared" si="2"/>
        <v>0.33333333333333331</v>
      </c>
      <c r="F65" s="29" t="s">
        <v>190</v>
      </c>
      <c r="H65" s="4">
        <v>2</v>
      </c>
      <c r="I65" s="26">
        <v>6</v>
      </c>
      <c r="J65">
        <f t="shared" si="3"/>
        <v>0.33333333333333331</v>
      </c>
    </row>
    <row r="66" spans="1:10" ht="15.75" thickBot="1">
      <c r="A66" s="21"/>
      <c r="B66" s="27" t="s">
        <v>174</v>
      </c>
      <c r="C66" s="27">
        <v>0</v>
      </c>
      <c r="D66" s="27">
        <v>2</v>
      </c>
      <c r="E66" s="28">
        <f t="shared" si="2"/>
        <v>0</v>
      </c>
      <c r="F66" s="30"/>
      <c r="H66" s="4">
        <v>1</v>
      </c>
    </row>
    <row r="67" spans="1:10">
      <c r="A67" s="21"/>
      <c r="B67" s="21"/>
      <c r="C67" s="21"/>
    </row>
    <row r="68" spans="1:10" ht="15.75" thickBot="1">
      <c r="A68" t="s">
        <v>333</v>
      </c>
    </row>
    <row r="69" spans="1:10">
      <c r="B69" s="6" t="s">
        <v>173</v>
      </c>
      <c r="C69" s="6" t="s">
        <v>175</v>
      </c>
      <c r="E69" s="1" t="s">
        <v>332</v>
      </c>
    </row>
    <row r="70" spans="1:10">
      <c r="B70" s="7">
        <v>1</v>
      </c>
      <c r="C70" s="4">
        <v>77</v>
      </c>
      <c r="D70" t="s">
        <v>337</v>
      </c>
      <c r="E70" s="4">
        <v>77</v>
      </c>
    </row>
    <row r="71" spans="1:10">
      <c r="B71" s="7">
        <v>2</v>
      </c>
      <c r="C71" s="4">
        <v>61</v>
      </c>
      <c r="D71" t="s">
        <v>336</v>
      </c>
      <c r="E71" s="4">
        <v>61</v>
      </c>
    </row>
    <row r="72" spans="1:10">
      <c r="B72" s="7">
        <v>3</v>
      </c>
      <c r="C72" s="4">
        <v>90</v>
      </c>
      <c r="D72" t="s">
        <v>334</v>
      </c>
      <c r="E72" s="4">
        <v>90</v>
      </c>
    </row>
    <row r="73" spans="1:10">
      <c r="B73" s="7">
        <v>4</v>
      </c>
      <c r="C73" s="4">
        <v>76</v>
      </c>
      <c r="D73" t="s">
        <v>335</v>
      </c>
      <c r="E73" s="4">
        <v>76</v>
      </c>
    </row>
    <row r="74" spans="1:10" ht="15.75" thickBot="1">
      <c r="B74" s="5" t="s">
        <v>174</v>
      </c>
      <c r="C74" s="5">
        <v>0</v>
      </c>
    </row>
    <row r="75" spans="1:10">
      <c r="C75">
        <f>SUM(C70:C73)</f>
        <v>304</v>
      </c>
    </row>
    <row r="78" spans="1:10">
      <c r="A78" s="8" t="s">
        <v>342</v>
      </c>
    </row>
    <row r="79" spans="1:10">
      <c r="A79" t="s">
        <v>341</v>
      </c>
      <c r="B79">
        <v>5</v>
      </c>
    </row>
    <row r="80" spans="1:10">
      <c r="A80" t="s">
        <v>344</v>
      </c>
      <c r="B80">
        <v>6</v>
      </c>
    </row>
    <row r="81" spans="1:2">
      <c r="A81" t="s">
        <v>343</v>
      </c>
      <c r="B81">
        <v>5</v>
      </c>
    </row>
  </sheetData>
  <sortState ref="B70:B73">
    <sortCondition ref="B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ACTIVITY</vt:lpstr>
      <vt:lpstr>Position</vt:lpstr>
      <vt:lpstr>mechanism</vt:lpstr>
      <vt:lpstr>BMI comparison</vt:lpstr>
      <vt:lpstr>stingersPerPosition</vt:lpstr>
      <vt:lpstr>StingerPercentage</vt:lpstr>
      <vt:lpstr>strengtheningProgram</vt:lpstr>
      <vt:lpstr>protective neck gear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2010-08-23T14:16:32Z</dcterms:created>
  <dcterms:modified xsi:type="dcterms:W3CDTF">2011-02-09T11:36:07Z</dcterms:modified>
</cp:coreProperties>
</file>