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_2\Desktop\EFDIA\mateo_olivera\docs\images\MI03\"/>
    </mc:Choice>
  </mc:AlternateContent>
  <bookViews>
    <workbookView xWindow="0" yWindow="0" windowWidth="16815" windowHeight="7755"/>
  </bookViews>
  <sheets>
    <sheet name="TEST" sheetId="1" r:id="rId1"/>
    <sheet name="lista" sheetId="3" state="very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1" i="3"/>
  <c r="I1" i="3" s="1"/>
  <c r="A10" i="3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7" i="3" l="1"/>
  <c r="W9" i="3"/>
  <c r="W11" i="3"/>
  <c r="W13" i="3"/>
  <c r="W7" i="3"/>
  <c r="W14" i="3"/>
  <c r="W12" i="3"/>
  <c r="W10" i="3"/>
  <c r="W8" i="3"/>
  <c r="W6" i="3"/>
  <c r="W4" i="3"/>
  <c r="U4" i="3" s="1"/>
  <c r="W5" i="3"/>
  <c r="A12" i="3" l="1"/>
  <c r="A11" i="3" s="1"/>
  <c r="C72" i="1" l="1"/>
  <c r="B70" i="1"/>
  <c r="U13" i="3" s="1"/>
  <c r="U10" i="3" l="1"/>
  <c r="U11" i="3"/>
  <c r="U5" i="3"/>
  <c r="U7" i="3"/>
  <c r="U8" i="3"/>
  <c r="U6" i="3"/>
  <c r="U9" i="3"/>
  <c r="U12" i="3"/>
  <c r="U14" i="3"/>
</calcChain>
</file>

<file path=xl/sharedStrings.xml><?xml version="1.0" encoding="utf-8"?>
<sst xmlns="http://schemas.openxmlformats.org/spreadsheetml/2006/main" count="195" uniqueCount="85">
  <si>
    <t>TEST DE CARACTERÍSTICAS DEL COMPORTAMIENTO EMPRENDEDOR (CCE)</t>
  </si>
  <si>
    <t>CCE es un enfoque desarrollado por David McClelland en la década de 1960 y ha sido difundido hace más de 20 años por el Programa EMPRETEC de las Naciones Unidas alrededor del mundo.
En estudios de emprendimiento es posible identificar factores o características que influyen en el comportamiento emprendedor y McClelland las organizó por aquellas más comunes que tienen los emprendedores de éxito. 
Con este test puedes conocer tu perfil basado en estas CCE y ver cuales son tus puntos fuertes.</t>
  </si>
  <si>
    <t>NOMBRE Y APELLIDO</t>
  </si>
  <si>
    <t>(obligatorio)</t>
  </si>
  <si>
    <t>FECHA DE NACIMIENTO</t>
  </si>
  <si>
    <t>(DD-MM-AAAA)</t>
  </si>
  <si>
    <t>RESPUESTAS</t>
  </si>
  <si>
    <t>CUESTIONARIO</t>
  </si>
  <si>
    <t>1. Me esmero en buscar cosas que necesitan hacerse.</t>
  </si>
  <si>
    <t>2. Cuando me enfrento a un problema difícil, invierto mucho tiempo en encontrar una solución.</t>
  </si>
  <si>
    <t>3. Termino mi trabajo a tiempo.</t>
  </si>
  <si>
    <t>4. Me molestan cuando las cosas no se hacen debidamente.</t>
  </si>
  <si>
    <t>5. Prefiero situaciones en las que puedo controlar al máximo el resultado final.</t>
  </si>
  <si>
    <t>6. Me gusta pensar sobre el futuro.</t>
  </si>
  <si>
    <t>7. Cuando comienzo una tarea o un proyecto nuevo, recaudo toda la información posible antes de darle curso</t>
  </si>
  <si>
    <t>8. Planifico un proyecto grande dividiéndolo en tareas de menor envergadura.</t>
  </si>
  <si>
    <t>9. Logro que otros apoyen mis recomendaciones.</t>
  </si>
  <si>
    <t>10. Me siento confiado en que puedo tener éxito en cualquier actividad que me propongo ejecutar.</t>
  </si>
  <si>
    <t>11. No importa con quien esté hablando, siempre escucho muy atentamente.</t>
  </si>
  <si>
    <t>12. Hago lo que se necesita hacer sin que otros tengan que pedirme que lo haga.</t>
  </si>
  <si>
    <t>13. Insisto varias veces para conseguir que otras personas hagan lo que yo quiero que hagan.</t>
  </si>
  <si>
    <t>14. Soy fiel a las promesas que hago.</t>
  </si>
  <si>
    <t>15. Mi rendimiento en el trabajo es mejor que el de otras personas con las que trabajo.</t>
  </si>
  <si>
    <t>16. No me involucro en algo nuevo a menos que haya hecho todo lo posible por asegurar el éxito.</t>
  </si>
  <si>
    <t>17. Pienso que es una pérdida de tiempo preocuparme sobre qué haré con mi vida.</t>
  </si>
  <si>
    <t>18. Busco el consejo de personas que son especialistas en las áreas en que yo me estoy desempeñando.</t>
  </si>
  <si>
    <t>19. Considero cuidadosamente las ventajas y desventajas que tienen las diferentes alternativas antes de realizar una tarea.</t>
  </si>
  <si>
    <t>20. No pierdo mucho tiempo pensando cómo puedo influenciar a otras personas.</t>
  </si>
  <si>
    <t>21. Cambio de manera de pensar si otros difieren enérgicamente con mis puntos de vista.</t>
  </si>
  <si>
    <t>22. Me resiento cuando no logro lo que quiero.</t>
  </si>
  <si>
    <t>23. Me gustan los desafíos y las nuevas oportunidades.</t>
  </si>
  <si>
    <t>24. Cuando algo se interpone en lo que estoy tratando de hacer, persisto en mi cometido.</t>
  </si>
  <si>
    <t>25. Si es necesario, no me importa hacer el trabajo de otros para cumplir con una entrega a tiempo.</t>
  </si>
  <si>
    <t>26. Me molesta cuando pierdo el tiempo.</t>
  </si>
  <si>
    <t>27. Tomo en consideración mis posibilidades de éxito o fracaso antes de decidirme a actuar.</t>
  </si>
  <si>
    <t>28. Mientras más específicas sean mis expectativas sobre lo que quiero lograr en la vida, mayores serán mis posibilidades de éxito.</t>
  </si>
  <si>
    <t>29. Tomo acción sin perder tiempo buscando información.</t>
  </si>
  <si>
    <t>30. Trato de tomar en cuenta todos los problemas que puedan surgir y pienso lo que haría si se presentaran.</t>
  </si>
  <si>
    <t>31. Me valgo de personas influyentes para alcanzar mis metas.</t>
  </si>
  <si>
    <t>32. Cuando estoy desempeñándome en algo difícil o desafiante, me siento confiado en mi triunfo.</t>
  </si>
  <si>
    <t>33. He sufrido fracasos en el pasado.</t>
  </si>
  <si>
    <t>34. Prefiero desempeñar tareas que domino a la perfección y en las que me siento seguro.</t>
  </si>
  <si>
    <t>35. Cuando me enfrento a serias dificultades, rápidamente me desplazo hacia otras actividades.</t>
  </si>
  <si>
    <t>36. Cuando estoy haciendo un trabajo para otras personas me esfuerzo en forma especial por lograr que queden satisfechas con el trabajo.</t>
  </si>
  <si>
    <t>37. Nunca quedo totalmente satisfecho con la forma en que se hacen las cosas; siempre considero que hay una mejor manera de hacerlo.</t>
  </si>
  <si>
    <t>38. Llevo a cabo tareas arriesgadas.</t>
  </si>
  <si>
    <t>39. Cuento con un plan claro de mi vida.</t>
  </si>
  <si>
    <t>40. Cuando llevo a cabo un proyecto para alguien, hago muchas preguntas para estar seguro que entiendo lo que quiere la persona.</t>
  </si>
  <si>
    <t>41. Me enfrento a problemas a medida que surgen, en vez de perder tiempo tratando de anticiparlos.</t>
  </si>
  <si>
    <t>42. A fin de alcanzar mis metas, busco soluciones que benefician a todas las personas involucradas en un problema.</t>
  </si>
  <si>
    <t>43. El trabajo que realizo es excelente.</t>
  </si>
  <si>
    <t>44. En ocasiones he sacado ventaja de otras personas.</t>
  </si>
  <si>
    <t>45. Me aventuro a hacer cosas nuevas y diferentes de lo que he hecho en el pasado.</t>
  </si>
  <si>
    <t>46. Intento diferentes maneras de superar obstáculos que se interponen al logro de mis metas.</t>
  </si>
  <si>
    <t>47. Mi familia y vida personal son más importantes para mí que la fecha de entrega de trabajos que yo mismo determino.</t>
  </si>
  <si>
    <t>48. Encuentro la manera de terminar trabajos en forma más rápida, tanto en casa como en el trabajo.</t>
  </si>
  <si>
    <t>49. Hago cosas que otras personas consideran arriesgadas.</t>
  </si>
  <si>
    <t>50. Me preocupa tanto alcanzar mis metas semanales como mis metas anuales.</t>
  </si>
  <si>
    <t>51. Me valgo de varias fuentes de información al buscar ayuda para llevar a cabo tareas o proyectos.</t>
  </si>
  <si>
    <t>52. Si no resulta un determinado enfoque para hacer frente a un problema, desarrollo otro.</t>
  </si>
  <si>
    <t>53. Puedo lograr que personas con firmes convicciones y opiniones cambien de modo de pensar.</t>
  </si>
  <si>
    <t>54. Me mantengo firme en mis decisiones, aun cuando otras personas me contradigan enérgicamente.</t>
  </si>
  <si>
    <t>55. Cuando no sé algo, no temo admitirlo.</t>
  </si>
  <si>
    <t>CODIGO DE VERIFICACIÓN</t>
  </si>
  <si>
    <t>Auto-Confianza e Independencia</t>
  </si>
  <si>
    <t>Persuasión y Redes de Apoyo</t>
  </si>
  <si>
    <t>Planificación Sistemática y seguimiento</t>
  </si>
  <si>
    <t>Búsqueda de Información</t>
  </si>
  <si>
    <t>Fijar Metas</t>
  </si>
  <si>
    <t>codigo</t>
  </si>
  <si>
    <t>Correr Riesgos Calculados</t>
  </si>
  <si>
    <t>Exigir Eficiencia y Calidad</t>
  </si>
  <si>
    <t>Fecha nacimiento</t>
  </si>
  <si>
    <t>Cumplimiento</t>
  </si>
  <si>
    <t>Persistencia</t>
  </si>
  <si>
    <t>Búsqueda de Oportunidades e Iniciativa</t>
  </si>
  <si>
    <t>FACTOR De Corrección</t>
  </si>
  <si>
    <r>
      <t>1. Me esmero en buscar cosas que necesitan hacerse.</t>
    </r>
    <r>
      <rPr>
        <b/>
        <sz val="10"/>
        <color theme="1"/>
        <rFont val="Arial"/>
        <family val="2"/>
        <scheme val="minor"/>
      </rPr>
      <t> </t>
    </r>
  </si>
  <si>
    <t>1 = Nunca es cierto</t>
  </si>
  <si>
    <t>2 = Raras veces es cierto</t>
  </si>
  <si>
    <t>3 = Algunas veces es cierto</t>
  </si>
  <si>
    <t>4 = Usualmente es cierto</t>
  </si>
  <si>
    <t>5 = Siempre es cierto</t>
  </si>
  <si>
    <r>
      <rPr>
        <b/>
        <sz val="11"/>
        <color rgb="FF4A86E8"/>
        <rFont val="Arial"/>
        <family val="2"/>
        <scheme val="major"/>
      </rPr>
      <t xml:space="preserve">INSTRUCCIONES
</t>
    </r>
    <r>
      <rPr>
        <sz val="10"/>
        <color theme="1"/>
        <rFont val="Arial"/>
        <family val="2"/>
        <scheme val="major"/>
      </rPr>
      <t xml:space="preserve">
1 - Este cuestionario consta de 55 declaraciones breves. Lea cuidadosamente cada declaración y decida cuál le describe en forma más acertada. Sea honesto consigo mismo. Recuerde que nadie hace todo bien, ni siquiera es algo deseable saber hacer de todo 
2 - Seleccione la opción que corresponde para designar la medida en que la declaración lo representa: 
1 = Nunca es cierto
2 = Raras veces es cierto
3 = Algunas veces es cierto
4 = Usualmente es cierto
5 = Siempre es cierto
Por ejemplo: Si en la declaración: </t>
    </r>
    <r>
      <rPr>
        <b/>
        <i/>
        <sz val="10"/>
        <color theme="1"/>
        <rFont val="Arial"/>
        <family val="2"/>
        <scheme val="major"/>
      </rPr>
      <t xml:space="preserve">"Me mantengo calmado en situaciones tensas" </t>
    </r>
    <r>
      <rPr>
        <sz val="10"/>
        <color theme="1"/>
        <rFont val="Arial"/>
        <family val="2"/>
        <scheme val="major"/>
      </rPr>
      <t xml:space="preserve"> una persona selecciona la opción </t>
    </r>
    <r>
      <rPr>
        <b/>
        <i/>
        <sz val="10"/>
        <color theme="1"/>
        <rFont val="Arial"/>
        <family val="2"/>
        <scheme val="major"/>
      </rPr>
      <t xml:space="preserve">"Raras veces es cierto"  </t>
    </r>
    <r>
      <rPr>
        <sz val="10"/>
        <color theme="1"/>
        <rFont val="Arial"/>
        <family val="2"/>
        <scheme val="major"/>
      </rPr>
      <t xml:space="preserve">significa que la declaración lo representa sólo en raras ocasiones.
3 - Algunas declaraciones pueden ser similares, pero ninguna es exactamente igual 
4 - Por favor seleccione todas las declaraciones 
</t>
    </r>
  </si>
  <si>
    <t>Mateo Olivera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</si>
</sst>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Geogrotesque Lg"/>
    </font>
    <font>
      <sz val="12"/>
      <color theme="1"/>
      <name val="Geogrotesque Lg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ajor"/>
    </font>
    <font>
      <b/>
      <sz val="14"/>
      <color rgb="FFFFFFFF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name val="Arial"/>
      <family val="2"/>
      <scheme val="major"/>
    </font>
    <font>
      <sz val="10"/>
      <color rgb="FF4A86E8"/>
      <name val="Arial"/>
      <family val="2"/>
      <scheme val="major"/>
    </font>
    <font>
      <i/>
      <sz val="8"/>
      <color theme="1"/>
      <name val="Arial"/>
      <family val="2"/>
      <scheme val="major"/>
    </font>
    <font>
      <i/>
      <sz val="8"/>
      <color theme="4"/>
      <name val="Arial"/>
      <family val="2"/>
      <scheme val="major"/>
    </font>
    <font>
      <b/>
      <sz val="11"/>
      <color rgb="FF4A86E8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8"/>
      <color theme="1"/>
      <name val="Arial"/>
      <family val="2"/>
      <scheme val="major"/>
    </font>
    <font>
      <sz val="8"/>
      <name val="Arial"/>
      <family val="2"/>
      <scheme val="major"/>
    </font>
    <font>
      <sz val="16"/>
      <color rgb="FFFF0000"/>
      <name val="Arial"/>
      <family val="2"/>
      <scheme val="major"/>
    </font>
    <font>
      <b/>
      <sz val="18"/>
      <color theme="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2895D1"/>
        <bgColor theme="4"/>
      </patternFill>
    </fill>
    <fill>
      <patternFill patternType="solid">
        <fgColor rgb="FF2895D1"/>
        <bgColor indexed="64"/>
      </patternFill>
    </fill>
    <fill>
      <patternFill patternType="solid">
        <fgColor rgb="FF2895D1"/>
        <bgColor rgb="FF4A86E8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FFFF"/>
      </left>
      <right style="medium">
        <color rgb="FF00FFFF"/>
      </right>
      <top/>
      <bottom style="medium">
        <color rgb="FF00FFFF"/>
      </bottom>
      <diagonal/>
    </border>
    <border>
      <left style="medium">
        <color rgb="FF00FFFF"/>
      </left>
      <right/>
      <top/>
      <bottom style="medium">
        <color rgb="FF00FFFF"/>
      </bottom>
      <diagonal/>
    </border>
    <border>
      <left/>
      <right/>
      <top/>
      <bottom style="medium">
        <color rgb="FF00FFFF"/>
      </bottom>
      <diagonal/>
    </border>
    <border>
      <left/>
      <right style="medium">
        <color rgb="FF00FFFF"/>
      </right>
      <top/>
      <bottom style="medium">
        <color rgb="FF00FFFF"/>
      </bottom>
      <diagonal/>
    </border>
    <border>
      <left style="medium">
        <color rgb="FF2895D1"/>
      </left>
      <right style="thick">
        <color rgb="FF4A86E8"/>
      </right>
      <top style="medium">
        <color rgb="FF2895D1"/>
      </top>
      <bottom style="medium">
        <color rgb="FF2895D1"/>
      </bottom>
      <diagonal/>
    </border>
    <border>
      <left style="thick">
        <color rgb="FF4A86E8"/>
      </left>
      <right style="medium">
        <color rgb="FF2895D1"/>
      </right>
      <top style="medium">
        <color rgb="FF2895D1"/>
      </top>
      <bottom style="medium">
        <color rgb="FF2895D1"/>
      </bottom>
      <diagonal/>
    </border>
    <border>
      <left style="thick">
        <color rgb="FF4A86E8"/>
      </left>
      <right/>
      <top style="medium">
        <color rgb="FF2895D1"/>
      </top>
      <bottom style="medium">
        <color rgb="FF2895D1"/>
      </bottom>
      <diagonal/>
    </border>
    <border>
      <left/>
      <right style="medium">
        <color rgb="FF2895D1"/>
      </right>
      <top style="medium">
        <color rgb="FF2895D1"/>
      </top>
      <bottom style="medium">
        <color rgb="FF2895D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 applyFont="1" applyAlignment="1"/>
    <xf numFmtId="0" fontId="2" fillId="0" borderId="0" xfId="1"/>
    <xf numFmtId="0" fontId="3" fillId="5" borderId="9" xfId="1" applyFont="1" applyFill="1" applyBorder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4" fillId="0" borderId="0" xfId="1" applyFont="1" applyAlignment="1">
      <alignment vertical="center" wrapText="1"/>
    </xf>
    <xf numFmtId="1" fontId="2" fillId="0" borderId="0" xfId="1" applyNumberFormat="1"/>
    <xf numFmtId="2" fontId="2" fillId="0" borderId="0" xfId="1" applyNumberFormat="1"/>
    <xf numFmtId="0" fontId="4" fillId="0" borderId="0" xfId="1" applyFont="1" applyAlignment="1">
      <alignment horizontal="left" vertical="center"/>
    </xf>
    <xf numFmtId="0" fontId="2" fillId="0" borderId="0" xfId="1" applyAlignment="1">
      <alignment horizontal="left"/>
    </xf>
    <xf numFmtId="0" fontId="4" fillId="0" borderId="0" xfId="1" applyFont="1"/>
    <xf numFmtId="0" fontId="2" fillId="6" borderId="0" xfId="1" applyFill="1"/>
    <xf numFmtId="0" fontId="0" fillId="0" borderId="0" xfId="0" applyFont="1" applyAlignment="1" applyProtection="1"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7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1" fillId="2" borderId="5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protection hidden="1"/>
    </xf>
    <xf numFmtId="14" fontId="14" fillId="0" borderId="6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9" fillId="0" borderId="1" xfId="0" applyFont="1" applyBorder="1" applyProtection="1">
      <protection locked="0"/>
    </xf>
    <xf numFmtId="1" fontId="22" fillId="0" borderId="6" xfId="0" applyNumberFormat="1" applyFont="1" applyBorder="1" applyAlignment="1" applyProtection="1">
      <alignment horizontal="center" vertical="center" wrapText="1"/>
      <protection hidden="1"/>
    </xf>
    <xf numFmtId="0" fontId="18" fillId="0" borderId="2" xfId="0" applyFont="1" applyBorder="1" applyAlignment="1" applyProtection="1">
      <alignment vertical="center" wrapText="1"/>
      <protection hidden="1"/>
    </xf>
    <xf numFmtId="0" fontId="12" fillId="0" borderId="3" xfId="0" applyFont="1" applyBorder="1" applyProtection="1">
      <protection hidden="1"/>
    </xf>
    <xf numFmtId="0" fontId="12" fillId="0" borderId="4" xfId="0" applyFont="1" applyBorder="1" applyProtection="1">
      <protection hidden="1"/>
    </xf>
    <xf numFmtId="0" fontId="21" fillId="0" borderId="10" xfId="0" applyFont="1" applyBorder="1" applyAlignment="1" applyProtection="1">
      <alignment horizontal="center" vertical="center"/>
      <protection hidden="1"/>
    </xf>
    <xf numFmtId="0" fontId="21" fillId="0" borderId="11" xfId="0" applyFont="1" applyBorder="1" applyAlignment="1" applyProtection="1">
      <alignment horizontal="center" vertical="center"/>
      <protection hidden="1"/>
    </xf>
    <xf numFmtId="0" fontId="21" fillId="0" borderId="12" xfId="0" applyFont="1" applyBorder="1" applyAlignment="1" applyProtection="1">
      <alignment horizontal="center" vertical="center"/>
      <protection hidden="1"/>
    </xf>
    <xf numFmtId="0" fontId="19" fillId="0" borderId="2" xfId="0" applyFont="1" applyBorder="1" applyAlignment="1" applyProtection="1">
      <alignment vertical="center" wrapText="1"/>
      <protection hidden="1"/>
    </xf>
    <xf numFmtId="0" fontId="20" fillId="0" borderId="3" xfId="0" applyFont="1" applyBorder="1" applyProtection="1">
      <protection hidden="1"/>
    </xf>
    <xf numFmtId="0" fontId="20" fillId="0" borderId="4" xfId="0" applyFont="1" applyBorder="1" applyProtection="1"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protection hidden="1"/>
    </xf>
    <xf numFmtId="0" fontId="9" fillId="0" borderId="7" xfId="0" applyFont="1" applyBorder="1" applyProtection="1">
      <protection locked="0"/>
    </xf>
    <xf numFmtId="0" fontId="12" fillId="0" borderId="8" xfId="0" applyFont="1" applyBorder="1" applyProtection="1">
      <protection locked="0"/>
    </xf>
    <xf numFmtId="0" fontId="8" fillId="2" borderId="0" xfId="0" applyFont="1" applyFill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left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289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DB-4AF1-89D4-DFE322BE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13328"/>
        <c:axId val="235106256"/>
      </c:radarChart>
      <c:catAx>
        <c:axId val="2351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106256"/>
        <c:crosses val="autoZero"/>
        <c:auto val="1"/>
        <c:lblAlgn val="ctr"/>
        <c:lblOffset val="100"/>
        <c:noMultiLvlLbl val="0"/>
      </c:catAx>
      <c:valAx>
        <c:axId val="235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1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B-EA45-B5FC-D1BD0148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10064"/>
        <c:axId val="235114960"/>
      </c:lineChart>
      <c:catAx>
        <c:axId val="2351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114960"/>
        <c:crosses val="autoZero"/>
        <c:auto val="1"/>
        <c:lblAlgn val="ctr"/>
        <c:lblOffset val="100"/>
        <c:noMultiLvlLbl val="0"/>
      </c:catAx>
      <c:valAx>
        <c:axId val="2351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1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20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31-E847-869F-60A022D6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15504"/>
        <c:axId val="235117680"/>
      </c:radarChart>
      <c:catAx>
        <c:axId val="2351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117680"/>
        <c:crosses val="autoZero"/>
        <c:auto val="1"/>
        <c:lblAlgn val="ctr"/>
        <c:lblOffset val="100"/>
        <c:noMultiLvlLbl val="0"/>
      </c:catAx>
      <c:valAx>
        <c:axId val="2351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351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1</xdr:row>
      <xdr:rowOff>38100</xdr:rowOff>
    </xdr:from>
    <xdr:ext cx="1927225" cy="1743075"/>
    <xdr:pic>
      <xdr:nvPicPr>
        <xdr:cNvPr id="2" name="image1.png" title="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0" y="266700"/>
          <a:ext cx="1927225" cy="1743075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44450</xdr:colOff>
      <xdr:row>72</xdr:row>
      <xdr:rowOff>85724</xdr:rowOff>
    </xdr:from>
    <xdr:to>
      <xdr:col>4</xdr:col>
      <xdr:colOff>2298700</xdr:colOff>
      <xdr:row>93</xdr:row>
      <xdr:rowOff>177799</xdr:rowOff>
    </xdr:to>
    <xdr:sp macro="" textlink="">
      <xdr:nvSpPr>
        <xdr:cNvPr id="5" name="Rectángulo redondeado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641350" y="23771224"/>
          <a:ext cx="8629650" cy="4435475"/>
        </a:xfrm>
        <a:prstGeom prst="roundRect">
          <a:avLst>
            <a:gd name="adj" fmla="val 5409"/>
          </a:avLst>
        </a:prstGeom>
        <a:solidFill>
          <a:srgbClr val="2895D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400" b="1">
              <a:latin typeface="+mj-lt"/>
            </a:rPr>
            <a:t>TU PERFIL</a:t>
          </a:r>
          <a:r>
            <a:rPr lang="es-ES_tradnl" sz="1400" b="1" baseline="0">
              <a:latin typeface="+mj-lt"/>
            </a:rPr>
            <a:t> CCE:</a:t>
          </a:r>
          <a:endParaRPr lang="es-ES_tradnl" sz="1400" b="1">
            <a:latin typeface="+mj-lt"/>
          </a:endParaRPr>
        </a:p>
      </xdr:txBody>
    </xdr:sp>
    <xdr:clientData/>
  </xdr:twoCellAnchor>
  <xdr:twoCellAnchor>
    <xdr:from>
      <xdr:col>1</xdr:col>
      <xdr:colOff>155574</xdr:colOff>
      <xdr:row>75</xdr:row>
      <xdr:rowOff>28574</xdr:rowOff>
    </xdr:from>
    <xdr:to>
      <xdr:col>4</xdr:col>
      <xdr:colOff>2032000</xdr:colOff>
      <xdr:row>94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</xdr:row>
      <xdr:rowOff>285750</xdr:rowOff>
    </xdr:from>
    <xdr:ext cx="6490535" cy="3569173"/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9450" y="1152525"/>
          <a:ext cx="6490535" cy="3569173"/>
        </a:xfrm>
        <a:prstGeom prst="rect">
          <a:avLst/>
        </a:prstGeom>
      </xdr:spPr>
    </xdr:pic>
    <xdr:clientData/>
  </xdr:oneCellAnchor>
  <xdr:twoCellAnchor>
    <xdr:from>
      <xdr:col>23</xdr:col>
      <xdr:colOff>123824</xdr:colOff>
      <xdr:row>2</xdr:row>
      <xdr:rowOff>190500</xdr:rowOff>
    </xdr:from>
    <xdr:to>
      <xdr:col>30</xdr:col>
      <xdr:colOff>476249</xdr:colOff>
      <xdr:row>11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12</xdr:row>
      <xdr:rowOff>104775</xdr:rowOff>
    </xdr:from>
    <xdr:to>
      <xdr:col>29</xdr:col>
      <xdr:colOff>219075</xdr:colOff>
      <xdr:row>22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F96"/>
  <sheetViews>
    <sheetView showGridLines="0" tabSelected="1" topLeftCell="A73" zoomScaleNormal="100" workbookViewId="0">
      <selection activeCell="C7" sqref="C7"/>
    </sheetView>
  </sheetViews>
  <sheetFormatPr baseColWidth="10" defaultColWidth="0" defaultRowHeight="15.75" customHeight="1" zeroHeight="1"/>
  <cols>
    <col min="1" max="1" width="7.85546875" style="11" customWidth="1"/>
    <col min="2" max="2" width="20.7109375" style="11" customWidth="1"/>
    <col min="3" max="3" width="31.140625" style="11" customWidth="1"/>
    <col min="4" max="4" width="31.85546875" style="11" customWidth="1"/>
    <col min="5" max="5" width="30.7109375" style="11" customWidth="1"/>
    <col min="6" max="6" width="10.28515625" style="11" customWidth="1"/>
    <col min="7" max="16384" width="12.7109375" hidden="1"/>
  </cols>
  <sheetData>
    <row r="1" spans="2:6" ht="18" customHeight="1"/>
    <row r="2" spans="2:6" ht="46.5" customHeight="1">
      <c r="B2" s="13"/>
      <c r="C2" s="37" t="s">
        <v>0</v>
      </c>
      <c r="D2" s="34"/>
      <c r="E2" s="34"/>
    </row>
    <row r="3" spans="2:6" ht="135.75" customHeight="1" thickBot="1">
      <c r="B3" s="14"/>
      <c r="C3" s="40" t="s">
        <v>1</v>
      </c>
      <c r="D3" s="41"/>
      <c r="E3" s="41"/>
      <c r="F3" s="12"/>
    </row>
    <row r="4" spans="2:6" ht="19.5" customHeight="1" thickBot="1">
      <c r="B4" s="13"/>
      <c r="C4" s="13"/>
      <c r="D4" s="13"/>
      <c r="E4" s="13"/>
    </row>
    <row r="5" spans="2:6" ht="27.95" customHeight="1" thickBot="1">
      <c r="B5" s="15" t="s">
        <v>2</v>
      </c>
      <c r="C5" s="35" t="s">
        <v>84</v>
      </c>
      <c r="D5" s="36"/>
      <c r="E5" s="16" t="s">
        <v>3</v>
      </c>
    </row>
    <row r="6" spans="2:6" ht="13.5" thickBot="1">
      <c r="B6" s="17"/>
      <c r="C6" s="18"/>
      <c r="D6" s="13"/>
      <c r="E6" s="13"/>
    </row>
    <row r="7" spans="2:6" ht="26.25" thickBot="1">
      <c r="B7" s="15" t="s">
        <v>4</v>
      </c>
      <c r="C7" s="19">
        <v>35654</v>
      </c>
      <c r="D7" s="16" t="s">
        <v>3</v>
      </c>
      <c r="E7" s="13"/>
    </row>
    <row r="8" spans="2:6" ht="12.75">
      <c r="B8" s="20" t="s">
        <v>5</v>
      </c>
      <c r="C8" s="13"/>
      <c r="D8" s="13"/>
      <c r="E8" s="13"/>
    </row>
    <row r="9" spans="2:6" ht="15.75" customHeight="1">
      <c r="B9" s="13"/>
      <c r="C9" s="13"/>
      <c r="D9" s="13"/>
      <c r="E9" s="13"/>
    </row>
    <row r="10" spans="2:6" ht="290.10000000000002" customHeight="1">
      <c r="B10" s="38" t="s">
        <v>83</v>
      </c>
      <c r="C10" s="39"/>
      <c r="D10" s="39"/>
      <c r="E10" s="39"/>
    </row>
    <row r="11" spans="2:6" ht="15.75" customHeight="1"/>
    <row r="12" spans="2:6" ht="21.95" customHeight="1">
      <c r="B12" s="21" t="s">
        <v>6</v>
      </c>
      <c r="C12" s="33" t="s">
        <v>7</v>
      </c>
      <c r="D12" s="34"/>
      <c r="E12" s="34"/>
    </row>
    <row r="13" spans="2:6" ht="21" customHeight="1" thickBot="1">
      <c r="B13" s="22" t="s">
        <v>80</v>
      </c>
      <c r="C13" s="24" t="s">
        <v>8</v>
      </c>
      <c r="D13" s="25"/>
      <c r="E13" s="26"/>
    </row>
    <row r="14" spans="2:6" ht="21" customHeight="1" thickBot="1">
      <c r="B14" s="22" t="s">
        <v>80</v>
      </c>
      <c r="C14" s="24" t="s">
        <v>9</v>
      </c>
      <c r="D14" s="25"/>
      <c r="E14" s="26"/>
    </row>
    <row r="15" spans="2:6" ht="21" customHeight="1" thickBot="1">
      <c r="B15" s="22" t="s">
        <v>80</v>
      </c>
      <c r="C15" s="24" t="s">
        <v>10</v>
      </c>
      <c r="D15" s="25"/>
      <c r="E15" s="26"/>
    </row>
    <row r="16" spans="2:6" ht="21" customHeight="1" thickBot="1">
      <c r="B16" s="22" t="s">
        <v>81</v>
      </c>
      <c r="C16" s="24" t="s">
        <v>11</v>
      </c>
      <c r="D16" s="25"/>
      <c r="E16" s="26"/>
    </row>
    <row r="17" spans="2:5" ht="21" customHeight="1" thickBot="1">
      <c r="B17" s="22" t="s">
        <v>81</v>
      </c>
      <c r="C17" s="24" t="s">
        <v>12</v>
      </c>
      <c r="D17" s="25"/>
      <c r="E17" s="26"/>
    </row>
    <row r="18" spans="2:5" ht="21" customHeight="1" thickBot="1">
      <c r="B18" s="22" t="s">
        <v>80</v>
      </c>
      <c r="C18" s="24" t="s">
        <v>13</v>
      </c>
      <c r="D18" s="25"/>
      <c r="E18" s="26"/>
    </row>
    <row r="19" spans="2:5" ht="21" customHeight="1" thickBot="1">
      <c r="B19" s="22" t="s">
        <v>79</v>
      </c>
      <c r="C19" s="24" t="s">
        <v>14</v>
      </c>
      <c r="D19" s="25"/>
      <c r="E19" s="26"/>
    </row>
    <row r="20" spans="2:5" ht="21" customHeight="1" thickBot="1">
      <c r="B20" s="22" t="s">
        <v>81</v>
      </c>
      <c r="C20" s="24" t="s">
        <v>15</v>
      </c>
      <c r="D20" s="25"/>
      <c r="E20" s="26"/>
    </row>
    <row r="21" spans="2:5" ht="21" customHeight="1" thickBot="1">
      <c r="B21" s="22" t="s">
        <v>81</v>
      </c>
      <c r="C21" s="24" t="s">
        <v>16</v>
      </c>
      <c r="D21" s="25"/>
      <c r="E21" s="26"/>
    </row>
    <row r="22" spans="2:5" ht="21" customHeight="1" thickBot="1">
      <c r="B22" s="22" t="s">
        <v>81</v>
      </c>
      <c r="C22" s="24" t="s">
        <v>17</v>
      </c>
      <c r="D22" s="25"/>
      <c r="E22" s="26"/>
    </row>
    <row r="23" spans="2:5" ht="21" customHeight="1" thickBot="1">
      <c r="B23" s="22" t="s">
        <v>81</v>
      </c>
      <c r="C23" s="24" t="s">
        <v>18</v>
      </c>
      <c r="D23" s="25"/>
      <c r="E23" s="26"/>
    </row>
    <row r="24" spans="2:5" ht="21" customHeight="1" thickBot="1">
      <c r="B24" s="22" t="s">
        <v>81</v>
      </c>
      <c r="C24" s="24" t="s">
        <v>19</v>
      </c>
      <c r="D24" s="25"/>
      <c r="E24" s="26"/>
    </row>
    <row r="25" spans="2:5" ht="21" customHeight="1" thickBot="1">
      <c r="B25" s="22" t="s">
        <v>81</v>
      </c>
      <c r="C25" s="24" t="s">
        <v>20</v>
      </c>
      <c r="D25" s="25"/>
      <c r="E25" s="26"/>
    </row>
    <row r="26" spans="2:5" ht="21" customHeight="1" thickBot="1">
      <c r="B26" s="22" t="s">
        <v>81</v>
      </c>
      <c r="C26" s="24" t="s">
        <v>21</v>
      </c>
      <c r="D26" s="25"/>
      <c r="E26" s="26"/>
    </row>
    <row r="27" spans="2:5" ht="21" customHeight="1" thickBot="1">
      <c r="B27" s="22" t="s">
        <v>81</v>
      </c>
      <c r="C27" s="24" t="s">
        <v>22</v>
      </c>
      <c r="D27" s="25"/>
      <c r="E27" s="26"/>
    </row>
    <row r="28" spans="2:5" ht="21" customHeight="1" thickBot="1">
      <c r="B28" s="22" t="s">
        <v>80</v>
      </c>
      <c r="C28" s="24" t="s">
        <v>23</v>
      </c>
      <c r="D28" s="25"/>
      <c r="E28" s="26"/>
    </row>
    <row r="29" spans="2:5" ht="21" customHeight="1" thickBot="1">
      <c r="B29" s="22" t="s">
        <v>79</v>
      </c>
      <c r="C29" s="24" t="s">
        <v>24</v>
      </c>
      <c r="D29" s="25"/>
      <c r="E29" s="26"/>
    </row>
    <row r="30" spans="2:5" ht="21" customHeight="1" thickBot="1">
      <c r="B30" s="22" t="s">
        <v>81</v>
      </c>
      <c r="C30" s="24" t="s">
        <v>25</v>
      </c>
      <c r="D30" s="25"/>
      <c r="E30" s="26"/>
    </row>
    <row r="31" spans="2:5" ht="21" customHeight="1" thickBot="1">
      <c r="B31" s="22" t="s">
        <v>81</v>
      </c>
      <c r="C31" s="24" t="s">
        <v>26</v>
      </c>
      <c r="D31" s="25"/>
      <c r="E31" s="26"/>
    </row>
    <row r="32" spans="2:5" ht="21" customHeight="1" thickBot="1">
      <c r="B32" s="22" t="s">
        <v>80</v>
      </c>
      <c r="C32" s="24" t="s">
        <v>27</v>
      </c>
      <c r="D32" s="25"/>
      <c r="E32" s="26"/>
    </row>
    <row r="33" spans="2:5" ht="21" customHeight="1" thickBot="1">
      <c r="B33" s="22" t="s">
        <v>80</v>
      </c>
      <c r="C33" s="24" t="s">
        <v>28</v>
      </c>
      <c r="D33" s="25"/>
      <c r="E33" s="26"/>
    </row>
    <row r="34" spans="2:5" ht="21" customHeight="1" thickBot="1">
      <c r="B34" s="22" t="s">
        <v>80</v>
      </c>
      <c r="C34" s="24" t="s">
        <v>29</v>
      </c>
      <c r="D34" s="25"/>
      <c r="E34" s="26"/>
    </row>
    <row r="35" spans="2:5" ht="21" customHeight="1" thickBot="1">
      <c r="B35" s="22" t="s">
        <v>82</v>
      </c>
      <c r="C35" s="24" t="s">
        <v>30</v>
      </c>
      <c r="D35" s="25"/>
      <c r="E35" s="26"/>
    </row>
    <row r="36" spans="2:5" ht="21" customHeight="1" thickBot="1">
      <c r="B36" s="22" t="s">
        <v>79</v>
      </c>
      <c r="C36" s="24" t="s">
        <v>31</v>
      </c>
      <c r="D36" s="25"/>
      <c r="E36" s="26"/>
    </row>
    <row r="37" spans="2:5" ht="21" customHeight="1" thickBot="1">
      <c r="B37" s="22" t="s">
        <v>81</v>
      </c>
      <c r="C37" s="24" t="s">
        <v>32</v>
      </c>
      <c r="D37" s="25"/>
      <c r="E37" s="26"/>
    </row>
    <row r="38" spans="2:5" ht="21" customHeight="1" thickBot="1">
      <c r="B38" s="22" t="s">
        <v>80</v>
      </c>
      <c r="C38" s="24" t="s">
        <v>33</v>
      </c>
      <c r="D38" s="25"/>
      <c r="E38" s="26"/>
    </row>
    <row r="39" spans="2:5" ht="21" customHeight="1" thickBot="1">
      <c r="B39" s="22" t="s">
        <v>81</v>
      </c>
      <c r="C39" s="24" t="s">
        <v>34</v>
      </c>
      <c r="D39" s="25"/>
      <c r="E39" s="26"/>
    </row>
    <row r="40" spans="2:5" ht="21" customHeight="1" thickBot="1">
      <c r="B40" s="22" t="s">
        <v>80</v>
      </c>
      <c r="C40" s="24" t="s">
        <v>35</v>
      </c>
      <c r="D40" s="25"/>
      <c r="E40" s="26"/>
    </row>
    <row r="41" spans="2:5" ht="21" customHeight="1" thickBot="1">
      <c r="B41" s="22" t="s">
        <v>81</v>
      </c>
      <c r="C41" s="24" t="s">
        <v>36</v>
      </c>
      <c r="D41" s="25"/>
      <c r="E41" s="26"/>
    </row>
    <row r="42" spans="2:5" ht="21" customHeight="1" thickBot="1">
      <c r="B42" s="22" t="s">
        <v>81</v>
      </c>
      <c r="C42" s="24" t="s">
        <v>37</v>
      </c>
      <c r="D42" s="25"/>
      <c r="E42" s="26"/>
    </row>
    <row r="43" spans="2:5" ht="21" customHeight="1" thickBot="1">
      <c r="B43" s="22" t="s">
        <v>80</v>
      </c>
      <c r="C43" s="24" t="s">
        <v>38</v>
      </c>
      <c r="D43" s="25"/>
      <c r="E43" s="26"/>
    </row>
    <row r="44" spans="2:5" ht="21" customHeight="1" thickBot="1">
      <c r="B44" s="22" t="s">
        <v>80</v>
      </c>
      <c r="C44" s="24" t="s">
        <v>39</v>
      </c>
      <c r="D44" s="25"/>
      <c r="E44" s="26"/>
    </row>
    <row r="45" spans="2:5" ht="21" customHeight="1" thickBot="1">
      <c r="B45" s="22" t="s">
        <v>82</v>
      </c>
      <c r="C45" s="24" t="s">
        <v>40</v>
      </c>
      <c r="D45" s="25"/>
      <c r="E45" s="26"/>
    </row>
    <row r="46" spans="2:5" ht="21" customHeight="1" thickBot="1">
      <c r="B46" s="22" t="s">
        <v>79</v>
      </c>
      <c r="C46" s="24" t="s">
        <v>41</v>
      </c>
      <c r="D46" s="25"/>
      <c r="E46" s="26"/>
    </row>
    <row r="47" spans="2:5" ht="21" customHeight="1" thickBot="1">
      <c r="B47" s="22" t="s">
        <v>80</v>
      </c>
      <c r="C47" s="24" t="s">
        <v>42</v>
      </c>
      <c r="D47" s="25"/>
      <c r="E47" s="26"/>
    </row>
    <row r="48" spans="2:5" ht="21" customHeight="1" thickBot="1">
      <c r="B48" s="22" t="s">
        <v>81</v>
      </c>
      <c r="C48" s="30" t="s">
        <v>43</v>
      </c>
      <c r="D48" s="31"/>
      <c r="E48" s="32"/>
    </row>
    <row r="49" spans="2:5" ht="21" customHeight="1" thickBot="1">
      <c r="B49" s="22" t="s">
        <v>81</v>
      </c>
      <c r="C49" s="30" t="s">
        <v>44</v>
      </c>
      <c r="D49" s="31"/>
      <c r="E49" s="32"/>
    </row>
    <row r="50" spans="2:5" ht="21" customHeight="1" thickBot="1">
      <c r="B50" s="22" t="s">
        <v>81</v>
      </c>
      <c r="C50" s="24" t="s">
        <v>45</v>
      </c>
      <c r="D50" s="25"/>
      <c r="E50" s="26"/>
    </row>
    <row r="51" spans="2:5" ht="21" customHeight="1" thickBot="1">
      <c r="B51" s="22" t="s">
        <v>80</v>
      </c>
      <c r="C51" s="24" t="s">
        <v>46</v>
      </c>
      <c r="D51" s="25"/>
      <c r="E51" s="26"/>
    </row>
    <row r="52" spans="2:5" ht="21" customHeight="1" thickBot="1">
      <c r="B52" s="22" t="s">
        <v>81</v>
      </c>
      <c r="C52" s="24" t="s">
        <v>47</v>
      </c>
      <c r="D52" s="25"/>
      <c r="E52" s="26"/>
    </row>
    <row r="53" spans="2:5" ht="21" customHeight="1" thickBot="1">
      <c r="B53" s="22" t="s">
        <v>81</v>
      </c>
      <c r="C53" s="24" t="s">
        <v>48</v>
      </c>
      <c r="D53" s="25"/>
      <c r="E53" s="26"/>
    </row>
    <row r="54" spans="2:5" ht="21" customHeight="1" thickBot="1">
      <c r="B54" s="22" t="s">
        <v>80</v>
      </c>
      <c r="C54" s="24" t="s">
        <v>49</v>
      </c>
      <c r="D54" s="25"/>
      <c r="E54" s="26"/>
    </row>
    <row r="55" spans="2:5" ht="21" customHeight="1" thickBot="1">
      <c r="B55" s="22" t="s">
        <v>81</v>
      </c>
      <c r="C55" s="24" t="s">
        <v>50</v>
      </c>
      <c r="D55" s="25"/>
      <c r="E55" s="26"/>
    </row>
    <row r="56" spans="2:5" ht="21" customHeight="1" thickBot="1">
      <c r="B56" s="22" t="s">
        <v>80</v>
      </c>
      <c r="C56" s="24" t="s">
        <v>51</v>
      </c>
      <c r="D56" s="25"/>
      <c r="E56" s="26"/>
    </row>
    <row r="57" spans="2:5" ht="21" customHeight="1" thickBot="1">
      <c r="B57" s="22" t="s">
        <v>81</v>
      </c>
      <c r="C57" s="24" t="s">
        <v>52</v>
      </c>
      <c r="D57" s="25"/>
      <c r="E57" s="26"/>
    </row>
    <row r="58" spans="2:5" ht="21" customHeight="1" thickBot="1">
      <c r="B58" s="22" t="s">
        <v>81</v>
      </c>
      <c r="C58" s="24" t="s">
        <v>53</v>
      </c>
      <c r="D58" s="25"/>
      <c r="E58" s="26"/>
    </row>
    <row r="59" spans="2:5" ht="21" customHeight="1" thickBot="1">
      <c r="B59" s="22" t="s">
        <v>80</v>
      </c>
      <c r="C59" s="24" t="s">
        <v>54</v>
      </c>
      <c r="D59" s="25"/>
      <c r="E59" s="26"/>
    </row>
    <row r="60" spans="2:5" ht="21" customHeight="1" thickBot="1">
      <c r="B60" s="22" t="s">
        <v>80</v>
      </c>
      <c r="C60" s="24" t="s">
        <v>55</v>
      </c>
      <c r="D60" s="25"/>
      <c r="E60" s="26"/>
    </row>
    <row r="61" spans="2:5" ht="21" customHeight="1" thickBot="1">
      <c r="B61" s="22" t="s">
        <v>81</v>
      </c>
      <c r="C61" s="24" t="s">
        <v>56</v>
      </c>
      <c r="D61" s="25"/>
      <c r="E61" s="26"/>
    </row>
    <row r="62" spans="2:5" ht="21" customHeight="1" thickBot="1">
      <c r="B62" s="22" t="s">
        <v>81</v>
      </c>
      <c r="C62" s="24" t="s">
        <v>57</v>
      </c>
      <c r="D62" s="25"/>
      <c r="E62" s="26"/>
    </row>
    <row r="63" spans="2:5" ht="21" customHeight="1" thickBot="1">
      <c r="B63" s="22" t="s">
        <v>80</v>
      </c>
      <c r="C63" s="24" t="s">
        <v>58</v>
      </c>
      <c r="D63" s="25"/>
      <c r="E63" s="26"/>
    </row>
    <row r="64" spans="2:5" ht="21" customHeight="1" thickBot="1">
      <c r="B64" s="22" t="s">
        <v>81</v>
      </c>
      <c r="C64" s="24" t="s">
        <v>59</v>
      </c>
      <c r="D64" s="25"/>
      <c r="E64" s="26"/>
    </row>
    <row r="65" spans="2:5" ht="21" customHeight="1" thickBot="1">
      <c r="B65" s="22" t="s">
        <v>80</v>
      </c>
      <c r="C65" s="24" t="s">
        <v>60</v>
      </c>
      <c r="D65" s="25"/>
      <c r="E65" s="26"/>
    </row>
    <row r="66" spans="2:5" ht="21" customHeight="1" thickBot="1">
      <c r="B66" s="22" t="s">
        <v>82</v>
      </c>
      <c r="C66" s="24" t="s">
        <v>61</v>
      </c>
      <c r="D66" s="25"/>
      <c r="E66" s="26"/>
    </row>
    <row r="67" spans="2:5" ht="21" customHeight="1" thickBot="1">
      <c r="B67" s="22" t="s">
        <v>82</v>
      </c>
      <c r="C67" s="24" t="s">
        <v>62</v>
      </c>
      <c r="D67" s="25"/>
      <c r="E67" s="26"/>
    </row>
    <row r="68" spans="2:5" ht="15.75" customHeight="1"/>
    <row r="69" spans="2:5" ht="15.75" customHeight="1"/>
    <row r="70" spans="2:5" ht="33.950000000000003" customHeight="1">
      <c r="B70" s="27" t="str">
        <f>+IF(ISNA(lista!I57),"Falta completar cuestionario",IF(ISERROR(lista!A11),"Falta fecha de nacimiento",IF(TEST!C5="","Falta completar nombre","")))</f>
        <v/>
      </c>
      <c r="C70" s="28"/>
      <c r="D70" s="28"/>
      <c r="E70" s="29"/>
    </row>
    <row r="71" spans="2:5" ht="15.75" customHeight="1" thickBot="1"/>
    <row r="72" spans="2:5" ht="26.25" thickBot="1">
      <c r="B72" s="15" t="s">
        <v>63</v>
      </c>
      <c r="C72" s="23">
        <f>+lista!A11</f>
        <v>50656</v>
      </c>
    </row>
    <row r="73" spans="2:5" ht="15.75" customHeight="1"/>
    <row r="74" spans="2:5" ht="15.75" customHeight="1"/>
    <row r="75" spans="2:5" ht="15.75" customHeight="1"/>
    <row r="76" spans="2:5" ht="15.75" customHeight="1"/>
    <row r="77" spans="2:5" ht="15.75" customHeight="1"/>
    <row r="78" spans="2:5" ht="15.75" customHeight="1"/>
    <row r="79" spans="2:5" ht="15.75" customHeight="1"/>
    <row r="80" spans="2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42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sheetProtection algorithmName="SHA-512" hashValue="0Aw1pNIcjIsSMo+DpSvdAIcBSGdB1XUe43HhqghcyKCD/IPmt4Au6xpcOSAmUZGsOYDIovHPXHZnhHGKAcg6CQ==" saltValue="ERA2mlZt/2oNruj9QSTp3g==" spinCount="100000" sheet="1" objects="1" scenarios="1" selectLockedCells="1"/>
  <mergeCells count="61">
    <mergeCell ref="C12:E12"/>
    <mergeCell ref="C5:D5"/>
    <mergeCell ref="C2:E2"/>
    <mergeCell ref="B10:E10"/>
    <mergeCell ref="C3:E3"/>
    <mergeCell ref="C13:E13"/>
    <mergeCell ref="C15:E15"/>
    <mergeCell ref="C16:E16"/>
    <mergeCell ref="C17:E17"/>
    <mergeCell ref="C18:E18"/>
    <mergeCell ref="C19:E19"/>
    <mergeCell ref="C14:E14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62:E62"/>
    <mergeCell ref="C63:E63"/>
    <mergeCell ref="C64:E64"/>
    <mergeCell ref="C65:E65"/>
    <mergeCell ref="C66:E66"/>
    <mergeCell ref="C67:E67"/>
    <mergeCell ref="B70:E70"/>
    <mergeCell ref="C55:E55"/>
    <mergeCell ref="C56:E56"/>
    <mergeCell ref="C57:E57"/>
    <mergeCell ref="C58:E58"/>
    <mergeCell ref="C59:E59"/>
    <mergeCell ref="C60:E60"/>
    <mergeCell ref="C61:E61"/>
  </mergeCells>
  <phoneticPr fontId="6" type="noConversion"/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lista!$A$1:$A$6</xm:f>
          </x14:formula1>
          <xm:sqref>B13:B67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57"/>
  <sheetViews>
    <sheetView workbookViewId="0">
      <selection activeCell="A12" sqref="A12"/>
    </sheetView>
  </sheetViews>
  <sheetFormatPr baseColWidth="10" defaultColWidth="10.85546875" defaultRowHeight="14.25"/>
  <cols>
    <col min="1" max="1" width="29" style="1" bestFit="1" customWidth="1"/>
    <col min="2" max="6" width="10.85546875" style="1"/>
    <col min="7" max="7" width="52.28515625" style="1" customWidth="1"/>
    <col min="8" max="8" width="8.140625" style="1" customWidth="1"/>
    <col min="9" max="9" width="7.85546875" style="1" bestFit="1" customWidth="1"/>
    <col min="10" max="19" width="10.85546875" style="1"/>
    <col min="20" max="20" width="32.7109375" style="1" customWidth="1"/>
    <col min="21" max="16384" width="10.85546875" style="1"/>
  </cols>
  <sheetData>
    <row r="1" spans="1:23" ht="26.25" thickBot="1">
      <c r="G1" s="2" t="s">
        <v>77</v>
      </c>
      <c r="H1" s="1" t="str">
        <f>+TEST!B13</f>
        <v>3 = Algunas veces es cierto</v>
      </c>
      <c r="I1" s="1">
        <f>+VLOOKUP(H1,$A$2:$B$6,2,0)</f>
        <v>3</v>
      </c>
    </row>
    <row r="2" spans="1:23" ht="26.25" thickBot="1">
      <c r="A2" s="7" t="s">
        <v>78</v>
      </c>
      <c r="B2" s="8">
        <v>1</v>
      </c>
      <c r="C2" s="8"/>
      <c r="G2" s="2" t="s">
        <v>9</v>
      </c>
      <c r="H2" s="1" t="str">
        <f>+TEST!B14</f>
        <v>3 = Algunas veces es cierto</v>
      </c>
      <c r="I2" s="1">
        <f t="shared" ref="I2:I32" si="0">+VLOOKUP(H2,$A$2:$B$6,2,0)</f>
        <v>3</v>
      </c>
    </row>
    <row r="3" spans="1:23" ht="15.75" thickBot="1">
      <c r="A3" s="7" t="s">
        <v>79</v>
      </c>
      <c r="B3" s="8">
        <v>2</v>
      </c>
      <c r="C3" s="8"/>
      <c r="G3" s="2" t="s">
        <v>10</v>
      </c>
      <c r="H3" s="1" t="str">
        <f>+TEST!B15</f>
        <v>3 = Algunas veces es cierto</v>
      </c>
      <c r="I3" s="1">
        <f t="shared" si="0"/>
        <v>3</v>
      </c>
    </row>
    <row r="4" spans="1:23" ht="30" customHeight="1" thickBot="1">
      <c r="A4" s="7" t="s">
        <v>80</v>
      </c>
      <c r="B4" s="8">
        <v>3</v>
      </c>
      <c r="C4" s="8"/>
      <c r="G4" s="2" t="s">
        <v>11</v>
      </c>
      <c r="H4" s="1" t="str">
        <f>+TEST!B16</f>
        <v>4 = Usualmente es cierto</v>
      </c>
      <c r="I4" s="1">
        <f t="shared" si="0"/>
        <v>4</v>
      </c>
      <c r="T4" s="1" t="s">
        <v>76</v>
      </c>
      <c r="U4" s="1">
        <f>+IF(W4&lt;=19,0,IF(W4&gt;=24,7,IF(OR(W4=22,W4=23),5,3)))</f>
        <v>0</v>
      </c>
      <c r="W4" s="10">
        <f>+I11-I22-I33-I44+I55+18</f>
        <v>16</v>
      </c>
    </row>
    <row r="5" spans="1:23" ht="30.75" thickBot="1">
      <c r="A5" s="7" t="s">
        <v>81</v>
      </c>
      <c r="B5" s="8">
        <v>4</v>
      </c>
      <c r="C5" s="8"/>
      <c r="G5" s="2" t="s">
        <v>12</v>
      </c>
      <c r="H5" s="1" t="str">
        <f>+TEST!B17</f>
        <v>4 = Usualmente es cierto</v>
      </c>
      <c r="I5" s="1">
        <f t="shared" si="0"/>
        <v>4</v>
      </c>
      <c r="T5" s="4" t="s">
        <v>75</v>
      </c>
      <c r="U5" s="1">
        <f>IF(TEST!$B$70="",W5-$U$4,0)</f>
        <v>20</v>
      </c>
      <c r="W5" s="4">
        <f>+I1+I12+I23-I34+I45+6</f>
        <v>20</v>
      </c>
    </row>
    <row r="6" spans="1:23" ht="15.75" thickBot="1">
      <c r="A6" s="9" t="s">
        <v>82</v>
      </c>
      <c r="B6" s="8">
        <v>5</v>
      </c>
      <c r="G6" s="2" t="s">
        <v>13</v>
      </c>
      <c r="H6" s="1" t="str">
        <f>+TEST!B18</f>
        <v>3 = Algunas veces es cierto</v>
      </c>
      <c r="I6" s="1">
        <f t="shared" si="0"/>
        <v>3</v>
      </c>
      <c r="T6" s="4" t="s">
        <v>74</v>
      </c>
      <c r="U6" s="1">
        <f>IF(TEST!$B$70="",W6-$U$4,0)</f>
        <v>16</v>
      </c>
      <c r="W6" s="3">
        <f>+I2+I13+I24-I35+I46+6</f>
        <v>16</v>
      </c>
    </row>
    <row r="7" spans="1:23" ht="39" thickBot="1">
      <c r="G7" s="2" t="s">
        <v>14</v>
      </c>
      <c r="H7" s="1" t="str">
        <f>+TEST!B19</f>
        <v>2 = Raras veces es cierto</v>
      </c>
      <c r="I7" s="1">
        <f t="shared" si="0"/>
        <v>2</v>
      </c>
      <c r="T7" s="4" t="s">
        <v>73</v>
      </c>
      <c r="U7" s="1">
        <f>IF(TEST!$B$70="",W7-$U$4,0)</f>
        <v>18</v>
      </c>
      <c r="W7" s="3">
        <f>+I3+I14+I25+I36-I47+6</f>
        <v>18</v>
      </c>
    </row>
    <row r="8" spans="1:23" ht="26.25" thickBot="1">
      <c r="G8" s="2" t="s">
        <v>15</v>
      </c>
      <c r="H8" s="1" t="str">
        <f>+TEST!B20</f>
        <v>4 = Usualmente es cierto</v>
      </c>
      <c r="I8" s="1">
        <f t="shared" si="0"/>
        <v>4</v>
      </c>
      <c r="T8" s="4" t="s">
        <v>71</v>
      </c>
      <c r="U8" s="1">
        <f>IF(TEST!$B$70="",W8-$U$4,0)</f>
        <v>18</v>
      </c>
      <c r="W8" s="3">
        <f>+I4+I15+I26+I37+I48+0</f>
        <v>18</v>
      </c>
    </row>
    <row r="9" spans="1:23" ht="15.75" thickBot="1">
      <c r="A9" s="7" t="s">
        <v>72</v>
      </c>
      <c r="C9" s="6"/>
      <c r="G9" s="2" t="s">
        <v>16</v>
      </c>
      <c r="H9" s="1" t="str">
        <f>+TEST!B21</f>
        <v>4 = Usualmente es cierto</v>
      </c>
      <c r="I9" s="1">
        <f t="shared" si="0"/>
        <v>4</v>
      </c>
      <c r="T9" s="4" t="s">
        <v>70</v>
      </c>
      <c r="U9" s="1">
        <f>IF(TEST!$B$70="",W9-$U$4,0)</f>
        <v>17</v>
      </c>
      <c r="W9" s="3">
        <f>+I5+I16+I27-I38+I49+6</f>
        <v>17</v>
      </c>
    </row>
    <row r="10" spans="1:23" ht="26.25" thickBot="1">
      <c r="A10" s="6">
        <f>+TEST!C7</f>
        <v>35654</v>
      </c>
      <c r="G10" s="2" t="s">
        <v>17</v>
      </c>
      <c r="H10" s="1" t="str">
        <f>+TEST!B22</f>
        <v>4 = Usualmente es cierto</v>
      </c>
      <c r="I10" s="1">
        <f t="shared" si="0"/>
        <v>4</v>
      </c>
      <c r="T10" s="4" t="s">
        <v>68</v>
      </c>
      <c r="U10" s="1">
        <f>IF(TEST!$B$70="",W10-$U$4,0)</f>
        <v>17</v>
      </c>
      <c r="W10" s="3">
        <f>+I6-I17+I28+I39+I50+6</f>
        <v>17</v>
      </c>
    </row>
    <row r="11" spans="1:23" ht="26.25" thickBot="1">
      <c r="A11" s="5">
        <f>IF(A12="",(A10+15002),"")</f>
        <v>50656</v>
      </c>
      <c r="B11" s="1" t="s">
        <v>69</v>
      </c>
      <c r="G11" s="2" t="s">
        <v>18</v>
      </c>
      <c r="H11" s="1" t="str">
        <f>+TEST!B23</f>
        <v>4 = Usualmente es cierto</v>
      </c>
      <c r="I11" s="1">
        <f t="shared" si="0"/>
        <v>4</v>
      </c>
      <c r="T11" s="4" t="s">
        <v>67</v>
      </c>
      <c r="U11" s="1">
        <f>IF(TEST!$B$70="",W11-$U$4,0)</f>
        <v>15</v>
      </c>
      <c r="W11" s="3">
        <f>+I7+I18-I29+I40+I51+6</f>
        <v>15</v>
      </c>
    </row>
    <row r="12" spans="1:23" ht="30" customHeight="1" thickBot="1">
      <c r="A12" s="1" t="str">
        <f>+IF(ISNA(lista!I57),"Falta completar cuestionario",IF(TEST!C5="","Falta completar nombre",""))</f>
        <v/>
      </c>
      <c r="G12" s="2" t="s">
        <v>19</v>
      </c>
      <c r="H12" s="1" t="str">
        <f>+TEST!B24</f>
        <v>4 = Usualmente es cierto</v>
      </c>
      <c r="I12" s="1">
        <f t="shared" si="0"/>
        <v>4</v>
      </c>
      <c r="T12" s="4" t="s">
        <v>66</v>
      </c>
      <c r="U12" s="1">
        <f>IF(TEST!$B$70="",W12-$U$4,0)</f>
        <v>18</v>
      </c>
      <c r="W12" s="4">
        <f>+I8+I19+I30-I41+I52+6</f>
        <v>18</v>
      </c>
    </row>
    <row r="13" spans="1:23" ht="26.25" thickBot="1">
      <c r="G13" s="2" t="s">
        <v>20</v>
      </c>
      <c r="H13" s="1" t="str">
        <f>+TEST!B25</f>
        <v>4 = Usualmente es cierto</v>
      </c>
      <c r="I13" s="1">
        <f t="shared" si="0"/>
        <v>4</v>
      </c>
      <c r="T13" s="4" t="s">
        <v>65</v>
      </c>
      <c r="U13" s="1">
        <f>IF(TEST!$B$70="",W13-$U$4,0)</f>
        <v>16</v>
      </c>
      <c r="W13" s="3">
        <f>+I9-I20+I31+I42+I53+6</f>
        <v>16</v>
      </c>
    </row>
    <row r="14" spans="1:23" ht="30.75" thickBot="1">
      <c r="G14" s="2" t="s">
        <v>21</v>
      </c>
      <c r="H14" s="1" t="str">
        <f>+TEST!B26</f>
        <v>4 = Usualmente es cierto</v>
      </c>
      <c r="I14" s="1">
        <f t="shared" si="0"/>
        <v>4</v>
      </c>
      <c r="T14" s="4" t="s">
        <v>64</v>
      </c>
      <c r="U14" s="1">
        <f>IF(TEST!$B$70="",W14-$U$4,0)</f>
        <v>19</v>
      </c>
      <c r="W14" s="3">
        <f>+I10-I21+I32+I43+I54+6</f>
        <v>19</v>
      </c>
    </row>
    <row r="15" spans="1:23" ht="26.25" thickBot="1">
      <c r="G15" s="2" t="s">
        <v>22</v>
      </c>
      <c r="H15" s="1" t="str">
        <f>+TEST!B27</f>
        <v>4 = Usualmente es cierto</v>
      </c>
      <c r="I15" s="1">
        <f t="shared" si="0"/>
        <v>4</v>
      </c>
      <c r="U15" s="3"/>
    </row>
    <row r="16" spans="1:23" ht="26.25" thickBot="1">
      <c r="G16" s="2" t="s">
        <v>23</v>
      </c>
      <c r="H16" s="1" t="str">
        <f>+TEST!B28</f>
        <v>3 = Algunas veces es cierto</v>
      </c>
      <c r="I16" s="1">
        <f t="shared" si="0"/>
        <v>3</v>
      </c>
    </row>
    <row r="17" spans="7:9" ht="26.25" thickBot="1">
      <c r="G17" s="2" t="s">
        <v>24</v>
      </c>
      <c r="H17" s="1" t="str">
        <f>+TEST!B29</f>
        <v>2 = Raras veces es cierto</v>
      </c>
      <c r="I17" s="1">
        <f t="shared" si="0"/>
        <v>2</v>
      </c>
    </row>
    <row r="18" spans="7:9" ht="39" thickBot="1">
      <c r="G18" s="2" t="s">
        <v>25</v>
      </c>
      <c r="H18" s="1" t="str">
        <f>+TEST!B30</f>
        <v>4 = Usualmente es cierto</v>
      </c>
      <c r="I18" s="1">
        <f t="shared" si="0"/>
        <v>4</v>
      </c>
    </row>
    <row r="19" spans="7:9" ht="39" thickBot="1">
      <c r="G19" s="2" t="s">
        <v>26</v>
      </c>
      <c r="H19" s="1" t="str">
        <f>+TEST!B31</f>
        <v>4 = Usualmente es cierto</v>
      </c>
      <c r="I19" s="1">
        <f t="shared" si="0"/>
        <v>4</v>
      </c>
    </row>
    <row r="20" spans="7:9" ht="26.25" thickBot="1">
      <c r="G20" s="2" t="s">
        <v>27</v>
      </c>
      <c r="H20" s="1" t="str">
        <f>+TEST!B32</f>
        <v>3 = Algunas veces es cierto</v>
      </c>
      <c r="I20" s="1">
        <f t="shared" si="0"/>
        <v>3</v>
      </c>
    </row>
    <row r="21" spans="7:9" ht="26.25" thickBot="1">
      <c r="G21" s="2" t="s">
        <v>28</v>
      </c>
      <c r="H21" s="1" t="str">
        <f>+TEST!B33</f>
        <v>3 = Algunas veces es cierto</v>
      </c>
      <c r="I21" s="1">
        <f t="shared" si="0"/>
        <v>3</v>
      </c>
    </row>
    <row r="22" spans="7:9" ht="15" thickBot="1">
      <c r="G22" s="2" t="s">
        <v>29</v>
      </c>
      <c r="H22" s="1" t="str">
        <f>+TEST!B34</f>
        <v>3 = Algunas veces es cierto</v>
      </c>
      <c r="I22" s="1">
        <f t="shared" si="0"/>
        <v>3</v>
      </c>
    </row>
    <row r="23" spans="7:9" ht="26.25" thickBot="1">
      <c r="G23" s="2" t="s">
        <v>30</v>
      </c>
      <c r="H23" s="1" t="str">
        <f>+TEST!B35</f>
        <v>5 = Siempre es cierto</v>
      </c>
      <c r="I23" s="1">
        <f t="shared" si="0"/>
        <v>5</v>
      </c>
    </row>
    <row r="24" spans="7:9" ht="26.25" thickBot="1">
      <c r="G24" s="2" t="s">
        <v>31</v>
      </c>
      <c r="H24" s="1" t="str">
        <f>+TEST!B36</f>
        <v>2 = Raras veces es cierto</v>
      </c>
      <c r="I24" s="1">
        <f t="shared" si="0"/>
        <v>2</v>
      </c>
    </row>
    <row r="25" spans="7:9" ht="26.25" thickBot="1">
      <c r="G25" s="2" t="s">
        <v>32</v>
      </c>
      <c r="H25" s="1" t="str">
        <f>+TEST!B37</f>
        <v>4 = Usualmente es cierto</v>
      </c>
      <c r="I25" s="1">
        <f t="shared" si="0"/>
        <v>4</v>
      </c>
    </row>
    <row r="26" spans="7:9" ht="15" thickBot="1">
      <c r="G26" s="2" t="s">
        <v>33</v>
      </c>
      <c r="H26" s="1" t="str">
        <f>+TEST!B38</f>
        <v>3 = Algunas veces es cierto</v>
      </c>
      <c r="I26" s="1">
        <f t="shared" si="0"/>
        <v>3</v>
      </c>
    </row>
    <row r="27" spans="7:9" ht="26.25" thickBot="1">
      <c r="G27" s="2" t="s">
        <v>34</v>
      </c>
      <c r="H27" s="1" t="str">
        <f>+TEST!B39</f>
        <v>4 = Usualmente es cierto</v>
      </c>
      <c r="I27" s="1">
        <f t="shared" si="0"/>
        <v>4</v>
      </c>
    </row>
    <row r="28" spans="7:9" ht="39" thickBot="1">
      <c r="G28" s="2" t="s">
        <v>35</v>
      </c>
      <c r="H28" s="1" t="str">
        <f>+TEST!B40</f>
        <v>3 = Algunas veces es cierto</v>
      </c>
      <c r="I28" s="1">
        <f t="shared" si="0"/>
        <v>3</v>
      </c>
    </row>
    <row r="29" spans="7:9" ht="26.25" thickBot="1">
      <c r="G29" s="2" t="s">
        <v>36</v>
      </c>
      <c r="H29" s="1" t="str">
        <f>+TEST!B41</f>
        <v>4 = Usualmente es cierto</v>
      </c>
      <c r="I29" s="1">
        <f t="shared" si="0"/>
        <v>4</v>
      </c>
    </row>
    <row r="30" spans="7:9" ht="39" thickBot="1">
      <c r="G30" s="2" t="s">
        <v>37</v>
      </c>
      <c r="H30" s="1" t="str">
        <f>+TEST!B42</f>
        <v>4 = Usualmente es cierto</v>
      </c>
      <c r="I30" s="1">
        <f t="shared" si="0"/>
        <v>4</v>
      </c>
    </row>
    <row r="31" spans="7:9" ht="26.25" thickBot="1">
      <c r="G31" s="2" t="s">
        <v>38</v>
      </c>
      <c r="H31" s="1" t="str">
        <f>+TEST!B43</f>
        <v>3 = Algunas veces es cierto</v>
      </c>
      <c r="I31" s="1">
        <f t="shared" si="0"/>
        <v>3</v>
      </c>
    </row>
    <row r="32" spans="7:9" ht="26.25" thickBot="1">
      <c r="G32" s="2" t="s">
        <v>39</v>
      </c>
      <c r="H32" s="1" t="str">
        <f>+TEST!B44</f>
        <v>3 = Algunas veces es cierto</v>
      </c>
      <c r="I32" s="1">
        <f t="shared" si="0"/>
        <v>3</v>
      </c>
    </row>
    <row r="33" spans="7:9" ht="15" thickBot="1">
      <c r="G33" s="2" t="s">
        <v>40</v>
      </c>
      <c r="H33" s="1" t="str">
        <f>+TEST!B45</f>
        <v>5 = Siempre es cierto</v>
      </c>
      <c r="I33" s="1">
        <f t="shared" ref="I33:I55" si="1">+VLOOKUP(H33,$A$2:$B$6,2,0)</f>
        <v>5</v>
      </c>
    </row>
    <row r="34" spans="7:9" ht="26.25" thickBot="1">
      <c r="G34" s="2" t="s">
        <v>41</v>
      </c>
      <c r="H34" s="1" t="str">
        <f>+TEST!B46</f>
        <v>2 = Raras veces es cierto</v>
      </c>
      <c r="I34" s="1">
        <f t="shared" si="1"/>
        <v>2</v>
      </c>
    </row>
    <row r="35" spans="7:9" ht="26.25" thickBot="1">
      <c r="G35" s="2" t="s">
        <v>42</v>
      </c>
      <c r="H35" s="1" t="str">
        <f>+TEST!B47</f>
        <v>3 = Algunas veces es cierto</v>
      </c>
      <c r="I35" s="1">
        <f t="shared" si="1"/>
        <v>3</v>
      </c>
    </row>
    <row r="36" spans="7:9" ht="39" thickBot="1">
      <c r="G36" s="2" t="s">
        <v>43</v>
      </c>
      <c r="H36" s="1" t="str">
        <f>+TEST!B48</f>
        <v>4 = Usualmente es cierto</v>
      </c>
      <c r="I36" s="1">
        <f t="shared" si="1"/>
        <v>4</v>
      </c>
    </row>
    <row r="37" spans="7:9" ht="39" thickBot="1">
      <c r="G37" s="2" t="s">
        <v>44</v>
      </c>
      <c r="H37" s="1" t="str">
        <f>+TEST!B49</f>
        <v>4 = Usualmente es cierto</v>
      </c>
      <c r="I37" s="1">
        <f t="shared" si="1"/>
        <v>4</v>
      </c>
    </row>
    <row r="38" spans="7:9" ht="15" thickBot="1">
      <c r="G38" s="2" t="s">
        <v>45</v>
      </c>
      <c r="H38" s="1" t="str">
        <f>+TEST!B50</f>
        <v>4 = Usualmente es cierto</v>
      </c>
      <c r="I38" s="1">
        <f t="shared" si="1"/>
        <v>4</v>
      </c>
    </row>
    <row r="39" spans="7:9" ht="15" thickBot="1">
      <c r="G39" s="2" t="s">
        <v>46</v>
      </c>
      <c r="H39" s="1" t="str">
        <f>+TEST!B51</f>
        <v>3 = Algunas veces es cierto</v>
      </c>
      <c r="I39" s="1">
        <f t="shared" si="1"/>
        <v>3</v>
      </c>
    </row>
    <row r="40" spans="7:9" ht="39" thickBot="1">
      <c r="G40" s="2" t="s">
        <v>47</v>
      </c>
      <c r="H40" s="1" t="str">
        <f>+TEST!B52</f>
        <v>4 = Usualmente es cierto</v>
      </c>
      <c r="I40" s="1">
        <f t="shared" si="1"/>
        <v>4</v>
      </c>
    </row>
    <row r="41" spans="7:9" ht="26.25" thickBot="1">
      <c r="G41" s="2" t="s">
        <v>48</v>
      </c>
      <c r="H41" s="1" t="str">
        <f>+TEST!B53</f>
        <v>4 = Usualmente es cierto</v>
      </c>
      <c r="I41" s="1">
        <f t="shared" si="1"/>
        <v>4</v>
      </c>
    </row>
    <row r="42" spans="7:9" ht="39" thickBot="1">
      <c r="G42" s="2" t="s">
        <v>49</v>
      </c>
      <c r="H42" s="1" t="str">
        <f>+TEST!B54</f>
        <v>3 = Algunas veces es cierto</v>
      </c>
      <c r="I42" s="1">
        <f t="shared" si="1"/>
        <v>3</v>
      </c>
    </row>
    <row r="43" spans="7:9" ht="15" thickBot="1">
      <c r="G43" s="2" t="s">
        <v>50</v>
      </c>
      <c r="H43" s="1" t="str">
        <f>+TEST!B55</f>
        <v>4 = Usualmente es cierto</v>
      </c>
      <c r="I43" s="1">
        <f t="shared" si="1"/>
        <v>4</v>
      </c>
    </row>
    <row r="44" spans="7:9" ht="26.25" thickBot="1">
      <c r="G44" s="2" t="s">
        <v>51</v>
      </c>
      <c r="H44" s="1" t="str">
        <f>+TEST!B56</f>
        <v>3 = Algunas veces es cierto</v>
      </c>
      <c r="I44" s="1">
        <f t="shared" si="1"/>
        <v>3</v>
      </c>
    </row>
    <row r="45" spans="7:9" ht="26.25" thickBot="1">
      <c r="G45" s="2" t="s">
        <v>52</v>
      </c>
      <c r="H45" s="1" t="str">
        <f>+TEST!B57</f>
        <v>4 = Usualmente es cierto</v>
      </c>
      <c r="I45" s="1">
        <f t="shared" si="1"/>
        <v>4</v>
      </c>
    </row>
    <row r="46" spans="7:9" ht="26.25" thickBot="1">
      <c r="G46" s="2" t="s">
        <v>53</v>
      </c>
      <c r="H46" s="1" t="str">
        <f>+TEST!B58</f>
        <v>4 = Usualmente es cierto</v>
      </c>
      <c r="I46" s="1">
        <f t="shared" si="1"/>
        <v>4</v>
      </c>
    </row>
    <row r="47" spans="7:9" ht="39" thickBot="1">
      <c r="G47" s="2" t="s">
        <v>54</v>
      </c>
      <c r="H47" s="1" t="str">
        <f>+TEST!B59</f>
        <v>3 = Algunas veces es cierto</v>
      </c>
      <c r="I47" s="1">
        <f t="shared" si="1"/>
        <v>3</v>
      </c>
    </row>
    <row r="48" spans="7:9" ht="26.25" thickBot="1">
      <c r="G48" s="2" t="s">
        <v>55</v>
      </c>
      <c r="H48" s="1" t="str">
        <f>+TEST!B60</f>
        <v>3 = Algunas veces es cierto</v>
      </c>
      <c r="I48" s="1">
        <f t="shared" si="1"/>
        <v>3</v>
      </c>
    </row>
    <row r="49" spans="7:9" ht="26.25" thickBot="1">
      <c r="G49" s="2" t="s">
        <v>56</v>
      </c>
      <c r="H49" s="1" t="str">
        <f>+TEST!B61</f>
        <v>4 = Usualmente es cierto</v>
      </c>
      <c r="I49" s="1">
        <f t="shared" si="1"/>
        <v>4</v>
      </c>
    </row>
    <row r="50" spans="7:9" ht="26.25" thickBot="1">
      <c r="G50" s="2" t="s">
        <v>57</v>
      </c>
      <c r="H50" s="1" t="str">
        <f>+TEST!B62</f>
        <v>4 = Usualmente es cierto</v>
      </c>
      <c r="I50" s="1">
        <f t="shared" si="1"/>
        <v>4</v>
      </c>
    </row>
    <row r="51" spans="7:9" ht="26.25" thickBot="1">
      <c r="G51" s="2" t="s">
        <v>58</v>
      </c>
      <c r="H51" s="1" t="str">
        <f>+TEST!B63</f>
        <v>3 = Algunas veces es cierto</v>
      </c>
      <c r="I51" s="1">
        <f t="shared" si="1"/>
        <v>3</v>
      </c>
    </row>
    <row r="52" spans="7:9" ht="26.25" thickBot="1">
      <c r="G52" s="2" t="s">
        <v>59</v>
      </c>
      <c r="H52" s="1" t="str">
        <f>+TEST!B64</f>
        <v>4 = Usualmente es cierto</v>
      </c>
      <c r="I52" s="1">
        <f t="shared" si="1"/>
        <v>4</v>
      </c>
    </row>
    <row r="53" spans="7:9" ht="39" thickBot="1">
      <c r="G53" s="2" t="s">
        <v>60</v>
      </c>
      <c r="H53" s="1" t="str">
        <f>+TEST!B65</f>
        <v>3 = Algunas veces es cierto</v>
      </c>
      <c r="I53" s="1">
        <f t="shared" si="1"/>
        <v>3</v>
      </c>
    </row>
    <row r="54" spans="7:9" ht="39" thickBot="1">
      <c r="G54" s="2" t="s">
        <v>61</v>
      </c>
      <c r="H54" s="1" t="str">
        <f>+TEST!B66</f>
        <v>5 = Siempre es cierto</v>
      </c>
      <c r="I54" s="1">
        <f t="shared" si="1"/>
        <v>5</v>
      </c>
    </row>
    <row r="55" spans="7:9" ht="15" thickBot="1">
      <c r="G55" s="2" t="s">
        <v>62</v>
      </c>
      <c r="H55" s="1" t="str">
        <f>+TEST!B67</f>
        <v>5 = Siempre es cierto</v>
      </c>
      <c r="I55" s="1">
        <f t="shared" si="1"/>
        <v>5</v>
      </c>
    </row>
    <row r="57" spans="7:9">
      <c r="I57" s="1">
        <f>SUM(I1:I55)</f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2022-06-10T16:43:34Z</dcterms:created>
  <dcterms:modified xsi:type="dcterms:W3CDTF">2024-08-04T02:45:39Z</dcterms:modified>
</cp:coreProperties>
</file>