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557" firstSheet="0" activeTab="3" autoFilterDateGrouping="1"/>
  </bookViews>
  <sheets>
    <sheet xmlns:r="http://schemas.openxmlformats.org/officeDocument/2006/relationships" name="优先观察" sheetId="1" state="visible" r:id="rId1"/>
    <sheet xmlns:r="http://schemas.openxmlformats.org/officeDocument/2006/relationships" name="业绩承压" sheetId="2" state="visible" r:id="rId2"/>
    <sheet xmlns:r="http://schemas.openxmlformats.org/officeDocument/2006/relationships" name="未来不明朗" sheetId="3" state="visible" r:id="rId3"/>
    <sheet xmlns:r="http://schemas.openxmlformats.org/officeDocument/2006/relationships" name="估值过高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25">
    <font>
      <name val="Arial"/>
      <charset val="134"/>
      <color theme="1"/>
      <sz val="11"/>
      <scheme val="minor"/>
    </font>
    <font>
      <name val="Arial"/>
      <charset val="134"/>
      <b val="1"/>
      <sz val="11"/>
      <scheme val="minor"/>
    </font>
    <font>
      <name val="Arial"/>
      <charset val="134"/>
      <b val="1"/>
      <sz val="11"/>
      <scheme val="minor"/>
    </font>
    <font>
      <name val="Arial"/>
      <charset val="134"/>
      <sz val="11"/>
      <scheme val="minor"/>
    </font>
    <font>
      <name val="Arial"/>
      <charset val="134"/>
      <color theme="1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theme="1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rgb="FF006100"/>
      <sz val="11"/>
      <scheme val="minor"/>
    </font>
    <font>
      <b val="1"/>
    </font>
  </fonts>
  <fills count="46">
    <fill>
      <patternFill/>
    </fill>
    <fill>
      <patternFill patternType="gray125"/>
    </fill>
    <fill>
      <patternFill patternType="solid">
        <fgColor theme="0" tint="-0.1498153630176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AE524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E0C4C4"/>
        <bgColor indexed="64"/>
      </patternFill>
    </fill>
    <fill>
      <patternFill patternType="solid">
        <fgColor rgb="FFCA34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CCCCCC"/>
      </patternFill>
    </fill>
    <fill>
      <patternFill patternType="solid">
        <fgColor rgb="00EEEEEE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 applyAlignment="1">
      <alignment vertical="center"/>
    </xf>
    <xf numFmtId="42" fontId="4" fillId="0" borderId="0" applyAlignment="1">
      <alignment vertical="center"/>
    </xf>
    <xf numFmtId="0" fontId="5" fillId="15" borderId="0" applyAlignment="1">
      <alignment vertical="center"/>
    </xf>
    <xf numFmtId="0" fontId="7" fillId="17" borderId="1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16" borderId="0" applyAlignment="1">
      <alignment vertical="center"/>
    </xf>
    <xf numFmtId="0" fontId="9" fillId="18" borderId="0" applyAlignment="1">
      <alignment vertical="center"/>
    </xf>
    <xf numFmtId="43" fontId="4" fillId="0" borderId="0" applyAlignment="1">
      <alignment vertical="center"/>
    </xf>
    <xf numFmtId="0" fontId="10" fillId="21" borderId="0" applyAlignment="1">
      <alignment vertical="center"/>
    </xf>
    <xf numFmtId="0" fontId="12" fillId="0" borderId="0" applyAlignment="1">
      <alignment vertical="center"/>
    </xf>
    <xf numFmtId="9" fontId="4" fillId="0" borderId="0" applyAlignment="1">
      <alignment vertical="center"/>
    </xf>
    <xf numFmtId="0" fontId="13" fillId="0" borderId="0" applyAlignment="1">
      <alignment vertical="center"/>
    </xf>
    <xf numFmtId="0" fontId="4" fillId="23" borderId="4" applyAlignment="1">
      <alignment vertical="center"/>
    </xf>
    <xf numFmtId="0" fontId="10" fillId="27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5" applyAlignment="1">
      <alignment vertical="center"/>
    </xf>
    <xf numFmtId="0" fontId="19" fillId="0" borderId="5" applyAlignment="1">
      <alignment vertical="center"/>
    </xf>
    <xf numFmtId="0" fontId="10" fillId="30" borderId="0" applyAlignment="1">
      <alignment vertical="center"/>
    </xf>
    <xf numFmtId="0" fontId="15" fillId="0" borderId="6" applyAlignment="1">
      <alignment vertical="center"/>
    </xf>
    <xf numFmtId="0" fontId="10" fillId="20" borderId="0" applyAlignment="1">
      <alignment vertical="center"/>
    </xf>
    <xf numFmtId="0" fontId="20" fillId="22" borderId="7" applyAlignment="1">
      <alignment vertical="center"/>
    </xf>
    <xf numFmtId="0" fontId="11" fillId="22" borderId="1" applyAlignment="1">
      <alignment vertical="center"/>
    </xf>
    <xf numFmtId="0" fontId="21" fillId="33" borderId="8" applyAlignment="1">
      <alignment vertical="center"/>
    </xf>
    <xf numFmtId="0" fontId="5" fillId="14" borderId="0" applyAlignment="1">
      <alignment vertical="center"/>
    </xf>
    <xf numFmtId="0" fontId="10" fillId="35" borderId="0" applyAlignment="1">
      <alignment vertical="center"/>
    </xf>
    <xf numFmtId="0" fontId="8" fillId="0" borderId="2" applyAlignment="1">
      <alignment vertical="center"/>
    </xf>
    <xf numFmtId="0" fontId="14" fillId="0" borderId="3" applyAlignment="1">
      <alignment vertical="center"/>
    </xf>
    <xf numFmtId="0" fontId="23" fillId="37" borderId="0" applyAlignment="1">
      <alignment vertical="center"/>
    </xf>
    <xf numFmtId="0" fontId="22" fillId="36" borderId="0" applyAlignment="1">
      <alignment vertical="center"/>
    </xf>
    <xf numFmtId="0" fontId="5" fillId="38" borderId="0" applyAlignment="1">
      <alignment vertical="center"/>
    </xf>
    <xf numFmtId="0" fontId="10" fillId="31" borderId="0" applyAlignment="1">
      <alignment vertical="center"/>
    </xf>
    <xf numFmtId="0" fontId="5" fillId="29" borderId="0" applyAlignment="1">
      <alignment vertical="center"/>
    </xf>
    <xf numFmtId="0" fontId="5" fillId="32" borderId="0" applyAlignment="1">
      <alignment vertical="center"/>
    </xf>
    <xf numFmtId="0" fontId="5" fillId="13" borderId="0" applyAlignment="1">
      <alignment vertical="center"/>
    </xf>
    <xf numFmtId="0" fontId="5" fillId="42" borderId="0" applyAlignment="1">
      <alignment vertical="center"/>
    </xf>
    <xf numFmtId="0" fontId="10" fillId="41" borderId="0" applyAlignment="1">
      <alignment vertical="center"/>
    </xf>
    <xf numFmtId="0" fontId="10" fillId="26" borderId="0" applyAlignment="1">
      <alignment vertical="center"/>
    </xf>
    <xf numFmtId="0" fontId="5" fillId="34" borderId="0" applyAlignment="1">
      <alignment vertical="center"/>
    </xf>
    <xf numFmtId="0" fontId="5" fillId="40" borderId="0" applyAlignment="1">
      <alignment vertical="center"/>
    </xf>
    <xf numFmtId="0" fontId="10" fillId="43" borderId="0" applyAlignment="1">
      <alignment vertical="center"/>
    </xf>
    <xf numFmtId="0" fontId="5" fillId="25" borderId="0" applyAlignment="1">
      <alignment vertical="center"/>
    </xf>
    <xf numFmtId="0" fontId="10" fillId="28" borderId="0" applyAlignment="1">
      <alignment vertical="center"/>
    </xf>
    <xf numFmtId="0" fontId="10" fillId="39" borderId="0" applyAlignment="1">
      <alignment vertical="center"/>
    </xf>
    <xf numFmtId="0" fontId="5" fillId="24" borderId="0" applyAlignment="1">
      <alignment vertical="center"/>
    </xf>
    <xf numFmtId="0" fontId="10" fillId="19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0" fontId="0" fillId="0" borderId="0" applyAlignment="1" pivotButton="0" quotePrefix="0" xfId="0">
      <alignment vertical="center"/>
    </xf>
    <xf numFmtId="49" fontId="0" fillId="3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  <xf numFmtId="1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49" fontId="1" fillId="3" borderId="0" applyAlignment="1" pivotButton="0" quotePrefix="0" xfId="0">
      <alignment horizontal="center" vertical="center"/>
    </xf>
    <xf numFmtId="2" fontId="0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0" fontId="0" fillId="5" borderId="0" applyAlignment="1" pivotButton="0" quotePrefix="0" xfId="0">
      <alignment horizontal="center" vertical="center"/>
    </xf>
    <xf numFmtId="10" fontId="0" fillId="6" borderId="0" applyAlignment="1" pivotButton="0" quotePrefix="0" xfId="0">
      <alignment horizontal="center" vertical="center"/>
    </xf>
    <xf numFmtId="10" fontId="0" fillId="7" borderId="0" applyAlignment="1" pivotButton="0" quotePrefix="0" xfId="0">
      <alignment horizontal="center" vertical="center"/>
    </xf>
    <xf numFmtId="10" fontId="0" fillId="8" borderId="0" applyAlignment="1" pivotButton="0" quotePrefix="0" xfId="0">
      <alignment horizontal="center" vertical="center"/>
    </xf>
    <xf numFmtId="10" fontId="0" fillId="9" borderId="0" applyAlignment="1" pivotButton="0" quotePrefix="0" xfId="0">
      <alignment horizontal="center" vertical="center"/>
    </xf>
    <xf numFmtId="10" fontId="0" fillId="10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49" fontId="3" fillId="3" borderId="0" applyAlignment="1" pivotButton="0" quotePrefix="0" xfId="0">
      <alignment horizontal="center" vertical="center"/>
    </xf>
    <xf numFmtId="10" fontId="0" fillId="11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10" fontId="0" fillId="12" borderId="0" applyAlignment="1" pivotButton="0" quotePrefix="0" xfId="0">
      <alignment horizontal="center" vertical="center"/>
    </xf>
    <xf numFmtId="49" fontId="1" fillId="3" borderId="0" applyAlignment="1" pivotButton="0" quotePrefix="1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49" fontId="3" fillId="44" borderId="0" applyAlignment="1" pivotButton="0" quotePrefix="0" xfId="0">
      <alignment horizontal="center" vertical="center"/>
    </xf>
    <xf numFmtId="49" fontId="0" fillId="44" borderId="0" applyAlignment="1" pivotButton="0" quotePrefix="0" xfId="0">
      <alignment horizontal="center" vertical="center"/>
    </xf>
    <xf numFmtId="2" fontId="0" fillId="45" borderId="0" applyAlignment="1" pivotButton="0" quotePrefix="0" xfId="0">
      <alignment horizontal="center" vertical="center"/>
    </xf>
    <xf numFmtId="49" fontId="24" fillId="44" borderId="0" applyAlignment="1" pivotButton="0" quotePrefix="0" xfId="0">
      <alignment horizontal="center" vertical="center"/>
    </xf>
    <xf numFmtId="49" fontId="2" fillId="4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44" borderId="0" applyAlignment="1" pivotButton="0" quotePrefix="0" xfId="0">
      <alignment horizontal="center" vertical="center"/>
    </xf>
    <xf numFmtId="49" fontId="24" fillId="44" borderId="0" applyAlignment="1" pivotButton="0" quotePrefix="1" xfId="0">
      <alignment horizontal="center" vertical="center"/>
    </xf>
    <xf numFmtId="0" fontId="24" fillId="44" borderId="0" applyAlignment="1" pivotButton="0" quotePrefix="0" xfId="0">
      <alignment horizontal="center" vertical="center"/>
    </xf>
    <xf numFmtId="0" fontId="2" fillId="44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zoomScale="85" zoomScaleNormal="85" workbookViewId="0">
      <pane ySplit="1" topLeftCell="A230" activePane="bottomLeft" state="frozen"/>
      <selection activeCell="A1" sqref="A1"/>
      <selection pane="bottomLeft" activeCell="D220" sqref="D220"/>
    </sheetView>
  </sheetViews>
  <sheetFormatPr baseColWidth="8" defaultColWidth="9" defaultRowHeight="15"/>
  <cols>
    <col width="19" customWidth="1" style="21" min="1" max="1"/>
    <col width="10.2" customWidth="1" style="22" min="2" max="2"/>
    <col width="7.2" customWidth="1" style="2" min="3" max="3"/>
    <col width="9" customWidth="1" style="30" min="4" max="4"/>
    <col width="9" customWidth="1" style="11" min="5" max="5"/>
    <col width="10.3" customWidth="1" style="3" min="6" max="6"/>
    <col width="10.3" customWidth="1" style="4" min="7" max="7"/>
    <col width="10.3" customWidth="1" style="3" min="8" max="8"/>
    <col width="10.3" customWidth="1" style="4" min="9" max="9"/>
    <col width="10.3" customWidth="1" style="3" min="10" max="10"/>
    <col width="10.3" customWidth="1" style="4" min="11" max="11"/>
    <col width="10.3" customWidth="1" style="3" min="12" max="12"/>
    <col width="10.3" customWidth="1" style="4" min="13" max="13"/>
    <col width="7.6" customWidth="1" style="3" min="14" max="14"/>
    <col width="12.7" customWidth="1" style="30" min="15" max="17"/>
    <col width="9" customWidth="1" style="2" min="18" max="18"/>
    <col width="9" customWidth="1" style="24" min="19" max="20"/>
    <col width="9" customWidth="1" style="2" min="21" max="16384"/>
  </cols>
  <sheetData>
    <row r="1" ht="14.25" customFormat="1" customHeight="1" s="1">
      <c r="A1" s="31" t="inlineStr">
        <is>
          <t>代码&amp;名称</t>
        </is>
      </c>
      <c r="B1" s="32" t="inlineStr">
        <is>
          <t>摘要</t>
        </is>
      </c>
      <c r="C1" s="1" t="inlineStr">
        <is>
          <t>年份</t>
        </is>
      </c>
      <c r="D1" s="6" t="inlineStr">
        <is>
          <t>净利润</t>
        </is>
      </c>
      <c r="E1" s="7" t="inlineStr">
        <is>
          <t>增长率</t>
        </is>
      </c>
      <c r="F1" s="1" t="inlineStr">
        <is>
          <t>Q1净利</t>
        </is>
      </c>
      <c r="G1" s="7" t="inlineStr">
        <is>
          <t>Q1增长</t>
        </is>
      </c>
      <c r="H1" s="1" t="inlineStr">
        <is>
          <t>Q2净利</t>
        </is>
      </c>
      <c r="I1" s="7" t="inlineStr">
        <is>
          <t>Q2增长</t>
        </is>
      </c>
      <c r="J1" s="1" t="inlineStr">
        <is>
          <t>Q3净利</t>
        </is>
      </c>
      <c r="K1" s="7" t="inlineStr">
        <is>
          <t>Q3增长</t>
        </is>
      </c>
      <c r="L1" s="1" t="inlineStr">
        <is>
          <t>Q4净利</t>
        </is>
      </c>
      <c r="M1" s="7" t="inlineStr">
        <is>
          <t>Q4增长</t>
        </is>
      </c>
      <c r="N1" s="7" t="inlineStr">
        <is>
          <t>Sum</t>
        </is>
      </c>
      <c r="O1" s="33" t="inlineStr">
        <is>
          <t>低估估值</t>
        </is>
      </c>
      <c r="P1" s="33" t="inlineStr">
        <is>
          <t>合理估值</t>
        </is>
      </c>
      <c r="Q1" s="33" t="inlineStr">
        <is>
          <t>高估估值</t>
        </is>
      </c>
      <c r="R1" s="6" t="inlineStr">
        <is>
          <t>当前市值</t>
        </is>
      </c>
      <c r="S1" s="2" t="n"/>
      <c r="T1" s="2" t="n"/>
    </row>
    <row r="2">
      <c r="A2" s="34" t="inlineStr">
        <is>
          <t>00700</t>
        </is>
      </c>
      <c r="B2" s="32" t="inlineStr">
        <is>
          <t>pe-ttm</t>
        </is>
      </c>
      <c r="C2" s="2" t="inlineStr"/>
      <c r="D2" s="10" t="inlineStr"/>
      <c r="E2" s="11" t="inlineStr"/>
      <c r="F2" s="10" t="n"/>
      <c r="G2" s="11" t="inlineStr"/>
      <c r="H2" s="10" t="n"/>
      <c r="I2" s="11" t="inlineStr"/>
      <c r="J2" s="2" t="n"/>
      <c r="K2" s="11" t="inlineStr"/>
      <c r="L2" s="2" t="n"/>
      <c r="M2" s="11" t="inlineStr"/>
      <c r="N2" s="2" t="inlineStr"/>
      <c r="O2" s="10" t="n">
        <v>30</v>
      </c>
      <c r="P2" s="10" t="n">
        <v>40</v>
      </c>
      <c r="Q2" s="10" t="n">
        <v>55</v>
      </c>
      <c r="R2" s="10" t="n">
        <v>44156.8</v>
      </c>
      <c r="S2" s="2" t="n"/>
      <c r="T2" s="2" t="n"/>
    </row>
    <row r="3">
      <c r="A3" s="34" t="inlineStr">
        <is>
          <t>腾讯控股</t>
        </is>
      </c>
      <c r="B3" s="32" t="n">
        <v>19.07</v>
      </c>
      <c r="C3" s="2" t="n">
        <v>2019</v>
      </c>
      <c r="D3" s="10" t="n">
        <v>958.88</v>
      </c>
      <c r="E3" s="11" t="inlineStr"/>
      <c r="F3" s="10" t="n">
        <v>278.56</v>
      </c>
      <c r="G3" s="11">
        <f>IFERROR((F3/F2)-1, "")</f>
        <v/>
      </c>
      <c r="H3" s="10" t="n">
        <v>246.84</v>
      </c>
      <c r="I3" s="11">
        <f>IFERROR((H3/H2)-1, "")</f>
        <v/>
      </c>
      <c r="J3" s="2" t="n">
        <v>209.76</v>
      </c>
      <c r="K3" s="11">
        <f>IFERROR((J3/J2)-1, "")</f>
        <v/>
      </c>
      <c r="L3" s="2" t="n">
        <v>223.72</v>
      </c>
      <c r="M3" s="11">
        <f>IFERROR((L3/L2)-1, "")</f>
        <v/>
      </c>
      <c r="N3" s="2">
        <f>IFERROR(F3+H3+J3+L3, "")</f>
        <v/>
      </c>
      <c r="O3" s="10">
        <f>D3*O2</f>
        <v/>
      </c>
      <c r="P3" s="10">
        <f>D3*P2</f>
        <v/>
      </c>
      <c r="Q3" s="10">
        <f>D3*Q2</f>
        <v/>
      </c>
      <c r="R3" s="10" t="n">
        <v>44156.8</v>
      </c>
      <c r="S3" s="2" t="n"/>
      <c r="T3" s="2" t="n"/>
    </row>
    <row r="4">
      <c r="A4" s="35" t="inlineStr"/>
      <c r="B4" s="32" t="inlineStr">
        <is>
          <t>price</t>
        </is>
      </c>
      <c r="C4" s="2" t="n">
        <v>2020</v>
      </c>
      <c r="D4" s="10">
        <f>D3*(1+E4)</f>
        <v/>
      </c>
      <c r="E4" s="26" t="n">
        <v>0.6699000000000001</v>
      </c>
      <c r="F4" s="10" t="n">
        <v>294.03</v>
      </c>
      <c r="G4" s="11">
        <f>IFERROR((F4/F3)-1, "")</f>
        <v/>
      </c>
      <c r="H4" s="10" t="n">
        <v>324.54</v>
      </c>
      <c r="I4" s="11">
        <f>IFERROR((H4/H3)-1, "")</f>
        <v/>
      </c>
      <c r="J4" s="2" t="n">
        <v>388.99</v>
      </c>
      <c r="K4" s="11">
        <f>IFERROR((J4/J3)-1, "")</f>
        <v/>
      </c>
      <c r="L4" s="2" t="n">
        <v>593.6900000000001</v>
      </c>
      <c r="M4" s="11">
        <f>IFERROR((L4/L3)-1, "")</f>
        <v/>
      </c>
      <c r="N4" s="2">
        <f>IFERROR(F4+H4+J4+L4, "")</f>
        <v/>
      </c>
      <c r="O4" s="10">
        <f>D4*O2</f>
        <v/>
      </c>
      <c r="P4" s="10">
        <f>D4*P2</f>
        <v/>
      </c>
      <c r="Q4" s="10">
        <f>D4*Q2</f>
        <v/>
      </c>
      <c r="R4" s="10" t="n">
        <v>44156.8</v>
      </c>
      <c r="S4" s="2" t="n"/>
      <c r="T4" s="2" t="n"/>
    </row>
    <row r="5">
      <c r="A5" s="35" t="inlineStr"/>
      <c r="B5" s="32" t="n">
        <v>460.2</v>
      </c>
      <c r="C5" s="2" t="n">
        <v>2021</v>
      </c>
      <c r="D5" s="10">
        <f>D4*(1+E5)</f>
        <v/>
      </c>
      <c r="E5" s="11" t="n">
        <v>0.25</v>
      </c>
      <c r="F5" s="10" t="n">
        <v>490.08</v>
      </c>
      <c r="G5" s="11">
        <f>IFERROR((F5/F4)-1, "")</f>
        <v/>
      </c>
      <c r="H5" s="10" t="n"/>
      <c r="I5" s="11">
        <f>IFERROR((H5/H4)-1, "")</f>
        <v/>
      </c>
      <c r="J5" s="2" t="n"/>
      <c r="K5" s="11">
        <f>IFERROR((J5/J4)-1, "")</f>
        <v/>
      </c>
      <c r="L5" s="2" t="n"/>
      <c r="M5" s="11">
        <f>IFERROR((L5/L4)-1, "")</f>
        <v/>
      </c>
      <c r="N5" s="2">
        <f>IFERROR(F5+H5+J5+L5, "")</f>
        <v/>
      </c>
      <c r="O5" s="10">
        <f>D5*O2</f>
        <v/>
      </c>
      <c r="P5" s="10">
        <f>D5*P2</f>
        <v/>
      </c>
      <c r="Q5" s="10">
        <f>D5*Q2</f>
        <v/>
      </c>
      <c r="R5" s="10" t="n">
        <v>44156.8</v>
      </c>
      <c r="S5" s="2" t="n"/>
      <c r="T5" s="2" t="n"/>
    </row>
    <row r="6">
      <c r="A6" s="35" t="inlineStr"/>
      <c r="B6" s="32" t="inlineStr"/>
      <c r="C6" s="2" t="n">
        <v>2022</v>
      </c>
      <c r="D6" s="10">
        <f>D5*(1+E6)</f>
        <v/>
      </c>
      <c r="E6" s="11" t="n">
        <v>0.3</v>
      </c>
      <c r="F6" s="10" t="n"/>
      <c r="G6" s="11">
        <f>IFERROR((F6/F5)-1, "")</f>
        <v/>
      </c>
      <c r="H6" s="10" t="n"/>
      <c r="I6" s="11">
        <f>IFERROR((H6/H5)-1, "")</f>
        <v/>
      </c>
      <c r="J6" s="2" t="n"/>
      <c r="K6" s="11">
        <f>IFERROR((J6/J5)-1, "")</f>
        <v/>
      </c>
      <c r="L6" s="2" t="n"/>
      <c r="M6" s="11">
        <f>IFERROR((L6/L5)-1, "")</f>
        <v/>
      </c>
      <c r="N6" s="2">
        <f>IFERROR(F6+H6+J6+L6, "")</f>
        <v/>
      </c>
      <c r="O6" s="10">
        <f>D6*O2</f>
        <v/>
      </c>
      <c r="P6" s="10">
        <f>D6*P2</f>
        <v/>
      </c>
      <c r="Q6" s="10">
        <f>D6*Q2</f>
        <v/>
      </c>
      <c r="R6" s="10" t="n">
        <v>44156.8</v>
      </c>
      <c r="S6" s="2" t="n"/>
      <c r="T6" s="2" t="n"/>
    </row>
    <row r="7">
      <c r="A7" s="35" t="inlineStr"/>
      <c r="B7" s="32" t="inlineStr"/>
      <c r="C7" s="2" t="n">
        <v>2023</v>
      </c>
      <c r="D7" s="10">
        <f>D6*(1+E7)</f>
        <v/>
      </c>
      <c r="E7" s="11" t="n">
        <v>0.3</v>
      </c>
      <c r="F7" s="10" t="n"/>
      <c r="G7" s="11">
        <f>IFERROR((F7/F6)-1, "")</f>
        <v/>
      </c>
      <c r="H7" s="10" t="n"/>
      <c r="I7" s="11">
        <f>IFERROR((H7/H6)-1, "")</f>
        <v/>
      </c>
      <c r="J7" s="2" t="n"/>
      <c r="K7" s="11">
        <f>IFERROR((J7/J6)-1, "")</f>
        <v/>
      </c>
      <c r="L7" s="2" t="n"/>
      <c r="M7" s="11">
        <f>IFERROR((L7/L6)-1, "")</f>
        <v/>
      </c>
      <c r="N7" s="2">
        <f>IFERROR(F7+H7+J7+L7, "")</f>
        <v/>
      </c>
      <c r="O7" s="10">
        <f>D7*O2</f>
        <v/>
      </c>
      <c r="P7" s="10">
        <f>D7*P2</f>
        <v/>
      </c>
      <c r="Q7" s="10">
        <f>D7*Q2</f>
        <v/>
      </c>
      <c r="R7" s="10" t="n">
        <v>44156.8</v>
      </c>
      <c r="S7" s="2" t="n"/>
      <c r="T7" s="2" t="n"/>
    </row>
    <row r="8">
      <c r="A8" s="35" t="inlineStr"/>
      <c r="B8" s="32" t="inlineStr"/>
      <c r="C8" s="2" t="inlineStr"/>
      <c r="D8" s="10" t="inlineStr"/>
      <c r="E8" s="11" t="inlineStr"/>
      <c r="F8" s="2" t="n"/>
      <c r="G8" s="11" t="inlineStr"/>
      <c r="H8" s="2" t="n"/>
      <c r="I8" s="11" t="inlineStr"/>
      <c r="J8" s="2" t="n"/>
      <c r="K8" s="11" t="inlineStr"/>
      <c r="L8" s="2" t="n"/>
      <c r="M8" s="11" t="inlineStr"/>
      <c r="N8" s="2" t="inlineStr"/>
      <c r="O8" s="10" t="inlineStr"/>
      <c r="P8" s="10" t="inlineStr"/>
      <c r="Q8" s="10" t="inlineStr"/>
      <c r="R8" s="10" t="n"/>
      <c r="S8" s="2" t="n"/>
      <c r="T8" s="2" t="n"/>
    </row>
    <row r="9">
      <c r="A9" s="34" t="inlineStr">
        <is>
          <t>603666</t>
        </is>
      </c>
      <c r="B9" s="32" t="inlineStr">
        <is>
          <t>pe-ttm</t>
        </is>
      </c>
      <c r="C9" s="2" t="inlineStr"/>
      <c r="D9" s="10" t="inlineStr"/>
      <c r="E9" s="11" t="inlineStr"/>
      <c r="F9" s="2" t="n"/>
      <c r="G9" s="11" t="inlineStr"/>
      <c r="H9" s="2" t="n"/>
      <c r="I9" s="11" t="inlineStr"/>
      <c r="J9" s="2" t="n"/>
      <c r="K9" s="11" t="inlineStr"/>
      <c r="L9" s="2" t="n"/>
      <c r="M9" s="11" t="inlineStr"/>
      <c r="N9" s="2" t="inlineStr"/>
      <c r="O9" s="10" t="n">
        <v>30</v>
      </c>
      <c r="P9" s="10" t="n">
        <v>40</v>
      </c>
      <c r="Q9" s="10" t="n">
        <v>55</v>
      </c>
      <c r="R9" s="10" t="n">
        <v>155.44</v>
      </c>
      <c r="S9" s="2" t="n"/>
      <c r="T9" s="2" t="n"/>
    </row>
    <row r="10">
      <c r="A10" s="34" t="inlineStr">
        <is>
          <t>亿嘉和</t>
        </is>
      </c>
      <c r="B10" s="32" t="n">
        <v>38.76</v>
      </c>
      <c r="C10" s="2" t="n">
        <v>2019</v>
      </c>
      <c r="D10" s="10" t="n">
        <v>2.56</v>
      </c>
      <c r="E10" s="11" t="inlineStr"/>
      <c r="F10" s="2" t="n">
        <v>0.36</v>
      </c>
      <c r="G10" s="11">
        <f>IFERROR((F10/F9)-1, "")</f>
        <v/>
      </c>
      <c r="H10" s="2" t="n">
        <v>0.43</v>
      </c>
      <c r="I10" s="11">
        <f>IFERROR((H10/H9)-1, "")</f>
        <v/>
      </c>
      <c r="J10" s="2" t="n">
        <v>0.46</v>
      </c>
      <c r="K10" s="11">
        <f>IFERROR((J10/J9)-1, "")</f>
        <v/>
      </c>
      <c r="L10" s="2" t="n">
        <v>1.32</v>
      </c>
      <c r="M10" s="11">
        <f>IFERROR((L10/L9)-1, "")</f>
        <v/>
      </c>
      <c r="N10" s="2">
        <f>IFERROR(F10+H10+J10+L10, "")</f>
        <v/>
      </c>
      <c r="O10" s="10">
        <f>D10*O9</f>
        <v/>
      </c>
      <c r="P10" s="10">
        <f>D10*P9</f>
        <v/>
      </c>
      <c r="Q10" s="10">
        <f>D10*Q9</f>
        <v/>
      </c>
      <c r="R10" s="10" t="n">
        <v>155.44</v>
      </c>
      <c r="S10" s="2" t="n"/>
      <c r="T10" s="2" t="n"/>
    </row>
    <row r="11">
      <c r="A11" s="35" t="inlineStr"/>
      <c r="B11" s="32" t="inlineStr">
        <is>
          <t>price</t>
        </is>
      </c>
      <c r="C11" s="2" t="n">
        <v>2020</v>
      </c>
      <c r="D11" s="10">
        <f>D10*(1+E11)</f>
        <v/>
      </c>
      <c r="E11" s="18" t="n">
        <v>0.313</v>
      </c>
      <c r="F11" s="2" t="n">
        <v>0.35</v>
      </c>
      <c r="G11" s="11">
        <f>IFERROR((F11/F10)-1, "")</f>
        <v/>
      </c>
      <c r="H11" s="2" t="n">
        <v>0.5</v>
      </c>
      <c r="I11" s="11">
        <f>IFERROR((H11/H10)-1, "")</f>
        <v/>
      </c>
      <c r="J11" s="2" t="n">
        <v>0.8</v>
      </c>
      <c r="K11" s="11">
        <f>IFERROR((J11/J10)-1, "")</f>
        <v/>
      </c>
      <c r="L11" s="2" t="n">
        <v>1.71</v>
      </c>
      <c r="M11" s="11">
        <f>IFERROR((L11/L10)-1, "")</f>
        <v/>
      </c>
      <c r="N11" s="2">
        <f>IFERROR(F11+H11+J11+L11, "")</f>
        <v/>
      </c>
      <c r="O11" s="10">
        <f>D11*O9</f>
        <v/>
      </c>
      <c r="P11" s="10">
        <f>D11*P9</f>
        <v/>
      </c>
      <c r="Q11" s="10">
        <f>D11*Q9</f>
        <v/>
      </c>
      <c r="R11" s="10" t="n">
        <v>155.44</v>
      </c>
      <c r="S11" s="2" t="n"/>
      <c r="T11" s="2" t="n"/>
    </row>
    <row r="12">
      <c r="A12" s="35" t="inlineStr"/>
      <c r="B12" s="32" t="n">
        <v>75.75</v>
      </c>
      <c r="C12" s="2" t="n">
        <v>2021</v>
      </c>
      <c r="D12" s="10">
        <f>D11*(1+E12)</f>
        <v/>
      </c>
      <c r="E12" s="18" t="n">
        <v>0.42</v>
      </c>
      <c r="F12" s="2" t="n">
        <v>0.64</v>
      </c>
      <c r="G12" s="11">
        <f>IFERROR((F12/F11)-1, "")</f>
        <v/>
      </c>
      <c r="H12" s="2" t="n">
        <v>0.3</v>
      </c>
      <c r="I12" s="11">
        <f>IFERROR((H12/H11)-1, "")</f>
        <v/>
      </c>
      <c r="J12" s="2" t="n"/>
      <c r="K12" s="11">
        <f>IFERROR((J12/J11)-1, "")</f>
        <v/>
      </c>
      <c r="L12" s="2" t="n"/>
      <c r="M12" s="11">
        <f>IFERROR((L12/L11)-1, "")</f>
        <v/>
      </c>
      <c r="N12" s="2">
        <f>IFERROR(F12+H12+J12+L12, "")</f>
        <v/>
      </c>
      <c r="O12" s="10">
        <f>D12*O9</f>
        <v/>
      </c>
      <c r="P12" s="10">
        <f>D12*P9</f>
        <v/>
      </c>
      <c r="Q12" s="10">
        <f>D12*Q9</f>
        <v/>
      </c>
      <c r="R12" s="10" t="n">
        <v>155.44</v>
      </c>
      <c r="S12" s="2" t="n"/>
      <c r="T12" s="2" t="n"/>
    </row>
    <row r="13">
      <c r="A13" s="35" t="inlineStr"/>
      <c r="B13" s="32" t="inlineStr"/>
      <c r="C13" s="2" t="n">
        <v>2022</v>
      </c>
      <c r="D13" s="10">
        <f>D12*(1+E13)</f>
        <v/>
      </c>
      <c r="E13" s="11" t="n">
        <v>0.4</v>
      </c>
      <c r="F13" s="2" t="n"/>
      <c r="G13" s="11">
        <f>IFERROR((F13/F12)-1, "")</f>
        <v/>
      </c>
      <c r="H13" s="2" t="n"/>
      <c r="I13" s="11">
        <f>IFERROR((H13/H12)-1, "")</f>
        <v/>
      </c>
      <c r="J13" s="2" t="n"/>
      <c r="K13" s="11">
        <f>IFERROR((J13/J12)-1, "")</f>
        <v/>
      </c>
      <c r="L13" s="2" t="n"/>
      <c r="M13" s="11">
        <f>IFERROR((L13/L12)-1, "")</f>
        <v/>
      </c>
      <c r="N13" s="2">
        <f>IFERROR(F13+H13+J13+L13, "")</f>
        <v/>
      </c>
      <c r="O13" s="10">
        <f>D13*O9</f>
        <v/>
      </c>
      <c r="P13" s="10">
        <f>D13*P9</f>
        <v/>
      </c>
      <c r="Q13" s="10">
        <f>D13*Q9</f>
        <v/>
      </c>
      <c r="R13" s="10" t="n">
        <v>155.44</v>
      </c>
      <c r="S13" s="2" t="n"/>
      <c r="T13" s="2" t="n"/>
    </row>
    <row r="14">
      <c r="A14" s="35" t="inlineStr"/>
      <c r="B14" s="32" t="inlineStr"/>
      <c r="C14" s="2" t="n">
        <v>2023</v>
      </c>
      <c r="D14" s="10">
        <f>D13*(1+E14)</f>
        <v/>
      </c>
      <c r="E14" s="11" t="n">
        <v>0.3</v>
      </c>
      <c r="F14" s="2" t="n"/>
      <c r="G14" s="11">
        <f>IFERROR((F14/F13)-1, "")</f>
        <v/>
      </c>
      <c r="H14" s="2" t="n"/>
      <c r="I14" s="11">
        <f>IFERROR((H14/H13)-1, "")</f>
        <v/>
      </c>
      <c r="J14" s="2" t="n"/>
      <c r="K14" s="11">
        <f>IFERROR((J14/J13)-1, "")</f>
        <v/>
      </c>
      <c r="L14" s="2" t="n"/>
      <c r="M14" s="11">
        <f>IFERROR((L14/L13)-1, "")</f>
        <v/>
      </c>
      <c r="N14" s="2">
        <f>IFERROR(F14+H14+J14+L14, "")</f>
        <v/>
      </c>
      <c r="O14" s="10">
        <f>D14*O9</f>
        <v/>
      </c>
      <c r="P14" s="10">
        <f>D14*P9</f>
        <v/>
      </c>
      <c r="Q14" s="10">
        <f>D14*Q9</f>
        <v/>
      </c>
      <c r="R14" s="10" t="n">
        <v>155.44</v>
      </c>
      <c r="S14" s="2" t="n"/>
      <c r="T14" s="2" t="n"/>
    </row>
    <row r="15">
      <c r="A15" s="35" t="inlineStr"/>
      <c r="B15" s="32" t="inlineStr"/>
      <c r="C15" s="2" t="inlineStr"/>
      <c r="D15" s="10" t="inlineStr"/>
      <c r="E15" s="11" t="inlineStr"/>
      <c r="F15" s="2" t="n"/>
      <c r="G15" s="11" t="inlineStr"/>
      <c r="H15" s="2" t="n"/>
      <c r="I15" s="11" t="inlineStr"/>
      <c r="J15" s="2" t="n"/>
      <c r="K15" s="11" t="inlineStr"/>
      <c r="L15" s="2" t="n"/>
      <c r="M15" s="11" t="inlineStr"/>
      <c r="N15" s="2" t="inlineStr"/>
      <c r="O15" s="10" t="inlineStr"/>
      <c r="P15" s="10" t="inlineStr"/>
      <c r="Q15" s="10" t="inlineStr"/>
      <c r="R15" s="10" t="n"/>
      <c r="S15" s="2" t="n"/>
      <c r="T15" s="2" t="n"/>
    </row>
    <row r="16">
      <c r="A16" s="34" t="inlineStr">
        <is>
          <t>300041</t>
        </is>
      </c>
      <c r="B16" s="32" t="inlineStr">
        <is>
          <t>pe-ttm</t>
        </is>
      </c>
      <c r="C16" s="2" t="inlineStr"/>
      <c r="D16" s="10" t="inlineStr"/>
      <c r="E16" s="11" t="inlineStr"/>
      <c r="F16" s="2" t="n"/>
      <c r="G16" s="11" t="inlineStr"/>
      <c r="H16" s="2" t="n"/>
      <c r="I16" s="11" t="inlineStr"/>
      <c r="J16" s="2" t="n"/>
      <c r="K16" s="11" t="inlineStr"/>
      <c r="L16" s="2" t="n"/>
      <c r="M16" s="11" t="inlineStr"/>
      <c r="N16" s="2" t="inlineStr"/>
      <c r="O16" s="10" t="n">
        <v>25</v>
      </c>
      <c r="P16" s="10" t="n">
        <v>30</v>
      </c>
      <c r="Q16" s="10" t="n">
        <v>50</v>
      </c>
      <c r="R16" s="10" t="n">
        <v>76.95999999999999</v>
      </c>
      <c r="S16" s="2" t="n"/>
      <c r="T16" s="2" t="n"/>
    </row>
    <row r="17">
      <c r="A17" s="34" t="inlineStr">
        <is>
          <t>回天新材</t>
        </is>
      </c>
      <c r="B17" s="32" t="n">
        <v>32.16</v>
      </c>
      <c r="C17" s="2" t="n">
        <v>2019</v>
      </c>
      <c r="D17" s="10" t="n">
        <v>1.58</v>
      </c>
      <c r="E17" s="11" t="inlineStr"/>
      <c r="F17" s="2" t="n">
        <v>0.51</v>
      </c>
      <c r="G17" s="11">
        <f>IFERROR((F17/F16)-1, "")</f>
        <v/>
      </c>
      <c r="H17" s="2" t="n">
        <v>0.53</v>
      </c>
      <c r="I17" s="11">
        <f>IFERROR((H17/H16)-1, "")</f>
        <v/>
      </c>
      <c r="J17" s="2" t="n">
        <v>0.43</v>
      </c>
      <c r="K17" s="11">
        <f>IFERROR((J17/J16)-1, "")</f>
        <v/>
      </c>
      <c r="L17" s="2" t="n">
        <v>0.11</v>
      </c>
      <c r="M17" s="11">
        <f>IFERROR((L17/L16)-1, "")</f>
        <v/>
      </c>
      <c r="N17" s="2">
        <f>IFERROR(F17+H17+J17+L17, "")</f>
        <v/>
      </c>
      <c r="O17" s="10">
        <f>D17*O16</f>
        <v/>
      </c>
      <c r="P17" s="10">
        <f>D17*P16</f>
        <v/>
      </c>
      <c r="Q17" s="10">
        <f>D17*Q16</f>
        <v/>
      </c>
      <c r="R17" s="10" t="n">
        <v>76.95999999999999</v>
      </c>
      <c r="S17" s="2" t="n"/>
      <c r="T17" s="2" t="n"/>
    </row>
    <row r="18">
      <c r="A18" s="35" t="inlineStr"/>
      <c r="B18" s="32" t="inlineStr">
        <is>
          <t>price</t>
        </is>
      </c>
      <c r="C18" s="2" t="n">
        <v>2020</v>
      </c>
      <c r="D18" s="10">
        <f>D17*(1+E18)</f>
        <v/>
      </c>
      <c r="E18" s="11" t="n">
        <v>0.393</v>
      </c>
      <c r="F18" s="2" t="n">
        <v>0.5600000000000001</v>
      </c>
      <c r="G18" s="11">
        <f>IFERROR((F18/F17)-1, "")</f>
        <v/>
      </c>
      <c r="H18" s="2" t="n">
        <v>0.73</v>
      </c>
      <c r="I18" s="11">
        <f>IFERROR((H18/H17)-1, "")</f>
        <v/>
      </c>
      <c r="J18" s="2" t="n">
        <v>0.68</v>
      </c>
      <c r="K18" s="11">
        <f>IFERROR((J18/J17)-1, "")</f>
        <v/>
      </c>
      <c r="L18" s="2" t="n">
        <v>0.24</v>
      </c>
      <c r="M18" s="11">
        <f>IFERROR((L18/L17)-1, "")</f>
        <v/>
      </c>
      <c r="N18" s="2">
        <f>IFERROR(F18+H18+J18+L18, "")</f>
        <v/>
      </c>
      <c r="O18" s="10">
        <f>D18*O16</f>
        <v/>
      </c>
      <c r="P18" s="10">
        <f>D18*P16</f>
        <v/>
      </c>
      <c r="Q18" s="10">
        <f>D18*Q16</f>
        <v/>
      </c>
      <c r="R18" s="10" t="n">
        <v>76.95999999999999</v>
      </c>
      <c r="S18" s="2" t="n"/>
      <c r="T18" s="2" t="n"/>
    </row>
    <row r="19">
      <c r="A19" s="35" t="inlineStr"/>
      <c r="B19" s="32" t="n">
        <v>17.92</v>
      </c>
      <c r="C19" s="2" t="n">
        <v>2021</v>
      </c>
      <c r="D19" s="10">
        <f>D18*(1+E19)</f>
        <v/>
      </c>
      <c r="E19" s="11" t="n">
        <v>0.3</v>
      </c>
      <c r="F19" s="2" t="n">
        <v>0.76</v>
      </c>
      <c r="G19" s="11">
        <f>IFERROR((F19/F18)-1, "")</f>
        <v/>
      </c>
      <c r="H19" s="2" t="n"/>
      <c r="I19" s="11">
        <f>IFERROR((H19/H18)-1, "")</f>
        <v/>
      </c>
      <c r="J19" s="2" t="n"/>
      <c r="K19" s="11">
        <f>IFERROR((J19/J18)-1, "")</f>
        <v/>
      </c>
      <c r="L19" s="2" t="n"/>
      <c r="M19" s="11">
        <f>IFERROR((L19/L18)-1, "")</f>
        <v/>
      </c>
      <c r="N19" s="2">
        <f>IFERROR(F19+H19+J19+L19, "")</f>
        <v/>
      </c>
      <c r="O19" s="10">
        <f>D19*O16</f>
        <v/>
      </c>
      <c r="P19" s="10">
        <f>D19*P16</f>
        <v/>
      </c>
      <c r="Q19" s="10">
        <f>D19*Q16</f>
        <v/>
      </c>
      <c r="R19" s="10" t="n">
        <v>76.95999999999999</v>
      </c>
      <c r="S19" s="2" t="n"/>
      <c r="T19" s="2" t="n"/>
    </row>
    <row r="20">
      <c r="A20" s="35" t="inlineStr"/>
      <c r="B20" s="32" t="inlineStr"/>
      <c r="C20" s="2" t="n">
        <v>2022</v>
      </c>
      <c r="D20" s="10">
        <f>D19*(1+E20)</f>
        <v/>
      </c>
      <c r="E20" s="11" t="n">
        <v>0.25</v>
      </c>
      <c r="F20" s="2" t="n"/>
      <c r="G20" s="11">
        <f>IFERROR((F20/F19)-1, "")</f>
        <v/>
      </c>
      <c r="H20" s="2" t="n"/>
      <c r="I20" s="11">
        <f>IFERROR((H20/H19)-1, "")</f>
        <v/>
      </c>
      <c r="J20" s="2" t="n"/>
      <c r="K20" s="11">
        <f>IFERROR((J20/J19)-1, "")</f>
        <v/>
      </c>
      <c r="L20" s="2" t="n"/>
      <c r="M20" s="11">
        <f>IFERROR((L20/L19)-1, "")</f>
        <v/>
      </c>
      <c r="N20" s="2">
        <f>IFERROR(F20+H20+J20+L20, "")</f>
        <v/>
      </c>
      <c r="O20" s="10">
        <f>D20*O16</f>
        <v/>
      </c>
      <c r="P20" s="10">
        <f>D20*P16</f>
        <v/>
      </c>
      <c r="Q20" s="10">
        <f>D20*Q16</f>
        <v/>
      </c>
      <c r="R20" s="10" t="n">
        <v>76.95999999999999</v>
      </c>
      <c r="S20" s="2" t="n"/>
      <c r="T20" s="2" t="n"/>
    </row>
    <row r="21">
      <c r="A21" s="35" t="inlineStr"/>
      <c r="B21" s="32" t="inlineStr"/>
      <c r="C21" s="2" t="n">
        <v>2023</v>
      </c>
      <c r="D21" s="10">
        <f>D20*(1+E21)</f>
        <v/>
      </c>
      <c r="E21" s="11" t="n">
        <v>0.2</v>
      </c>
      <c r="F21" s="2" t="n"/>
      <c r="G21" s="11">
        <f>IFERROR((F21/F20)-1, "")</f>
        <v/>
      </c>
      <c r="H21" s="2" t="n"/>
      <c r="I21" s="11">
        <f>IFERROR((H21/H20)-1, "")</f>
        <v/>
      </c>
      <c r="J21" s="2" t="n"/>
      <c r="K21" s="11">
        <f>IFERROR((J21/J20)-1, "")</f>
        <v/>
      </c>
      <c r="L21" s="2" t="n"/>
      <c r="M21" s="11">
        <f>IFERROR((L21/L20)-1, "")</f>
        <v/>
      </c>
      <c r="N21" s="2">
        <f>IFERROR(F21+H21+J21+L21, "")</f>
        <v/>
      </c>
      <c r="O21" s="10">
        <f>D21*O16</f>
        <v/>
      </c>
      <c r="P21" s="10">
        <f>D21*P16</f>
        <v/>
      </c>
      <c r="Q21" s="10">
        <f>D21*Q16</f>
        <v/>
      </c>
      <c r="R21" s="10" t="n">
        <v>76.95999999999999</v>
      </c>
      <c r="S21" s="2" t="n"/>
      <c r="T21" s="2" t="n"/>
    </row>
    <row r="22">
      <c r="A22" s="35" t="inlineStr"/>
      <c r="B22" s="32" t="inlineStr"/>
      <c r="C22" s="2" t="inlineStr"/>
      <c r="D22" s="10" t="inlineStr"/>
      <c r="E22" s="11" t="inlineStr"/>
      <c r="F22" s="2" t="n"/>
      <c r="G22" s="11" t="inlineStr"/>
      <c r="H22" s="2" t="n"/>
      <c r="I22" s="11" t="inlineStr"/>
      <c r="J22" s="2" t="n"/>
      <c r="K22" s="11" t="inlineStr"/>
      <c r="L22" s="2" t="n"/>
      <c r="M22" s="11" t="inlineStr"/>
      <c r="N22" s="2" t="inlineStr"/>
      <c r="O22" s="10" t="inlineStr"/>
      <c r="P22" s="10" t="inlineStr"/>
      <c r="Q22" s="10" t="inlineStr"/>
      <c r="R22" s="10" t="n"/>
      <c r="S22" s="2" t="n"/>
      <c r="T22" s="2" t="n"/>
    </row>
    <row r="23">
      <c r="A23" s="34" t="inlineStr">
        <is>
          <t>688300</t>
        </is>
      </c>
      <c r="B23" s="32" t="inlineStr">
        <is>
          <t>pe-ttm</t>
        </is>
      </c>
      <c r="C23" s="2" t="inlineStr"/>
      <c r="D23" s="10" t="inlineStr"/>
      <c r="E23" s="11" t="inlineStr"/>
      <c r="F23" s="2" t="n"/>
      <c r="G23" s="11" t="inlineStr"/>
      <c r="H23" s="2" t="n"/>
      <c r="I23" s="11" t="inlineStr"/>
      <c r="J23" s="2" t="n"/>
      <c r="K23" s="11" t="inlineStr"/>
      <c r="L23" s="2" t="n"/>
      <c r="M23" s="11" t="inlineStr"/>
      <c r="N23" s="2" t="inlineStr"/>
      <c r="O23" s="10" t="n">
        <v>30</v>
      </c>
      <c r="P23" s="10" t="n">
        <v>40</v>
      </c>
      <c r="Q23" s="10" t="n">
        <v>60</v>
      </c>
      <c r="R23" s="10" t="n">
        <v>93.95</v>
      </c>
      <c r="S23" s="36" t="n"/>
      <c r="T23" s="2" t="n"/>
    </row>
    <row r="24">
      <c r="A24" s="34" t="inlineStr">
        <is>
          <t>联瑞新材</t>
        </is>
      </c>
      <c r="B24" s="32" t="n">
        <v>55.6</v>
      </c>
      <c r="C24" s="2" t="n">
        <v>2019</v>
      </c>
      <c r="D24" s="10" t="n">
        <v>0.75</v>
      </c>
      <c r="E24" s="11" t="inlineStr"/>
      <c r="F24" s="2" t="n"/>
      <c r="G24" s="11">
        <f>IFERROR((F24/F23)-1, "")</f>
        <v/>
      </c>
      <c r="H24" s="2" t="n"/>
      <c r="I24" s="11">
        <f>IFERROR((H24/H23)-1, "")</f>
        <v/>
      </c>
      <c r="J24" s="2" t="n">
        <v>0.18</v>
      </c>
      <c r="K24" s="11">
        <f>IFERROR((J24/J23)-1, "")</f>
        <v/>
      </c>
      <c r="L24" s="2" t="n">
        <v>0.21</v>
      </c>
      <c r="M24" s="11">
        <f>IFERROR((L24/L23)-1, "")</f>
        <v/>
      </c>
      <c r="N24" s="2">
        <f>IFERROR(F24+H24+J24+L24, "")</f>
        <v/>
      </c>
      <c r="O24" s="10">
        <f>D24*O23</f>
        <v/>
      </c>
      <c r="P24" s="10">
        <f>D24*P23</f>
        <v/>
      </c>
      <c r="Q24" s="10">
        <f>D24*Q23</f>
        <v/>
      </c>
      <c r="R24" s="10" t="n">
        <v>93.95</v>
      </c>
      <c r="S24" s="2" t="n"/>
      <c r="T24" s="2" t="n"/>
    </row>
    <row r="25">
      <c r="A25" s="35" t="inlineStr"/>
      <c r="B25" s="32" t="inlineStr">
        <is>
          <t>price</t>
        </is>
      </c>
      <c r="C25" s="2" t="n">
        <v>2020</v>
      </c>
      <c r="D25" s="10">
        <f>D24*(1+E25)</f>
        <v/>
      </c>
      <c r="E25" s="11" t="n">
        <v>0.48</v>
      </c>
      <c r="F25" s="2" t="n">
        <v>0.18</v>
      </c>
      <c r="G25" s="11">
        <f>IFERROR((F25/F24)-1, "")</f>
        <v/>
      </c>
      <c r="H25" s="2" t="n">
        <v>0.25</v>
      </c>
      <c r="I25" s="11">
        <f>IFERROR((H25/H24)-1, "")</f>
        <v/>
      </c>
      <c r="J25" s="2" t="n">
        <v>0.28</v>
      </c>
      <c r="K25" s="11">
        <f>IFERROR((J25/J24)-1, "")</f>
        <v/>
      </c>
      <c r="L25" s="2" t="n">
        <v>0.4</v>
      </c>
      <c r="M25" s="11">
        <f>IFERROR((L25/L24)-1, "")</f>
        <v/>
      </c>
      <c r="N25" s="2">
        <f>IFERROR(F25+H25+J25+L25, "")</f>
        <v/>
      </c>
      <c r="O25" s="10">
        <f>D25*O23</f>
        <v/>
      </c>
      <c r="P25" s="10">
        <f>D25*P23</f>
        <v/>
      </c>
      <c r="Q25" s="10">
        <f>D25*Q23</f>
        <v/>
      </c>
      <c r="R25" s="10" t="n">
        <v>93.95</v>
      </c>
      <c r="S25" s="2" t="n"/>
      <c r="T25" s="2" t="n"/>
    </row>
    <row r="26">
      <c r="A26" s="35" t="inlineStr"/>
      <c r="B26" s="32" t="n">
        <v>108.95</v>
      </c>
      <c r="C26" s="2" t="n">
        <v>2021</v>
      </c>
      <c r="D26" s="10">
        <f>D25*(1+E26)</f>
        <v/>
      </c>
      <c r="E26" s="11" t="n">
        <v>0.6</v>
      </c>
      <c r="F26" s="2" t="n">
        <v>0.37</v>
      </c>
      <c r="G26" s="11">
        <f>IFERROR((F26/F25)-1, "")</f>
        <v/>
      </c>
      <c r="H26" s="2" t="n">
        <v>0.43</v>
      </c>
      <c r="I26" s="11">
        <f>IFERROR((H26/H25)-1, "")</f>
        <v/>
      </c>
      <c r="J26" s="2" t="n"/>
      <c r="K26" s="11">
        <f>IFERROR((J26/J25)-1, "")</f>
        <v/>
      </c>
      <c r="L26" s="2" t="n"/>
      <c r="M26" s="11">
        <f>IFERROR((L26/L25)-1, "")</f>
        <v/>
      </c>
      <c r="N26" s="2">
        <f>IFERROR(F26+H26+J26+L26, "")</f>
        <v/>
      </c>
      <c r="O26" s="10">
        <f>D26*O23</f>
        <v/>
      </c>
      <c r="P26" s="10">
        <f>D26*P23</f>
        <v/>
      </c>
      <c r="Q26" s="10">
        <f>D26*Q23</f>
        <v/>
      </c>
      <c r="R26" s="10" t="n">
        <v>93.95</v>
      </c>
      <c r="S26" s="2" t="n"/>
      <c r="T26" s="2" t="n"/>
    </row>
    <row r="27">
      <c r="A27" s="35" t="inlineStr"/>
      <c r="B27" s="32" t="inlineStr"/>
      <c r="C27" s="2" t="n">
        <v>2022</v>
      </c>
      <c r="D27" s="10">
        <f>D26*(1+E27)</f>
        <v/>
      </c>
      <c r="E27" s="11" t="n">
        <v>0.3</v>
      </c>
      <c r="F27" s="2" t="n"/>
      <c r="G27" s="11">
        <f>IFERROR((F27/F26)-1, "")</f>
        <v/>
      </c>
      <c r="H27" s="2" t="n"/>
      <c r="I27" s="11">
        <f>IFERROR((H27/H26)-1, "")</f>
        <v/>
      </c>
      <c r="J27" s="2" t="n"/>
      <c r="K27" s="11">
        <f>IFERROR((J27/J26)-1, "")</f>
        <v/>
      </c>
      <c r="L27" s="2" t="n"/>
      <c r="M27" s="11">
        <f>IFERROR((L27/L26)-1, "")</f>
        <v/>
      </c>
      <c r="N27" s="2">
        <f>IFERROR(F27+H27+J27+L27, "")</f>
        <v/>
      </c>
      <c r="O27" s="10">
        <f>D27*O23</f>
        <v/>
      </c>
      <c r="P27" s="10">
        <f>D27*P23</f>
        <v/>
      </c>
      <c r="Q27" s="10">
        <f>D27*Q23</f>
        <v/>
      </c>
      <c r="R27" s="10" t="n">
        <v>93.95</v>
      </c>
      <c r="S27" s="2" t="n"/>
      <c r="T27" s="2" t="n"/>
    </row>
    <row r="28">
      <c r="A28" s="35" t="inlineStr"/>
      <c r="B28" s="32" t="inlineStr"/>
      <c r="C28" s="2" t="n">
        <v>2023</v>
      </c>
      <c r="D28" s="10">
        <f>D27*(1+E28)</f>
        <v/>
      </c>
      <c r="E28" s="11" t="n">
        <v>0.25</v>
      </c>
      <c r="F28" s="2" t="n"/>
      <c r="G28" s="11">
        <f>IFERROR((F28/F27)-1, "")</f>
        <v/>
      </c>
      <c r="H28" s="2" t="n"/>
      <c r="I28" s="11">
        <f>IFERROR((H28/H27)-1, "")</f>
        <v/>
      </c>
      <c r="J28" s="2" t="n"/>
      <c r="K28" s="11">
        <f>IFERROR((J28/J27)-1, "")</f>
        <v/>
      </c>
      <c r="L28" s="2" t="n"/>
      <c r="M28" s="11">
        <f>IFERROR((L28/L27)-1, "")</f>
        <v/>
      </c>
      <c r="N28" s="2">
        <f>IFERROR(F28+H28+J28+L28, "")</f>
        <v/>
      </c>
      <c r="O28" s="10">
        <f>D28*O23</f>
        <v/>
      </c>
      <c r="P28" s="10">
        <f>D28*P23</f>
        <v/>
      </c>
      <c r="Q28" s="10">
        <f>D28*Q23</f>
        <v/>
      </c>
      <c r="R28" s="10" t="n">
        <v>93.95</v>
      </c>
      <c r="S28" s="2" t="n"/>
      <c r="T28" s="2" t="n"/>
    </row>
    <row r="29">
      <c r="A29" s="35" t="inlineStr"/>
      <c r="B29" s="32" t="inlineStr"/>
      <c r="C29" s="2" t="inlineStr"/>
      <c r="D29" s="10" t="inlineStr"/>
      <c r="E29" s="11" t="inlineStr"/>
      <c r="F29" s="2" t="n"/>
      <c r="G29" s="11" t="inlineStr"/>
      <c r="H29" s="2" t="n"/>
      <c r="I29" s="11" t="inlineStr"/>
      <c r="J29" s="2" t="n"/>
      <c r="K29" s="11" t="inlineStr"/>
      <c r="L29" s="2" t="n"/>
      <c r="M29" s="11" t="inlineStr"/>
      <c r="N29" s="2" t="inlineStr"/>
      <c r="O29" s="10" t="inlineStr"/>
      <c r="P29" s="10" t="inlineStr"/>
      <c r="Q29" s="10" t="inlineStr"/>
      <c r="R29" s="10" t="n"/>
      <c r="S29" s="2" t="n"/>
      <c r="T29" s="2" t="n"/>
    </row>
    <row r="30">
      <c r="A30" s="34" t="inlineStr">
        <is>
          <t>603236</t>
        </is>
      </c>
      <c r="B30" s="32" t="inlineStr">
        <is>
          <t>pe-ttm</t>
        </is>
      </c>
      <c r="C30" s="2" t="inlineStr"/>
      <c r="D30" s="10" t="inlineStr"/>
      <c r="E30" s="11" t="inlineStr"/>
      <c r="F30" s="2" t="n"/>
      <c r="G30" s="11" t="inlineStr"/>
      <c r="H30" s="2" t="n"/>
      <c r="I30" s="11" t="inlineStr"/>
      <c r="J30" s="2" t="n"/>
      <c r="K30" s="11" t="inlineStr"/>
      <c r="L30" s="2" t="n"/>
      <c r="M30" s="11" t="inlineStr"/>
      <c r="N30" s="2" t="inlineStr"/>
      <c r="O30" s="10" t="n">
        <v>2</v>
      </c>
      <c r="P30" s="10" t="n">
        <v>3</v>
      </c>
      <c r="Q30" s="10" t="n">
        <v>4</v>
      </c>
      <c r="R30" s="10" t="n">
        <v>289.29</v>
      </c>
      <c r="S30" s="2" t="n"/>
      <c r="T30" s="2" t="n"/>
    </row>
    <row r="31">
      <c r="A31" s="34" t="inlineStr">
        <is>
          <t>移远通信</t>
        </is>
      </c>
      <c r="B31" s="32" t="n">
        <v>96.13</v>
      </c>
      <c r="C31" s="2" t="n">
        <v>2019</v>
      </c>
      <c r="D31" s="10" t="n">
        <v>41.3</v>
      </c>
      <c r="E31" s="11" t="inlineStr"/>
      <c r="F31" s="2" t="n">
        <v>7.39</v>
      </c>
      <c r="G31" s="11">
        <f>IFERROR((F31/F30)-1, "")</f>
        <v/>
      </c>
      <c r="H31" s="2" t="n">
        <v>9.69</v>
      </c>
      <c r="I31" s="11">
        <f>IFERROR((H31/H30)-1, "")</f>
        <v/>
      </c>
      <c r="J31" s="2" t="n">
        <v>11.47</v>
      </c>
      <c r="K31" s="11">
        <f>IFERROR((J31/J30)-1, "")</f>
        <v/>
      </c>
      <c r="L31" s="2" t="n">
        <v>12.75</v>
      </c>
      <c r="M31" s="11">
        <f>IFERROR((L31/L30)-1, "")</f>
        <v/>
      </c>
      <c r="N31" s="2">
        <f>IFERROR(F31+H31+J31+L31, "")</f>
        <v/>
      </c>
      <c r="O31" s="10">
        <f>D31*O30</f>
        <v/>
      </c>
      <c r="P31" s="10">
        <f>D31*P30</f>
        <v/>
      </c>
      <c r="Q31" s="10">
        <f>D31*Q30</f>
        <v/>
      </c>
      <c r="R31" s="10" t="n">
        <v>289.29</v>
      </c>
      <c r="S31" s="2" t="n"/>
      <c r="T31" s="2" t="n"/>
    </row>
    <row r="32">
      <c r="A32" s="35" t="inlineStr"/>
      <c r="B32" s="32" t="inlineStr">
        <is>
          <t>price</t>
        </is>
      </c>
      <c r="C32" s="2" t="n">
        <v>2020</v>
      </c>
      <c r="D32" s="10">
        <f>D31*(1+E32)</f>
        <v/>
      </c>
      <c r="E32" s="17" t="n">
        <v>0.4785</v>
      </c>
      <c r="F32" s="2" t="n">
        <v>10.3</v>
      </c>
      <c r="G32" s="11">
        <f>IFERROR((F32/F31)-1, "")</f>
        <v/>
      </c>
      <c r="H32" s="2" t="n">
        <v>14.68</v>
      </c>
      <c r="I32" s="11">
        <f>IFERROR((H32/H31)-1, "")</f>
        <v/>
      </c>
      <c r="J32" s="2" t="n">
        <v>17.11</v>
      </c>
      <c r="K32" s="11">
        <f>IFERROR((J32/J31)-1, "")</f>
        <v/>
      </c>
      <c r="L32" s="2" t="n">
        <v>18.98</v>
      </c>
      <c r="M32" s="11">
        <f>IFERROR((L32/L31)-1, "")</f>
        <v/>
      </c>
      <c r="N32" s="2">
        <f>IFERROR(F32+H32+J32+L32, "")</f>
        <v/>
      </c>
      <c r="O32" s="10">
        <f>D32*O30</f>
        <v/>
      </c>
      <c r="P32" s="10">
        <f>D32*P30</f>
        <v/>
      </c>
      <c r="Q32" s="10">
        <f>D32*Q30</f>
        <v/>
      </c>
      <c r="R32" s="10" t="n">
        <v>289.29</v>
      </c>
      <c r="S32" s="2" t="n"/>
      <c r="T32" s="2" t="n"/>
    </row>
    <row r="33">
      <c r="A33" s="35" t="inlineStr"/>
      <c r="B33" s="32" t="n">
        <v>196.96</v>
      </c>
      <c r="C33" s="2" t="n">
        <v>2021</v>
      </c>
      <c r="D33" s="10">
        <f>D32*(1+E33)</f>
        <v/>
      </c>
      <c r="E33" s="11" t="n">
        <v>0.8</v>
      </c>
      <c r="F33" s="2" t="n">
        <v>18.56</v>
      </c>
      <c r="G33" s="11">
        <f>IFERROR((F33/F32)-1, "")</f>
        <v/>
      </c>
      <c r="H33" s="2" t="n"/>
      <c r="I33" s="11">
        <f>IFERROR((H33/H32)-1, "")</f>
        <v/>
      </c>
      <c r="J33" s="2" t="n"/>
      <c r="K33" s="11">
        <f>IFERROR((J33/J32)-1, "")</f>
        <v/>
      </c>
      <c r="L33" s="2" t="n"/>
      <c r="M33" s="11">
        <f>IFERROR((L33/L32)-1, "")</f>
        <v/>
      </c>
      <c r="N33" s="2">
        <f>IFERROR(F33+H33+J33+L33, "")</f>
        <v/>
      </c>
      <c r="O33" s="10">
        <f>D33*O30</f>
        <v/>
      </c>
      <c r="P33" s="10">
        <f>D33*P30</f>
        <v/>
      </c>
      <c r="Q33" s="10">
        <f>D33*Q30</f>
        <v/>
      </c>
      <c r="R33" s="10" t="n">
        <v>289.29</v>
      </c>
      <c r="S33" s="2" t="n"/>
      <c r="T33" s="2" t="n"/>
    </row>
    <row r="34">
      <c r="A34" s="35" t="inlineStr"/>
      <c r="B34" s="32" t="inlineStr"/>
      <c r="C34" s="2" t="n">
        <v>2022</v>
      </c>
      <c r="D34" s="10">
        <f>D33*(1+E34)</f>
        <v/>
      </c>
      <c r="E34" s="11" t="n">
        <v>0.59</v>
      </c>
      <c r="F34" s="2" t="n"/>
      <c r="G34" s="11">
        <f>IFERROR((F34/F33)-1, "")</f>
        <v/>
      </c>
      <c r="H34" s="2" t="n"/>
      <c r="I34" s="11">
        <f>IFERROR((H34/H33)-1, "")</f>
        <v/>
      </c>
      <c r="J34" s="2" t="n"/>
      <c r="K34" s="11">
        <f>IFERROR((J34/J33)-1, "")</f>
        <v/>
      </c>
      <c r="L34" s="2" t="n"/>
      <c r="M34" s="11">
        <f>IFERROR((L34/L33)-1, "")</f>
        <v/>
      </c>
      <c r="N34" s="2">
        <f>IFERROR(F34+H34+J34+L34, "")</f>
        <v/>
      </c>
      <c r="O34" s="10">
        <f>D34*O30</f>
        <v/>
      </c>
      <c r="P34" s="10">
        <f>D34*P30</f>
        <v/>
      </c>
      <c r="Q34" s="10">
        <f>D34*Q30</f>
        <v/>
      </c>
      <c r="R34" s="10" t="n">
        <v>289.29</v>
      </c>
      <c r="S34" s="2" t="n"/>
      <c r="T34" s="2" t="n"/>
    </row>
    <row r="35">
      <c r="A35" s="35" t="inlineStr"/>
      <c r="B35" s="32" t="inlineStr"/>
      <c r="C35" s="2" t="n">
        <v>2023</v>
      </c>
      <c r="D35" s="10">
        <f>D34*(1+E35)</f>
        <v/>
      </c>
      <c r="E35" s="11" t="n">
        <v>0.22</v>
      </c>
      <c r="F35" s="2" t="n"/>
      <c r="G35" s="11">
        <f>IFERROR((F35/F34)-1, "")</f>
        <v/>
      </c>
      <c r="H35" s="2" t="n"/>
      <c r="I35" s="11">
        <f>IFERROR((H35/H34)-1, "")</f>
        <v/>
      </c>
      <c r="J35" s="2" t="n"/>
      <c r="K35" s="11">
        <f>IFERROR((J35/J34)-1, "")</f>
        <v/>
      </c>
      <c r="L35" s="2" t="n"/>
      <c r="M35" s="11">
        <f>IFERROR((L35/L34)-1, "")</f>
        <v/>
      </c>
      <c r="N35" s="2">
        <f>IFERROR(F35+H35+J35+L35, "")</f>
        <v/>
      </c>
      <c r="O35" s="10">
        <f>D35*O30</f>
        <v/>
      </c>
      <c r="P35" s="10">
        <f>D35*P30</f>
        <v/>
      </c>
      <c r="Q35" s="10">
        <f>D35*Q30</f>
        <v/>
      </c>
      <c r="R35" s="10" t="n">
        <v>289.29</v>
      </c>
      <c r="S35" s="2" t="n"/>
      <c r="T35" s="2" t="n"/>
    </row>
    <row r="36">
      <c r="A36" s="35" t="inlineStr"/>
      <c r="B36" s="32" t="inlineStr"/>
      <c r="C36" s="2" t="inlineStr"/>
      <c r="D36" s="10" t="inlineStr"/>
      <c r="E36" s="11" t="inlineStr"/>
      <c r="F36" s="2" t="n"/>
      <c r="G36" s="11" t="inlineStr"/>
      <c r="H36" s="2" t="n"/>
      <c r="I36" s="11" t="inlineStr"/>
      <c r="J36" s="2" t="n"/>
      <c r="K36" s="11" t="inlineStr"/>
      <c r="L36" s="2" t="n"/>
      <c r="M36" s="11" t="inlineStr"/>
      <c r="N36" s="2" t="inlineStr"/>
      <c r="O36" s="10" t="inlineStr"/>
      <c r="P36" s="10" t="inlineStr"/>
      <c r="Q36" s="10" t="inlineStr"/>
      <c r="R36" s="10" t="n"/>
      <c r="S36" s="2" t="n"/>
      <c r="T36" s="2" t="n"/>
    </row>
    <row r="37">
      <c r="A37" s="34" t="inlineStr">
        <is>
          <t>300601</t>
        </is>
      </c>
      <c r="B37" s="32" t="inlineStr">
        <is>
          <t>pe-ttm</t>
        </is>
      </c>
      <c r="C37" s="2" t="inlineStr"/>
      <c r="D37" s="10" t="inlineStr"/>
      <c r="E37" s="11" t="inlineStr"/>
      <c r="F37" s="2" t="n"/>
      <c r="G37" s="11" t="inlineStr"/>
      <c r="H37" s="2" t="n"/>
      <c r="I37" s="11" t="inlineStr"/>
      <c r="J37" s="2" t="n"/>
      <c r="K37" s="11" t="inlineStr"/>
      <c r="L37" s="2" t="n"/>
      <c r="M37" s="11" t="inlineStr"/>
      <c r="N37" s="2" t="inlineStr"/>
      <c r="O37" s="10" t="n">
        <v>60</v>
      </c>
      <c r="P37" s="10" t="n">
        <v>80</v>
      </c>
      <c r="Q37" s="10" t="n">
        <v>110</v>
      </c>
      <c r="R37" s="10" t="n">
        <v>690.95</v>
      </c>
      <c r="S37" s="36" t="inlineStr">
        <is>
          <t>等待低估值，买到10%</t>
        </is>
      </c>
      <c r="T37" s="2" t="n"/>
    </row>
    <row r="38">
      <c r="A38" s="34" t="inlineStr">
        <is>
          <t>康泰生物</t>
        </is>
      </c>
      <c r="B38" s="32" t="n">
        <v>53.89</v>
      </c>
      <c r="C38" s="2" t="n">
        <v>2019</v>
      </c>
      <c r="D38" s="10" t="n">
        <v>5.75</v>
      </c>
      <c r="E38" s="11" t="inlineStr"/>
      <c r="F38" s="2" t="n">
        <v>1</v>
      </c>
      <c r="G38" s="11">
        <f>IFERROR((F38/F37)-1, "")</f>
        <v/>
      </c>
      <c r="H38" s="2" t="n">
        <v>1.58</v>
      </c>
      <c r="I38" s="11">
        <f>IFERROR((H38/H37)-1, "")</f>
        <v/>
      </c>
      <c r="J38" s="2" t="n">
        <v>1.73</v>
      </c>
      <c r="K38" s="11">
        <f>IFERROR((J38/J37)-1, "")</f>
        <v/>
      </c>
      <c r="L38" s="2" t="n">
        <v>1.44</v>
      </c>
      <c r="M38" s="11">
        <f>IFERROR((L38/L37)-1, "")</f>
        <v/>
      </c>
      <c r="N38" s="2">
        <f>IFERROR(F38+H38+J38+L38, "")</f>
        <v/>
      </c>
      <c r="O38" s="10">
        <f>D38*O37</f>
        <v/>
      </c>
      <c r="P38" s="10">
        <f>D38*P37</f>
        <v/>
      </c>
      <c r="Q38" s="10">
        <f>D38*Q37</f>
        <v/>
      </c>
      <c r="R38" s="10" t="n">
        <v>690.95</v>
      </c>
      <c r="S38" s="2" t="n"/>
      <c r="T38" s="2" t="n"/>
    </row>
    <row r="39">
      <c r="A39" s="35" t="inlineStr"/>
      <c r="B39" s="32" t="inlineStr">
        <is>
          <t>price</t>
        </is>
      </c>
      <c r="C39" s="2" t="n">
        <v>2020</v>
      </c>
      <c r="D39" s="10">
        <f>D38*(1+E39)</f>
        <v/>
      </c>
      <c r="E39" s="11" t="n">
        <v>0.211</v>
      </c>
      <c r="F39" s="2" t="n">
        <v>0.0242</v>
      </c>
      <c r="G39" s="11">
        <f>IFERROR((F39/F38)-1, "")</f>
        <v/>
      </c>
      <c r="H39" s="2" t="n">
        <v>2.57</v>
      </c>
      <c r="I39" s="11">
        <f>IFERROR((H39/H38)-1, "")</f>
        <v/>
      </c>
      <c r="J39" s="2" t="n">
        <v>1.74</v>
      </c>
      <c r="K39" s="11">
        <f>IFERROR((J39/J38)-1, "")</f>
        <v/>
      </c>
      <c r="L39" s="2" t="n">
        <v>2.46</v>
      </c>
      <c r="M39" s="11">
        <f>IFERROR((L39/L38)-1, "")</f>
        <v/>
      </c>
      <c r="N39" s="2">
        <f>IFERROR(F39+H39+J39+L39, "")</f>
        <v/>
      </c>
      <c r="O39" s="10">
        <f>D39*O37</f>
        <v/>
      </c>
      <c r="P39" s="10">
        <f>D39*P37</f>
        <v/>
      </c>
      <c r="Q39" s="10">
        <f>D39*Q37</f>
        <v/>
      </c>
      <c r="R39" s="10" t="n">
        <v>690.95</v>
      </c>
      <c r="S39" s="2" t="n"/>
      <c r="T39" s="2" t="n"/>
    </row>
    <row r="40">
      <c r="A40" s="35" t="inlineStr"/>
      <c r="B40" s="32" t="n">
        <v>101.15</v>
      </c>
      <c r="C40" s="2" t="n">
        <v>2021</v>
      </c>
      <c r="D40" s="10">
        <f>D39*(1+E40)</f>
        <v/>
      </c>
      <c r="E40" s="11" t="n">
        <v>0.73</v>
      </c>
      <c r="F40" s="2" t="n">
        <v>0.25</v>
      </c>
      <c r="G40" s="11">
        <f>IFERROR((F40/F39)-1, "")</f>
        <v/>
      </c>
      <c r="H40" s="2" t="n"/>
      <c r="I40" s="11">
        <f>IFERROR((H40/H39)-1, "")</f>
        <v/>
      </c>
      <c r="J40" s="2" t="n"/>
      <c r="K40" s="11">
        <f>IFERROR((J40/J39)-1, "")</f>
        <v/>
      </c>
      <c r="L40" s="2" t="n"/>
      <c r="M40" s="11">
        <f>IFERROR((L40/L39)-1, "")</f>
        <v/>
      </c>
      <c r="N40" s="2">
        <f>IFERROR(F40+H40+J40+L40, "")</f>
        <v/>
      </c>
      <c r="O40" s="10">
        <f>D40*O37</f>
        <v/>
      </c>
      <c r="P40" s="10">
        <f>D40*P37</f>
        <v/>
      </c>
      <c r="Q40" s="10">
        <f>D40*Q37</f>
        <v/>
      </c>
      <c r="R40" s="10" t="n">
        <v>690.95</v>
      </c>
      <c r="S40" s="2" t="n"/>
      <c r="T40" s="2" t="n"/>
    </row>
    <row r="41">
      <c r="A41" s="35" t="inlineStr"/>
      <c r="B41" s="32" t="inlineStr"/>
      <c r="C41" s="2" t="n">
        <v>2022</v>
      </c>
      <c r="D41" s="10">
        <f>D40*(1+E41)</f>
        <v/>
      </c>
      <c r="E41" s="11" t="n">
        <v>0.5679999999999999</v>
      </c>
      <c r="F41" s="2" t="n"/>
      <c r="G41" s="11">
        <f>IFERROR((F41/F40)-1, "")</f>
        <v/>
      </c>
      <c r="H41" s="2" t="n"/>
      <c r="I41" s="11">
        <f>IFERROR((H41/H40)-1, "")</f>
        <v/>
      </c>
      <c r="J41" s="2" t="n"/>
      <c r="K41" s="11">
        <f>IFERROR((J41/J40)-1, "")</f>
        <v/>
      </c>
      <c r="L41" s="2" t="n"/>
      <c r="M41" s="11">
        <f>IFERROR((L41/L40)-1, "")</f>
        <v/>
      </c>
      <c r="N41" s="2">
        <f>IFERROR(F41+H41+J41+L41, "")</f>
        <v/>
      </c>
      <c r="O41" s="10">
        <f>D41*O37</f>
        <v/>
      </c>
      <c r="P41" s="10">
        <f>D41*P37</f>
        <v/>
      </c>
      <c r="Q41" s="10">
        <f>D41*Q37</f>
        <v/>
      </c>
      <c r="R41" s="10" t="n">
        <v>690.95</v>
      </c>
      <c r="S41" s="2" t="n"/>
      <c r="T41" s="2" t="n"/>
    </row>
    <row r="42">
      <c r="A42" s="35" t="inlineStr"/>
      <c r="B42" s="32" t="inlineStr"/>
      <c r="C42" s="2" t="n">
        <v>2023</v>
      </c>
      <c r="D42" s="10">
        <f>D41*(1+E42)</f>
        <v/>
      </c>
      <c r="E42" s="11" t="n">
        <v>0.445</v>
      </c>
      <c r="F42" s="2" t="n"/>
      <c r="G42" s="11">
        <f>IFERROR((F42/F41)-1, "")</f>
        <v/>
      </c>
      <c r="H42" s="2" t="n"/>
      <c r="I42" s="11">
        <f>IFERROR((H42/H41)-1, "")</f>
        <v/>
      </c>
      <c r="J42" s="2" t="n"/>
      <c r="K42" s="11">
        <f>IFERROR((J42/J41)-1, "")</f>
        <v/>
      </c>
      <c r="L42" s="2" t="n"/>
      <c r="M42" s="11">
        <f>IFERROR((L42/L41)-1, "")</f>
        <v/>
      </c>
      <c r="N42" s="2">
        <f>IFERROR(F42+H42+J42+L42, "")</f>
        <v/>
      </c>
      <c r="O42" s="10">
        <f>D42*O37</f>
        <v/>
      </c>
      <c r="P42" s="10">
        <f>D42*P37</f>
        <v/>
      </c>
      <c r="Q42" s="10">
        <f>D42*Q37</f>
        <v/>
      </c>
      <c r="R42" s="10" t="n">
        <v>690.95</v>
      </c>
      <c r="S42" s="2" t="n"/>
      <c r="T42" s="2" t="n"/>
    </row>
    <row r="43">
      <c r="A43" s="35" t="inlineStr"/>
      <c r="B43" s="32" t="inlineStr"/>
      <c r="C43" s="2" t="inlineStr"/>
      <c r="D43" s="10" t="inlineStr"/>
      <c r="E43" s="11" t="inlineStr"/>
      <c r="F43" s="2" t="n"/>
      <c r="G43" s="11" t="inlineStr"/>
      <c r="H43" s="2" t="n"/>
      <c r="I43" s="11" t="inlineStr"/>
      <c r="J43" s="2" t="n"/>
      <c r="K43" s="11" t="inlineStr"/>
      <c r="L43" s="2" t="n"/>
      <c r="M43" s="11" t="inlineStr"/>
      <c r="N43" s="2" t="inlineStr"/>
      <c r="O43" s="10" t="inlineStr"/>
      <c r="P43" s="10" t="inlineStr"/>
      <c r="Q43" s="10" t="inlineStr"/>
      <c r="R43" s="10" t="n"/>
      <c r="S43" s="2" t="n"/>
      <c r="T43" s="2" t="n"/>
    </row>
    <row r="44">
      <c r="A44" s="34" t="inlineStr">
        <is>
          <t>300685</t>
        </is>
      </c>
      <c r="B44" s="32" t="inlineStr">
        <is>
          <t>pe-ttm</t>
        </is>
      </c>
      <c r="C44" s="2" t="inlineStr"/>
      <c r="D44" s="10" t="inlineStr"/>
      <c r="E44" s="11" t="inlineStr"/>
      <c r="F44" s="2" t="n"/>
      <c r="G44" s="11" t="inlineStr"/>
      <c r="H44" s="2" t="n"/>
      <c r="I44" s="11" t="inlineStr"/>
      <c r="J44" s="2" t="n"/>
      <c r="K44" s="11" t="inlineStr"/>
      <c r="L44" s="2" t="n"/>
      <c r="M44" s="11" t="inlineStr"/>
      <c r="N44" s="2" t="inlineStr"/>
      <c r="O44" s="10" t="n">
        <v>60</v>
      </c>
      <c r="P44" s="10" t="n">
        <v>80</v>
      </c>
      <c r="Q44" s="10" t="n">
        <v>100</v>
      </c>
      <c r="R44" s="10" t="n">
        <v>170.57</v>
      </c>
      <c r="S44" s="36" t="inlineStr">
        <is>
          <t>短期空间不大，持有</t>
        </is>
      </c>
      <c r="T44" s="2" t="n"/>
    </row>
    <row r="45">
      <c r="A45" s="34" t="inlineStr">
        <is>
          <t>艾德生物</t>
        </is>
      </c>
      <c r="B45" s="32" t="n">
        <v>73.92</v>
      </c>
      <c r="C45" s="2" t="n">
        <v>2019</v>
      </c>
      <c r="D45" s="10" t="n">
        <v>1.35</v>
      </c>
      <c r="E45" s="11" t="inlineStr"/>
      <c r="F45" s="2" t="n">
        <v>0.33</v>
      </c>
      <c r="G45" s="11">
        <f>IFERROR((F45/F44)-1, "")</f>
        <v/>
      </c>
      <c r="H45" s="2" t="n">
        <v>0.46</v>
      </c>
      <c r="I45" s="11">
        <f>IFERROR((H45/H44)-1, "")</f>
        <v/>
      </c>
      <c r="J45" s="2" t="n">
        <v>0.31</v>
      </c>
      <c r="K45" s="11">
        <f>IFERROR((J45/J44)-1, "")</f>
        <v/>
      </c>
      <c r="L45" s="2" t="n">
        <v>0.27</v>
      </c>
      <c r="M45" s="11">
        <f>IFERROR((L45/L44)-1, "")</f>
        <v/>
      </c>
      <c r="N45" s="2">
        <f>IFERROR(F45+H45+J45+L45, "")</f>
        <v/>
      </c>
      <c r="O45" s="10">
        <f>D45*O44</f>
        <v/>
      </c>
      <c r="P45" s="10">
        <f>D45*P44</f>
        <v/>
      </c>
      <c r="Q45" s="10">
        <f>D45*Q44</f>
        <v/>
      </c>
      <c r="R45" s="10" t="n">
        <v>170.57</v>
      </c>
      <c r="S45" s="2" t="n"/>
      <c r="T45" s="2" t="n"/>
    </row>
    <row r="46">
      <c r="A46" s="35" t="inlineStr"/>
      <c r="B46" s="32" t="inlineStr">
        <is>
          <t>price</t>
        </is>
      </c>
      <c r="C46" s="2" t="n">
        <v>2020</v>
      </c>
      <c r="D46" s="10">
        <f>D45*(1+E46)</f>
        <v/>
      </c>
      <c r="E46" s="11" t="n">
        <v>0.3311</v>
      </c>
      <c r="F46" s="2" t="n">
        <v>0.26</v>
      </c>
      <c r="G46" s="11">
        <f>IFERROR((F46/F45)-1, "")</f>
        <v/>
      </c>
      <c r="H46" s="2" t="n">
        <v>0.55</v>
      </c>
      <c r="I46" s="11">
        <f>IFERROR((H46/H45)-1, "")</f>
        <v/>
      </c>
      <c r="J46" s="2" t="n">
        <v>0.45</v>
      </c>
      <c r="K46" s="11">
        <f>IFERROR((J46/J45)-1, "")</f>
        <v/>
      </c>
      <c r="L46" s="2" t="n">
        <v>0.54</v>
      </c>
      <c r="M46" s="11">
        <f>IFERROR((L46/L45)-1, "")</f>
        <v/>
      </c>
      <c r="N46" s="2">
        <f>IFERROR(F46+H46+J46+L46, "")</f>
        <v/>
      </c>
      <c r="O46" s="10">
        <f>D46*O44</f>
        <v/>
      </c>
      <c r="P46" s="10">
        <f>D46*P44</f>
        <v/>
      </c>
      <c r="Q46" s="10">
        <f>D46*Q44</f>
        <v/>
      </c>
      <c r="R46" s="10" t="n">
        <v>170.57</v>
      </c>
      <c r="S46" s="2" t="n"/>
      <c r="T46" s="2" t="n"/>
    </row>
    <row r="47">
      <c r="A47" s="35" t="inlineStr"/>
      <c r="B47" s="32" t="n">
        <v>77.28</v>
      </c>
      <c r="C47" s="2" t="n">
        <v>2021</v>
      </c>
      <c r="D47" s="10">
        <f>D46*(1+E47)</f>
        <v/>
      </c>
      <c r="E47" s="11" t="n">
        <v>0.47</v>
      </c>
      <c r="F47" s="2" t="n">
        <v>0.43</v>
      </c>
      <c r="G47" s="11">
        <f>IFERROR((F47/F46)-1, "")</f>
        <v/>
      </c>
      <c r="H47" s="2" t="n">
        <v>0.68</v>
      </c>
      <c r="I47" s="11">
        <f>IFERROR((H47/H46)-1, "")</f>
        <v/>
      </c>
      <c r="J47" s="2" t="n"/>
      <c r="K47" s="11">
        <f>IFERROR((J47/J46)-1, "")</f>
        <v/>
      </c>
      <c r="L47" s="2" t="n"/>
      <c r="M47" s="11">
        <f>IFERROR((L47/L46)-1, "")</f>
        <v/>
      </c>
      <c r="N47" s="2">
        <f>IFERROR(F47+H47+J47+L47, "")</f>
        <v/>
      </c>
      <c r="O47" s="10">
        <f>D47*O44</f>
        <v/>
      </c>
      <c r="P47" s="10">
        <f>D47*P44</f>
        <v/>
      </c>
      <c r="Q47" s="10">
        <f>D47*Q44</f>
        <v/>
      </c>
      <c r="R47" s="10" t="n">
        <v>170.57</v>
      </c>
      <c r="S47" s="2" t="n"/>
      <c r="T47" s="2" t="n"/>
    </row>
    <row r="48">
      <c r="A48" s="35" t="inlineStr"/>
      <c r="B48" s="32" t="inlineStr"/>
      <c r="C48" s="2" t="n">
        <v>2022</v>
      </c>
      <c r="D48" s="10">
        <f>D47*(1+E48)</f>
        <v/>
      </c>
      <c r="E48" s="11" t="n">
        <v>0.36</v>
      </c>
      <c r="F48" s="2" t="n"/>
      <c r="G48" s="11">
        <f>IFERROR((F48/F47)-1, "")</f>
        <v/>
      </c>
      <c r="H48" s="2" t="n"/>
      <c r="I48" s="11">
        <f>IFERROR((H48/H47)-1, "")</f>
        <v/>
      </c>
      <c r="J48" s="2" t="n"/>
      <c r="K48" s="11">
        <f>IFERROR((J48/J47)-1, "")</f>
        <v/>
      </c>
      <c r="L48" s="2" t="n"/>
      <c r="M48" s="11">
        <f>IFERROR((L48/L47)-1, "")</f>
        <v/>
      </c>
      <c r="N48" s="2">
        <f>IFERROR(F48+H48+J48+L48, "")</f>
        <v/>
      </c>
      <c r="O48" s="10">
        <f>D48*O44</f>
        <v/>
      </c>
      <c r="P48" s="10">
        <f>D48*P44</f>
        <v/>
      </c>
      <c r="Q48" s="10">
        <f>D48*Q44</f>
        <v/>
      </c>
      <c r="R48" s="10" t="n">
        <v>170.57</v>
      </c>
      <c r="S48" s="2" t="n"/>
      <c r="T48" s="2" t="n"/>
    </row>
    <row r="49">
      <c r="A49" s="35" t="inlineStr"/>
      <c r="B49" s="32" t="inlineStr"/>
      <c r="C49" s="2" t="n">
        <v>2023</v>
      </c>
      <c r="D49" s="10">
        <f>D48*(1+E49)</f>
        <v/>
      </c>
      <c r="E49" s="11" t="n">
        <v>0.3</v>
      </c>
      <c r="F49" s="2" t="n"/>
      <c r="G49" s="11">
        <f>IFERROR((F49/F48)-1, "")</f>
        <v/>
      </c>
      <c r="H49" s="2" t="n"/>
      <c r="I49" s="11">
        <f>IFERROR((H49/H48)-1, "")</f>
        <v/>
      </c>
      <c r="J49" s="2" t="n"/>
      <c r="K49" s="11">
        <f>IFERROR((J49/J48)-1, "")</f>
        <v/>
      </c>
      <c r="L49" s="2" t="n"/>
      <c r="M49" s="11">
        <f>IFERROR((L49/L48)-1, "")</f>
        <v/>
      </c>
      <c r="N49" s="2">
        <f>IFERROR(F49+H49+J49+L49, "")</f>
        <v/>
      </c>
      <c r="O49" s="10">
        <f>D49*O44</f>
        <v/>
      </c>
      <c r="P49" s="10">
        <f>D49*P44</f>
        <v/>
      </c>
      <c r="Q49" s="10">
        <f>D49*Q44</f>
        <v/>
      </c>
      <c r="R49" s="10" t="n">
        <v>170.57</v>
      </c>
      <c r="S49" s="2" t="n"/>
      <c r="T49" s="2" t="n"/>
    </row>
    <row r="50">
      <c r="A50" s="35" t="inlineStr"/>
      <c r="B50" s="32" t="inlineStr"/>
      <c r="C50" s="2" t="inlineStr"/>
      <c r="D50" s="10" t="inlineStr"/>
      <c r="E50" s="11" t="inlineStr"/>
      <c r="F50" s="2" t="n"/>
      <c r="G50" s="11" t="inlineStr"/>
      <c r="H50" s="2" t="n"/>
      <c r="I50" s="11" t="inlineStr"/>
      <c r="J50" s="2" t="n"/>
      <c r="K50" s="11" t="inlineStr"/>
      <c r="L50" s="2" t="n"/>
      <c r="M50" s="11" t="inlineStr"/>
      <c r="N50" s="2" t="inlineStr"/>
      <c r="O50" s="10" t="inlineStr"/>
      <c r="P50" s="10" t="inlineStr"/>
      <c r="Q50" s="10" t="inlineStr"/>
      <c r="R50" s="10" t="n"/>
      <c r="S50" s="2" t="n"/>
      <c r="T50" s="2" t="n"/>
    </row>
    <row r="51">
      <c r="A51" s="34" t="inlineStr">
        <is>
          <t>002402</t>
        </is>
      </c>
      <c r="B51" s="32" t="inlineStr">
        <is>
          <t>pe-ttm</t>
        </is>
      </c>
      <c r="C51" s="2" t="inlineStr"/>
      <c r="D51" s="10" t="inlineStr"/>
      <c r="E51" s="11" t="inlineStr"/>
      <c r="F51" s="2" t="n"/>
      <c r="G51" s="11" t="inlineStr"/>
      <c r="H51" s="2" t="n"/>
      <c r="I51" s="11" t="inlineStr"/>
      <c r="J51" s="2" t="n"/>
      <c r="K51" s="11" t="inlineStr"/>
      <c r="L51" s="2" t="n"/>
      <c r="M51" s="11" t="inlineStr"/>
      <c r="N51" s="2" t="inlineStr"/>
      <c r="O51" s="10" t="n">
        <v>30</v>
      </c>
      <c r="P51" s="10" t="n">
        <v>40</v>
      </c>
      <c r="Q51" s="10" t="n">
        <v>60</v>
      </c>
      <c r="R51" s="10" t="n">
        <v>250.08</v>
      </c>
      <c r="S51" s="36" t="inlineStr">
        <is>
          <t>合理估值，业绩高增长，买到10W</t>
        </is>
      </c>
      <c r="T51" s="2" t="n"/>
    </row>
    <row r="52">
      <c r="A52" s="34" t="inlineStr">
        <is>
          <t>和而泰</t>
        </is>
      </c>
      <c r="B52" s="32" t="n">
        <v>44.87</v>
      </c>
      <c r="C52" s="2" t="n">
        <v>2019</v>
      </c>
      <c r="D52" s="10" t="n">
        <v>3.2</v>
      </c>
      <c r="E52" s="11" t="inlineStr"/>
      <c r="F52" s="2" t="n">
        <v>0.64</v>
      </c>
      <c r="G52" s="11">
        <f>IFERROR((F52/F51)-1, "")</f>
        <v/>
      </c>
      <c r="H52" s="2" t="n">
        <v>1.18</v>
      </c>
      <c r="I52" s="11">
        <f>IFERROR((H52/H51)-1, "")</f>
        <v/>
      </c>
      <c r="J52" s="2" t="n">
        <v>0.72</v>
      </c>
      <c r="K52" s="11">
        <f>IFERROR((J52/J51)-1, "")</f>
        <v/>
      </c>
      <c r="L52" s="2" t="n">
        <v>0.67</v>
      </c>
      <c r="M52" s="11">
        <f>IFERROR((L52/L51)-1, "")</f>
        <v/>
      </c>
      <c r="N52" s="2">
        <f>IFERROR(F52+H52+J52+L52, "")</f>
        <v/>
      </c>
      <c r="O52" s="10">
        <f>D52*O51</f>
        <v/>
      </c>
      <c r="P52" s="10">
        <f>D52*P51</f>
        <v/>
      </c>
      <c r="Q52" s="10">
        <f>D52*Q51</f>
        <v/>
      </c>
      <c r="R52" s="10" t="n">
        <v>250.08</v>
      </c>
      <c r="S52" s="2" t="n"/>
      <c r="T52" s="2" t="n"/>
    </row>
    <row r="53">
      <c r="A53" s="35" t="inlineStr"/>
      <c r="B53" s="32" t="inlineStr">
        <is>
          <t>price</t>
        </is>
      </c>
      <c r="C53" s="2" t="n">
        <v>2020</v>
      </c>
      <c r="D53" s="10">
        <f>D52*(1+E53)</f>
        <v/>
      </c>
      <c r="E53" s="11" t="n">
        <v>0.3121</v>
      </c>
      <c r="F53" s="2" t="n">
        <v>0.63</v>
      </c>
      <c r="G53" s="11">
        <f>IFERROR((F53/F52)-1, "")</f>
        <v/>
      </c>
      <c r="H53" s="2" t="n">
        <v>1.08</v>
      </c>
      <c r="I53" s="11">
        <f>IFERROR((H53/H52)-1, "")</f>
        <v/>
      </c>
      <c r="J53" s="2" t="n">
        <v>1.16</v>
      </c>
      <c r="K53" s="11">
        <f>IFERROR((J53/J52)-1, "")</f>
        <v/>
      </c>
      <c r="L53" s="2" t="n">
        <v>1.33</v>
      </c>
      <c r="M53" s="11">
        <f>IFERROR((L53/L52)-1, "")</f>
        <v/>
      </c>
      <c r="N53" s="2">
        <f>IFERROR(F53+H53+J53+L53, "")</f>
        <v/>
      </c>
      <c r="O53" s="10">
        <f>D53*O51</f>
        <v/>
      </c>
      <c r="P53" s="10">
        <f>D53*P51</f>
        <v/>
      </c>
      <c r="Q53" s="10">
        <f>D53*Q51</f>
        <v/>
      </c>
      <c r="R53" s="10" t="n">
        <v>250.08</v>
      </c>
      <c r="S53" s="2" t="n"/>
      <c r="T53" s="2" t="n"/>
    </row>
    <row r="54">
      <c r="A54" s="35" t="inlineStr"/>
      <c r="B54" s="32" t="n">
        <v>27.06</v>
      </c>
      <c r="C54" s="2" t="n">
        <v>2021</v>
      </c>
      <c r="D54" s="10">
        <f>D53*(1+E54)</f>
        <v/>
      </c>
      <c r="E54" s="11" t="n">
        <v>0.37</v>
      </c>
      <c r="F54" s="2" t="n">
        <v>1.1</v>
      </c>
      <c r="G54" s="11">
        <f>IFERROR((F54/F53)-1, "")</f>
        <v/>
      </c>
      <c r="H54" s="2" t="n">
        <v>1.65</v>
      </c>
      <c r="I54" s="11">
        <f>IFERROR((H54/H53)-1, "")</f>
        <v/>
      </c>
      <c r="J54" s="2" t="n"/>
      <c r="K54" s="11">
        <f>IFERROR((J54/J53)-1, "")</f>
        <v/>
      </c>
      <c r="L54" s="2" t="n"/>
      <c r="M54" s="11">
        <f>IFERROR((L54/L53)-1, "")</f>
        <v/>
      </c>
      <c r="N54" s="2">
        <f>IFERROR(F54+H54+J54+L54, "")</f>
        <v/>
      </c>
      <c r="O54" s="10">
        <f>D54*O51</f>
        <v/>
      </c>
      <c r="P54" s="10">
        <f>D54*P51</f>
        <v/>
      </c>
      <c r="Q54" s="10">
        <f>D54*Q51</f>
        <v/>
      </c>
      <c r="R54" s="10" t="n">
        <v>250.08</v>
      </c>
      <c r="S54" s="2" t="n"/>
      <c r="T54" s="2" t="n"/>
    </row>
    <row r="55">
      <c r="A55" s="35" t="inlineStr"/>
      <c r="B55" s="32" t="inlineStr"/>
      <c r="C55" s="2" t="n">
        <v>2022</v>
      </c>
      <c r="D55" s="10">
        <f>D54*(1+E55)</f>
        <v/>
      </c>
      <c r="E55" s="11" t="n">
        <v>0.36</v>
      </c>
      <c r="F55" s="2" t="n"/>
      <c r="G55" s="11">
        <f>IFERROR((F55/F54)-1, "")</f>
        <v/>
      </c>
      <c r="H55" s="2" t="n"/>
      <c r="I55" s="11">
        <f>IFERROR((H55/H54)-1, "")</f>
        <v/>
      </c>
      <c r="J55" s="2" t="n"/>
      <c r="K55" s="11">
        <f>IFERROR((J55/J54)-1, "")</f>
        <v/>
      </c>
      <c r="L55" s="2" t="n"/>
      <c r="M55" s="11">
        <f>IFERROR((L55/L54)-1, "")</f>
        <v/>
      </c>
      <c r="N55" s="2">
        <f>IFERROR(F55+H55+J55+L55, "")</f>
        <v/>
      </c>
      <c r="O55" s="10">
        <f>D55*O51</f>
        <v/>
      </c>
      <c r="P55" s="10">
        <f>D55*P51</f>
        <v/>
      </c>
      <c r="Q55" s="10">
        <f>D55*Q51</f>
        <v/>
      </c>
      <c r="R55" s="10" t="n">
        <v>250.08</v>
      </c>
      <c r="S55" s="2" t="n"/>
      <c r="T55" s="2" t="n"/>
    </row>
    <row r="56">
      <c r="A56" s="35" t="inlineStr"/>
      <c r="B56" s="32" t="inlineStr"/>
      <c r="C56" s="2" t="n">
        <v>2023</v>
      </c>
      <c r="D56" s="10">
        <f>D55*(1+E56)</f>
        <v/>
      </c>
      <c r="E56" s="11" t="n">
        <v>0.3</v>
      </c>
      <c r="F56" s="2" t="n"/>
      <c r="G56" s="11">
        <f>IFERROR((F56/F55)-1, "")</f>
        <v/>
      </c>
      <c r="H56" s="2" t="n"/>
      <c r="I56" s="11">
        <f>IFERROR((H56/H55)-1, "")</f>
        <v/>
      </c>
      <c r="J56" s="2" t="n"/>
      <c r="K56" s="11">
        <f>IFERROR((J56/J55)-1, "")</f>
        <v/>
      </c>
      <c r="L56" s="2" t="n"/>
      <c r="M56" s="11">
        <f>IFERROR((L56/L55)-1, "")</f>
        <v/>
      </c>
      <c r="N56" s="2">
        <f>IFERROR(F56+H56+J56+L56, "")</f>
        <v/>
      </c>
      <c r="O56" s="10">
        <f>D56*O51</f>
        <v/>
      </c>
      <c r="P56" s="10">
        <f>D56*P51</f>
        <v/>
      </c>
      <c r="Q56" s="10">
        <f>D56*Q51</f>
        <v/>
      </c>
      <c r="R56" s="10" t="n">
        <v>250.08</v>
      </c>
      <c r="S56" s="2" t="n"/>
      <c r="T56" s="2" t="n"/>
    </row>
    <row r="57">
      <c r="A57" s="35" t="inlineStr"/>
      <c r="B57" s="32" t="inlineStr"/>
      <c r="C57" s="2" t="inlineStr"/>
      <c r="D57" s="10" t="inlineStr"/>
      <c r="E57" s="11" t="inlineStr"/>
      <c r="F57" s="2" t="n"/>
      <c r="G57" s="11" t="inlineStr"/>
      <c r="H57" s="2" t="n"/>
      <c r="I57" s="11" t="inlineStr"/>
      <c r="J57" s="2" t="n"/>
      <c r="K57" s="11" t="inlineStr"/>
      <c r="L57" s="2" t="n"/>
      <c r="M57" s="11" t="inlineStr"/>
      <c r="N57" s="2" t="inlineStr"/>
      <c r="O57" s="10" t="inlineStr"/>
      <c r="P57" s="10" t="inlineStr"/>
      <c r="Q57" s="10" t="inlineStr"/>
      <c r="R57" s="10" t="n"/>
      <c r="S57" s="2" t="n"/>
      <c r="T57" s="2" t="n"/>
    </row>
    <row r="58">
      <c r="A58" s="34" t="inlineStr">
        <is>
          <t>688299</t>
        </is>
      </c>
      <c r="B58" s="32" t="inlineStr">
        <is>
          <t>pe-ttm</t>
        </is>
      </c>
      <c r="C58" s="2" t="inlineStr"/>
      <c r="D58" s="10" t="inlineStr"/>
      <c r="E58" s="11" t="inlineStr"/>
      <c r="F58" s="2" t="n"/>
      <c r="G58" s="11" t="inlineStr"/>
      <c r="H58" s="2" t="n"/>
      <c r="I58" s="11" t="inlineStr"/>
      <c r="J58" s="2" t="n"/>
      <c r="K58" s="11" t="inlineStr"/>
      <c r="L58" s="2" t="n"/>
      <c r="M58" s="11" t="inlineStr"/>
      <c r="N58" s="2" t="inlineStr"/>
      <c r="O58" s="10" t="n">
        <v>20</v>
      </c>
      <c r="P58" s="10" t="n">
        <v>30</v>
      </c>
      <c r="Q58" s="10" t="n">
        <v>50</v>
      </c>
      <c r="R58" s="10" t="n">
        <v>83.87</v>
      </c>
      <c r="S58" s="2" t="n"/>
      <c r="T58" s="2" t="n"/>
    </row>
    <row r="59">
      <c r="A59" s="34" t="inlineStr">
        <is>
          <t>长阳科技</t>
        </is>
      </c>
      <c r="B59" s="32" t="n">
        <v>44.64</v>
      </c>
      <c r="C59" s="2" t="n">
        <v>2019</v>
      </c>
      <c r="D59" s="10" t="n">
        <v>1.64</v>
      </c>
      <c r="E59" s="11" t="inlineStr"/>
      <c r="F59" s="2" t="n"/>
      <c r="G59" s="11">
        <f>IFERROR((F59/F58)-1, "")</f>
        <v/>
      </c>
      <c r="H59" s="2" t="n"/>
      <c r="I59" s="11">
        <f>IFERROR((H59/H58)-1, "")</f>
        <v/>
      </c>
      <c r="J59" s="2" t="n">
        <v>0.41</v>
      </c>
      <c r="K59" s="11">
        <f>IFERROR((J59/J58)-1, "")</f>
        <v/>
      </c>
      <c r="L59" s="2" t="n">
        <v>0.45</v>
      </c>
      <c r="M59" s="11">
        <f>IFERROR((L59/L58)-1, "")</f>
        <v/>
      </c>
      <c r="N59" s="2">
        <f>IFERROR(F59+H59+J59+L59, "")</f>
        <v/>
      </c>
      <c r="O59" s="10">
        <f>D59*O58</f>
        <v/>
      </c>
      <c r="P59" s="10">
        <f>D59*P58</f>
        <v/>
      </c>
      <c r="Q59" s="10">
        <f>D59*Q58</f>
        <v/>
      </c>
      <c r="R59" s="10" t="n">
        <v>83.87</v>
      </c>
      <c r="S59" s="2" t="n"/>
      <c r="T59" s="2" t="n"/>
    </row>
    <row r="60">
      <c r="A60" s="35" t="inlineStr"/>
      <c r="B60" s="32" t="inlineStr">
        <is>
          <t>price</t>
        </is>
      </c>
      <c r="C60" s="2" t="n">
        <v>2020</v>
      </c>
      <c r="D60" s="10">
        <f>D59*(1+E60)</f>
        <v/>
      </c>
      <c r="E60" s="19" t="n">
        <v>0.2369</v>
      </c>
      <c r="F60" s="2" t="n">
        <v>0.35</v>
      </c>
      <c r="G60" s="11">
        <f>IFERROR((F60/F59)-1, "")</f>
        <v/>
      </c>
      <c r="H60" s="2" t="n">
        <v>0.42</v>
      </c>
      <c r="I60" s="11">
        <f>IFERROR((H60/H59)-1, "")</f>
        <v/>
      </c>
      <c r="J60" s="2" t="n">
        <v>0.58</v>
      </c>
      <c r="K60" s="11">
        <f>IFERROR((J60/J59)-1, "")</f>
        <v/>
      </c>
      <c r="L60" s="2" t="n">
        <v>0.42</v>
      </c>
      <c r="M60" s="11">
        <f>IFERROR((L60/L59)-1, "")</f>
        <v/>
      </c>
      <c r="N60" s="2">
        <f>IFERROR(F60+H60+J60+L60, "")</f>
        <v/>
      </c>
      <c r="O60" s="10">
        <f>D60*O58</f>
        <v/>
      </c>
      <c r="P60" s="10">
        <f>D60*P58</f>
        <v/>
      </c>
      <c r="Q60" s="10">
        <f>D60*Q58</f>
        <v/>
      </c>
      <c r="R60" s="10" t="n">
        <v>83.87</v>
      </c>
      <c r="S60" s="2" t="n"/>
      <c r="T60" s="2" t="n"/>
    </row>
    <row r="61">
      <c r="A61" s="35" t="inlineStr"/>
      <c r="B61" s="32" t="n">
        <v>30.36</v>
      </c>
      <c r="C61" s="2" t="n">
        <v>2021</v>
      </c>
      <c r="D61" s="10">
        <f>D60*(1+E61)</f>
        <v/>
      </c>
      <c r="E61" s="11" t="n">
        <v>0.522</v>
      </c>
      <c r="F61" s="2" t="n">
        <v>0.43</v>
      </c>
      <c r="G61" s="11">
        <f>IFERROR((F61/F60)-1, "")</f>
        <v/>
      </c>
      <c r="H61" s="2" t="n"/>
      <c r="I61" s="11">
        <f>IFERROR((H61/H60)-1, "")</f>
        <v/>
      </c>
      <c r="J61" s="2" t="n"/>
      <c r="K61" s="11">
        <f>IFERROR((J61/J60)-1, "")</f>
        <v/>
      </c>
      <c r="L61" s="2" t="n"/>
      <c r="M61" s="11">
        <f>IFERROR((L61/L60)-1, "")</f>
        <v/>
      </c>
      <c r="N61" s="2">
        <f>IFERROR(F61+H61+J61+L61, "")</f>
        <v/>
      </c>
      <c r="O61" s="10">
        <f>D61*O58</f>
        <v/>
      </c>
      <c r="P61" s="10">
        <f>D61*P58</f>
        <v/>
      </c>
      <c r="Q61" s="10">
        <f>D61*Q58</f>
        <v/>
      </c>
      <c r="R61" s="10" t="n">
        <v>83.87</v>
      </c>
      <c r="S61" s="2" t="n"/>
      <c r="T61" s="2" t="n"/>
    </row>
    <row r="62">
      <c r="A62" s="35" t="inlineStr"/>
      <c r="B62" s="32" t="inlineStr"/>
      <c r="C62" s="2" t="n">
        <v>2022</v>
      </c>
      <c r="D62" s="10">
        <f>D61*(1+E62)</f>
        <v/>
      </c>
      <c r="E62" s="11" t="n">
        <v>0.444</v>
      </c>
      <c r="F62" s="2" t="n"/>
      <c r="G62" s="11">
        <f>IFERROR((F62/F61)-1, "")</f>
        <v/>
      </c>
      <c r="H62" s="2" t="n"/>
      <c r="I62" s="11">
        <f>IFERROR((H62/H61)-1, "")</f>
        <v/>
      </c>
      <c r="J62" s="2" t="n"/>
      <c r="K62" s="11">
        <f>IFERROR((J62/J61)-1, "")</f>
        <v/>
      </c>
      <c r="L62" s="2" t="n"/>
      <c r="M62" s="11">
        <f>IFERROR((L62/L61)-1, "")</f>
        <v/>
      </c>
      <c r="N62" s="2">
        <f>IFERROR(F62+H62+J62+L62, "")</f>
        <v/>
      </c>
      <c r="O62" s="10">
        <f>D62*O58</f>
        <v/>
      </c>
      <c r="P62" s="10">
        <f>D62*P58</f>
        <v/>
      </c>
      <c r="Q62" s="10">
        <f>D62*Q58</f>
        <v/>
      </c>
      <c r="R62" s="10" t="n">
        <v>83.87</v>
      </c>
      <c r="S62" s="2" t="n"/>
      <c r="T62" s="2" t="n"/>
    </row>
    <row r="63">
      <c r="A63" s="35" t="inlineStr"/>
      <c r="B63" s="32" t="inlineStr"/>
      <c r="C63" s="2" t="n">
        <v>2023</v>
      </c>
      <c r="D63" s="10">
        <f>D62*(1+E63)</f>
        <v/>
      </c>
      <c r="E63" s="11" t="n">
        <v>0.288</v>
      </c>
      <c r="F63" s="2" t="n"/>
      <c r="G63" s="11">
        <f>IFERROR((F63/F62)-1, "")</f>
        <v/>
      </c>
      <c r="H63" s="2" t="n"/>
      <c r="I63" s="11">
        <f>IFERROR((H63/H62)-1, "")</f>
        <v/>
      </c>
      <c r="J63" s="2" t="n"/>
      <c r="K63" s="11">
        <f>IFERROR((J63/J62)-1, "")</f>
        <v/>
      </c>
      <c r="L63" s="2" t="n"/>
      <c r="M63" s="11">
        <f>IFERROR((L63/L62)-1, "")</f>
        <v/>
      </c>
      <c r="N63" s="2">
        <f>IFERROR(F63+H63+J63+L63, "")</f>
        <v/>
      </c>
      <c r="O63" s="10">
        <f>D63*O58</f>
        <v/>
      </c>
      <c r="P63" s="10">
        <f>D63*P58</f>
        <v/>
      </c>
      <c r="Q63" s="10">
        <f>D63*Q58</f>
        <v/>
      </c>
      <c r="R63" s="10" t="n">
        <v>83.87</v>
      </c>
      <c r="S63" s="2" t="n"/>
      <c r="T63" s="2" t="n"/>
    </row>
    <row r="64">
      <c r="A64" s="35" t="inlineStr"/>
      <c r="B64" s="32" t="inlineStr"/>
      <c r="C64" s="2" t="inlineStr"/>
      <c r="D64" s="10" t="inlineStr"/>
      <c r="E64" s="11" t="inlineStr"/>
      <c r="F64" s="2" t="n"/>
      <c r="G64" s="11" t="inlineStr"/>
      <c r="H64" s="2" t="n"/>
      <c r="I64" s="11" t="inlineStr"/>
      <c r="J64" s="2" t="n"/>
      <c r="K64" s="11" t="inlineStr"/>
      <c r="L64" s="2" t="n"/>
      <c r="M64" s="11" t="inlineStr"/>
      <c r="N64" s="2" t="inlineStr"/>
      <c r="O64" s="10" t="inlineStr"/>
      <c r="P64" s="10" t="inlineStr"/>
      <c r="Q64" s="10" t="inlineStr"/>
      <c r="R64" s="10" t="n"/>
      <c r="S64" s="2" t="n"/>
      <c r="T64" s="2" t="n"/>
    </row>
    <row r="65">
      <c r="A65" s="34" t="inlineStr">
        <is>
          <t>00981</t>
        </is>
      </c>
      <c r="B65" s="32" t="inlineStr">
        <is>
          <t>pe-ttm</t>
        </is>
      </c>
      <c r="C65" s="2" t="inlineStr"/>
      <c r="D65" s="10" t="inlineStr"/>
      <c r="E65" s="11" t="inlineStr"/>
      <c r="F65" s="2" t="n"/>
      <c r="G65" s="11" t="inlineStr"/>
      <c r="H65" s="2" t="n"/>
      <c r="I65" s="11" t="inlineStr"/>
      <c r="J65" s="2" t="n"/>
      <c r="K65" s="11" t="inlineStr"/>
      <c r="L65" s="2" t="n"/>
      <c r="M65" s="11" t="inlineStr"/>
      <c r="N65" s="2" t="inlineStr"/>
      <c r="O65" s="10" t="n">
        <v>35</v>
      </c>
      <c r="P65" s="10" t="n">
        <v>45</v>
      </c>
      <c r="Q65" s="10" t="n">
        <v>70</v>
      </c>
      <c r="R65" s="10" t="n">
        <v>1454.25</v>
      </c>
      <c r="S65" s="2" t="n"/>
      <c r="T65" s="2" t="n"/>
    </row>
    <row r="66">
      <c r="A66" s="34" t="inlineStr">
        <is>
          <t>中芯国际</t>
        </is>
      </c>
      <c r="B66" s="32" t="n">
        <v>13.7</v>
      </c>
      <c r="C66" s="2" t="n">
        <v>2019</v>
      </c>
      <c r="D66" s="10" t="n">
        <v>12.69</v>
      </c>
      <c r="E66" s="11" t="inlineStr"/>
      <c r="F66" s="2" t="n"/>
      <c r="G66" s="11">
        <f>IFERROR((F66/F65)-1, "")</f>
        <v/>
      </c>
      <c r="H66" s="2" t="n"/>
      <c r="I66" s="11">
        <f>IFERROR((H66/H65)-1, "")</f>
        <v/>
      </c>
      <c r="J66" s="2" t="n"/>
      <c r="K66" s="11">
        <f>IFERROR((J66/J65)-1, "")</f>
        <v/>
      </c>
      <c r="L66" s="2" t="n"/>
      <c r="M66" s="11">
        <f>IFERROR((L66/L65)-1, "")</f>
        <v/>
      </c>
      <c r="N66" s="2">
        <f>IFERROR(F66+H66+J66+L66, "")</f>
        <v/>
      </c>
      <c r="O66" s="10">
        <f>D66*O65</f>
        <v/>
      </c>
      <c r="P66" s="10">
        <f>D66*P65</f>
        <v/>
      </c>
      <c r="Q66" s="10">
        <f>D66*Q65</f>
        <v/>
      </c>
      <c r="R66" s="10" t="n">
        <v>1454.25</v>
      </c>
      <c r="S66" s="2" t="n"/>
      <c r="T66" s="2" t="n"/>
    </row>
    <row r="67">
      <c r="A67" s="35" t="inlineStr"/>
      <c r="B67" s="32" t="inlineStr">
        <is>
          <t>price</t>
        </is>
      </c>
      <c r="C67" s="2" t="n">
        <v>2020</v>
      </c>
      <c r="D67" s="10">
        <f>D66*(1+E67)</f>
        <v/>
      </c>
      <c r="E67" s="18" t="n">
        <v>2.1701</v>
      </c>
      <c r="F67" s="2" t="n">
        <v>3.48</v>
      </c>
      <c r="G67" s="11">
        <f>IFERROR((F67/F66)-1, "")</f>
        <v/>
      </c>
      <c r="H67" s="2" t="n">
        <v>8.619999999999999</v>
      </c>
      <c r="I67" s="11">
        <f>IFERROR((H67/H66)-1, "")</f>
        <v/>
      </c>
      <c r="J67" s="2" t="n">
        <v>17.46</v>
      </c>
      <c r="K67" s="11">
        <f>IFERROR((J67/J66)-1, "")</f>
        <v/>
      </c>
      <c r="L67" s="2" t="n">
        <v>10.65</v>
      </c>
      <c r="M67" s="11">
        <f>IFERROR((L67/L66)-1, "")</f>
        <v/>
      </c>
      <c r="N67" s="2">
        <f>IFERROR(F67+H67+J67+L67, "")</f>
        <v/>
      </c>
      <c r="O67" s="10">
        <f>D67*O65</f>
        <v/>
      </c>
      <c r="P67" s="10">
        <f>D67*P65</f>
        <v/>
      </c>
      <c r="Q67" s="10">
        <f>D67*Q65</f>
        <v/>
      </c>
      <c r="R67" s="10" t="n">
        <v>1454.25</v>
      </c>
      <c r="S67" s="2" t="n"/>
      <c r="T67" s="2" t="n"/>
    </row>
    <row r="68">
      <c r="A68" s="35" t="inlineStr"/>
      <c r="B68" s="32" t="n">
        <v>18.4</v>
      </c>
      <c r="C68" s="2" t="n">
        <v>2021</v>
      </c>
      <c r="D68" s="10">
        <f>D67*(1+E68)</f>
        <v/>
      </c>
      <c r="E68" s="11" t="n">
        <v>1.8</v>
      </c>
      <c r="F68" s="2" t="n">
        <v>7.5</v>
      </c>
      <c r="G68" s="11">
        <f>IFERROR((F68/F67)-1, "")</f>
        <v/>
      </c>
      <c r="H68" s="2" t="n">
        <v>45.76</v>
      </c>
      <c r="I68" s="11">
        <f>IFERROR((H68/H67)-1, "")</f>
        <v/>
      </c>
      <c r="J68" s="2" t="n"/>
      <c r="K68" s="11">
        <f>IFERROR((J68/J67)-1, "")</f>
        <v/>
      </c>
      <c r="L68" s="2" t="n"/>
      <c r="M68" s="11">
        <f>IFERROR((L68/L67)-1, "")</f>
        <v/>
      </c>
      <c r="N68" s="2">
        <f>IFERROR(F68+H68+J68+L68, "")</f>
        <v/>
      </c>
      <c r="O68" s="10">
        <f>D68*O65</f>
        <v/>
      </c>
      <c r="P68" s="10">
        <f>D68*P65</f>
        <v/>
      </c>
      <c r="Q68" s="10">
        <f>D68*Q65</f>
        <v/>
      </c>
      <c r="R68" s="10" t="n">
        <v>1454.25</v>
      </c>
      <c r="S68" s="2" t="n"/>
      <c r="T68" s="2" t="n"/>
    </row>
    <row r="69">
      <c r="A69" s="35" t="inlineStr"/>
      <c r="B69" s="32" t="inlineStr"/>
      <c r="C69" s="2" t="n">
        <v>2022</v>
      </c>
      <c r="D69" s="10">
        <f>D68*(1+E69)</f>
        <v/>
      </c>
      <c r="E69" s="11" t="n">
        <v>0.5</v>
      </c>
      <c r="F69" s="2" t="n"/>
      <c r="G69" s="11">
        <f>IFERROR((F69/F68)-1, "")</f>
        <v/>
      </c>
      <c r="H69" s="2" t="n"/>
      <c r="I69" s="11">
        <f>IFERROR((H69/H68)-1, "")</f>
        <v/>
      </c>
      <c r="J69" s="2" t="n"/>
      <c r="K69" s="11">
        <f>IFERROR((J69/J68)-1, "")</f>
        <v/>
      </c>
      <c r="L69" s="2" t="n"/>
      <c r="M69" s="11">
        <f>IFERROR((L69/L68)-1, "")</f>
        <v/>
      </c>
      <c r="N69" s="2">
        <f>IFERROR(F69+H69+J69+L69, "")</f>
        <v/>
      </c>
      <c r="O69" s="10">
        <f>D69*O65</f>
        <v/>
      </c>
      <c r="P69" s="10">
        <f>D69*P65</f>
        <v/>
      </c>
      <c r="Q69" s="10">
        <f>D69*Q65</f>
        <v/>
      </c>
      <c r="R69" s="10" t="n">
        <v>1454.25</v>
      </c>
      <c r="S69" s="2" t="n"/>
      <c r="T69" s="2" t="n"/>
    </row>
    <row r="70">
      <c r="A70" s="35" t="inlineStr"/>
      <c r="B70" s="32" t="inlineStr"/>
      <c r="C70" s="2" t="n">
        <v>2023</v>
      </c>
      <c r="D70" s="10">
        <f>D69*(1+E70)</f>
        <v/>
      </c>
      <c r="E70" s="11" t="n">
        <v>0.2</v>
      </c>
      <c r="F70" s="2" t="n"/>
      <c r="G70" s="11">
        <f>IFERROR((F70/F69)-1, "")</f>
        <v/>
      </c>
      <c r="H70" s="2" t="n"/>
      <c r="I70" s="11">
        <f>IFERROR((H70/H69)-1, "")</f>
        <v/>
      </c>
      <c r="J70" s="2" t="n"/>
      <c r="K70" s="11">
        <f>IFERROR((J70/J69)-1, "")</f>
        <v/>
      </c>
      <c r="L70" s="2" t="n"/>
      <c r="M70" s="11">
        <f>IFERROR((L70/L69)-1, "")</f>
        <v/>
      </c>
      <c r="N70" s="2">
        <f>IFERROR(F70+H70+J70+L70, "")</f>
        <v/>
      </c>
      <c r="O70" s="10">
        <f>D70*O65</f>
        <v/>
      </c>
      <c r="P70" s="10">
        <f>D70*P65</f>
        <v/>
      </c>
      <c r="Q70" s="10">
        <f>D70*Q65</f>
        <v/>
      </c>
      <c r="R70" s="10" t="n">
        <v>1454.25</v>
      </c>
      <c r="S70" s="2" t="n"/>
      <c r="T70" s="2" t="n"/>
    </row>
    <row r="71">
      <c r="A71" s="35" t="inlineStr"/>
      <c r="B71" s="32" t="inlineStr"/>
      <c r="C71" s="2" t="inlineStr"/>
      <c r="D71" s="10" t="inlineStr"/>
      <c r="E71" s="11" t="inlineStr"/>
      <c r="F71" s="2" t="n"/>
      <c r="G71" s="11" t="inlineStr"/>
      <c r="H71" s="2" t="n"/>
      <c r="I71" s="11" t="inlineStr"/>
      <c r="J71" s="2" t="n"/>
      <c r="K71" s="11" t="inlineStr"/>
      <c r="L71" s="2" t="n"/>
      <c r="M71" s="11" t="inlineStr"/>
      <c r="N71" s="2" t="inlineStr"/>
      <c r="O71" s="10" t="inlineStr"/>
      <c r="P71" s="10" t="inlineStr"/>
      <c r="Q71" s="10" t="inlineStr"/>
      <c r="R71" s="10" t="n"/>
      <c r="S71" s="2" t="n"/>
      <c r="T71" s="2" t="n"/>
    </row>
    <row r="72">
      <c r="A72" s="34" t="inlineStr">
        <is>
          <t>688050</t>
        </is>
      </c>
      <c r="B72" s="32" t="inlineStr">
        <is>
          <t>pe-ttm</t>
        </is>
      </c>
      <c r="C72" s="2" t="inlineStr"/>
      <c r="D72" s="10" t="inlineStr"/>
      <c r="E72" s="11" t="inlineStr"/>
      <c r="F72" s="2" t="n"/>
      <c r="G72" s="11" t="inlineStr"/>
      <c r="H72" s="2" t="n"/>
      <c r="I72" s="11" t="inlineStr"/>
      <c r="J72" s="2" t="n"/>
      <c r="K72" s="11" t="inlineStr"/>
      <c r="L72" s="2" t="n"/>
      <c r="M72" s="11" t="inlineStr"/>
      <c r="N72" s="2" t="inlineStr"/>
      <c r="O72" s="10" t="n">
        <v>70</v>
      </c>
      <c r="P72" s="10" t="n">
        <v>100</v>
      </c>
      <c r="Q72" s="10" t="n">
        <v>120</v>
      </c>
      <c r="R72" s="10" t="n">
        <v>224.98</v>
      </c>
      <c r="S72" s="2" t="n"/>
      <c r="T72" s="2" t="n"/>
    </row>
    <row r="73">
      <c r="A73" s="34" t="inlineStr">
        <is>
          <t>爱博医疗</t>
        </is>
      </c>
      <c r="B73" s="32" t="n">
        <v>133.75</v>
      </c>
      <c r="C73" s="2" t="n">
        <v>2019</v>
      </c>
      <c r="D73" s="10" t="n">
        <v>0.66</v>
      </c>
      <c r="E73" s="11" t="inlineStr"/>
      <c r="F73" s="2" t="n"/>
      <c r="G73" s="11">
        <f>IFERROR((F73/F72)-1, "")</f>
        <v/>
      </c>
      <c r="H73" s="2" t="n"/>
      <c r="I73" s="11">
        <f>IFERROR((H73/H72)-1, "")</f>
        <v/>
      </c>
      <c r="J73" s="2" t="n"/>
      <c r="K73" s="11">
        <f>IFERROR((J73/J72)-1, "")</f>
        <v/>
      </c>
      <c r="L73" s="2" t="n"/>
      <c r="M73" s="11">
        <f>IFERROR((L73/L72)-1, "")</f>
        <v/>
      </c>
      <c r="N73" s="2">
        <f>IFERROR(F73+H73+J73+L73, "")</f>
        <v/>
      </c>
      <c r="O73" s="10">
        <f>D73*O72</f>
        <v/>
      </c>
      <c r="P73" s="10">
        <f>D73*P72</f>
        <v/>
      </c>
      <c r="Q73" s="10">
        <f>D73*Q72</f>
        <v/>
      </c>
      <c r="R73" s="10" t="n">
        <v>224.98</v>
      </c>
      <c r="S73" s="2" t="n"/>
      <c r="T73" s="2" t="n"/>
    </row>
    <row r="74">
      <c r="A74" s="35" t="inlineStr"/>
      <c r="B74" s="32" t="inlineStr">
        <is>
          <t>price</t>
        </is>
      </c>
      <c r="C74" s="2" t="n">
        <v>2020</v>
      </c>
      <c r="D74" s="10">
        <f>D73*(1+E74)</f>
        <v/>
      </c>
      <c r="E74" s="16" t="n">
        <v>0.4617</v>
      </c>
      <c r="F74" s="2" t="n">
        <v>0.0303</v>
      </c>
      <c r="G74" s="11">
        <f>IFERROR((F74/F73)-1, "")</f>
        <v/>
      </c>
      <c r="H74" s="2" t="n">
        <v>0.34</v>
      </c>
      <c r="I74" s="11">
        <f>IFERROR((H74/H73)-1, "")</f>
        <v/>
      </c>
      <c r="J74" s="2" t="n">
        <v>0.31</v>
      </c>
      <c r="K74" s="11">
        <f>IFERROR((J74/J73)-1, "")</f>
        <v/>
      </c>
      <c r="L74" s="2" t="n">
        <v>0.28</v>
      </c>
      <c r="M74" s="11">
        <f>IFERROR((L74/L73)-1, "")</f>
        <v/>
      </c>
      <c r="N74" s="2">
        <f>IFERROR(F74+H74+J74+L74, "")</f>
        <v/>
      </c>
      <c r="O74" s="10">
        <f>D74*O72</f>
        <v/>
      </c>
      <c r="P74" s="10">
        <f>D74*P72</f>
        <v/>
      </c>
      <c r="Q74" s="10">
        <f>D74*Q72</f>
        <v/>
      </c>
      <c r="R74" s="10" t="n">
        <v>224.98</v>
      </c>
      <c r="S74" s="2" t="n"/>
      <c r="T74" s="2" t="n"/>
    </row>
    <row r="75">
      <c r="A75" s="35" t="inlineStr"/>
      <c r="B75" s="32" t="n">
        <v>212.25</v>
      </c>
      <c r="C75" s="2" t="n">
        <v>2021</v>
      </c>
      <c r="D75" s="10">
        <f>D74*(1+E75)</f>
        <v/>
      </c>
      <c r="E75" s="11" t="n">
        <v>0.5</v>
      </c>
      <c r="F75" s="2" t="n">
        <v>0.36</v>
      </c>
      <c r="G75" s="11">
        <f>IFERROR((F75/F74)-1, "")</f>
        <v/>
      </c>
      <c r="H75" s="2" t="n">
        <v>0.55</v>
      </c>
      <c r="I75" s="11">
        <f>IFERROR((H75/H74)-1, "")</f>
        <v/>
      </c>
      <c r="J75" s="2" t="n"/>
      <c r="K75" s="11">
        <f>IFERROR((J75/J74)-1, "")</f>
        <v/>
      </c>
      <c r="L75" s="2" t="n"/>
      <c r="M75" s="11">
        <f>IFERROR((L75/L74)-1, "")</f>
        <v/>
      </c>
      <c r="N75" s="2">
        <f>IFERROR(F75+H75+J75+L75, "")</f>
        <v/>
      </c>
      <c r="O75" s="10">
        <f>D75*O72</f>
        <v/>
      </c>
      <c r="P75" s="10">
        <f>D75*P72</f>
        <v/>
      </c>
      <c r="Q75" s="10">
        <f>D75*Q72</f>
        <v/>
      </c>
      <c r="R75" s="10" t="n">
        <v>224.98</v>
      </c>
      <c r="S75" s="2" t="n"/>
      <c r="T75" s="2" t="n"/>
    </row>
    <row r="76">
      <c r="A76" s="35" t="inlineStr"/>
      <c r="B76" s="32" t="inlineStr"/>
      <c r="C76" s="2" t="n">
        <v>2022</v>
      </c>
      <c r="D76" s="10">
        <f>D75*(1+E76)</f>
        <v/>
      </c>
      <c r="E76" s="11" t="n">
        <v>0.5</v>
      </c>
      <c r="F76" s="2" t="n"/>
      <c r="G76" s="11">
        <f>IFERROR((F76/F75)-1, "")</f>
        <v/>
      </c>
      <c r="H76" s="2" t="n"/>
      <c r="I76" s="11">
        <f>IFERROR((H76/H75)-1, "")</f>
        <v/>
      </c>
      <c r="J76" s="2" t="n"/>
      <c r="K76" s="11">
        <f>IFERROR((J76/J75)-1, "")</f>
        <v/>
      </c>
      <c r="L76" s="2" t="n"/>
      <c r="M76" s="11">
        <f>IFERROR((L76/L75)-1, "")</f>
        <v/>
      </c>
      <c r="N76" s="2">
        <f>IFERROR(F76+H76+J76+L76, "")</f>
        <v/>
      </c>
      <c r="O76" s="10">
        <f>D76*O72</f>
        <v/>
      </c>
      <c r="P76" s="10">
        <f>D76*P72</f>
        <v/>
      </c>
      <c r="Q76" s="10">
        <f>D76*Q72</f>
        <v/>
      </c>
      <c r="R76" s="10" t="n">
        <v>224.98</v>
      </c>
      <c r="S76" s="2" t="n"/>
      <c r="T76" s="2" t="n"/>
    </row>
    <row r="77">
      <c r="A77" s="35" t="inlineStr"/>
      <c r="B77" s="32" t="inlineStr"/>
      <c r="C77" s="2" t="n">
        <v>2023</v>
      </c>
      <c r="D77" s="10">
        <f>D76*(1+E77)</f>
        <v/>
      </c>
      <c r="E77" s="11" t="n">
        <v>0.5</v>
      </c>
      <c r="F77" s="2" t="n"/>
      <c r="G77" s="11">
        <f>IFERROR((F77/F76)-1, "")</f>
        <v/>
      </c>
      <c r="H77" s="2" t="n"/>
      <c r="I77" s="11">
        <f>IFERROR((H77/H76)-1, "")</f>
        <v/>
      </c>
      <c r="J77" s="2" t="n"/>
      <c r="K77" s="11">
        <f>IFERROR((J77/J76)-1, "")</f>
        <v/>
      </c>
      <c r="L77" s="2" t="n"/>
      <c r="M77" s="11">
        <f>IFERROR((L77/L76)-1, "")</f>
        <v/>
      </c>
      <c r="N77" s="2">
        <f>IFERROR(F77+H77+J77+L77, "")</f>
        <v/>
      </c>
      <c r="O77" s="10">
        <f>D77*O72</f>
        <v/>
      </c>
      <c r="P77" s="10">
        <f>D77*P72</f>
        <v/>
      </c>
      <c r="Q77" s="10">
        <f>D77*Q72</f>
        <v/>
      </c>
      <c r="R77" s="10" t="n">
        <v>224.98</v>
      </c>
      <c r="S77" s="2" t="n"/>
      <c r="T77" s="2" t="n"/>
    </row>
    <row r="78">
      <c r="A78" s="35" t="inlineStr"/>
      <c r="B78" s="32" t="inlineStr"/>
      <c r="C78" s="2" t="inlineStr"/>
      <c r="D78" s="10" t="inlineStr"/>
      <c r="E78" s="11" t="inlineStr"/>
      <c r="F78" s="2" t="n"/>
      <c r="G78" s="11" t="inlineStr"/>
      <c r="H78" s="2" t="n"/>
      <c r="I78" s="11" t="inlineStr"/>
      <c r="J78" s="2" t="n"/>
      <c r="K78" s="11" t="inlineStr"/>
      <c r="L78" s="2" t="n"/>
      <c r="M78" s="11" t="inlineStr"/>
      <c r="N78" s="2" t="inlineStr"/>
      <c r="O78" s="10" t="inlineStr"/>
      <c r="P78" s="10" t="inlineStr"/>
      <c r="Q78" s="10" t="inlineStr"/>
      <c r="R78" s="10" t="n"/>
      <c r="S78" s="2" t="n"/>
      <c r="T78" s="2" t="n"/>
    </row>
    <row r="79">
      <c r="A79" s="34" t="inlineStr">
        <is>
          <t>600201</t>
        </is>
      </c>
      <c r="B79" s="32" t="inlineStr">
        <is>
          <t>pe-ttm</t>
        </is>
      </c>
      <c r="C79" s="2" t="inlineStr"/>
      <c r="D79" s="10" t="inlineStr"/>
      <c r="E79" s="11" t="inlineStr"/>
      <c r="F79" s="2" t="n"/>
      <c r="G79" s="11" t="inlineStr"/>
      <c r="H79" s="2" t="n"/>
      <c r="I79" s="11" t="inlineStr"/>
      <c r="J79" s="2" t="n"/>
      <c r="K79" s="11" t="inlineStr"/>
      <c r="L79" s="2" t="n"/>
      <c r="M79" s="11" t="inlineStr"/>
      <c r="N79" s="2" t="inlineStr"/>
      <c r="O79" s="10" t="n">
        <v>30</v>
      </c>
      <c r="P79" s="10" t="n">
        <v>40</v>
      </c>
      <c r="Q79" s="10" t="n">
        <v>50</v>
      </c>
      <c r="R79" s="10" t="n">
        <v>189.54</v>
      </c>
      <c r="S79" s="2" t="n"/>
      <c r="T79" s="2" t="n"/>
    </row>
    <row r="80">
      <c r="A80" s="34" t="inlineStr">
        <is>
          <t>生物股份</t>
        </is>
      </c>
      <c r="B80" s="32" t="n">
        <v>35.82</v>
      </c>
      <c r="C80" s="2" t="n">
        <v>2019</v>
      </c>
      <c r="D80" s="10" t="n">
        <v>2.27</v>
      </c>
      <c r="E80" s="11" t="inlineStr"/>
      <c r="F80" s="2" t="n">
        <v>1.6</v>
      </c>
      <c r="G80" s="11">
        <f>IFERROR((F80/F79)-1, "")</f>
        <v/>
      </c>
      <c r="H80" s="2" t="n">
        <v>0.1</v>
      </c>
      <c r="I80" s="11">
        <f>IFERROR((H80/H79)-1, "")</f>
        <v/>
      </c>
      <c r="J80" s="2" t="n">
        <v>0.86</v>
      </c>
      <c r="K80" s="11">
        <f>IFERROR((J80/J79)-1, "")</f>
        <v/>
      </c>
      <c r="L80" s="2" t="n">
        <v>-0.29</v>
      </c>
      <c r="M80" s="11">
        <f>IFERROR((L80/L79)-1, "")</f>
        <v/>
      </c>
      <c r="N80" s="2">
        <f>IFERROR(F80+H80+J80+L80, "")</f>
        <v/>
      </c>
      <c r="O80" s="10">
        <f>D80*O79</f>
        <v/>
      </c>
      <c r="P80" s="10">
        <f>D80*P79</f>
        <v/>
      </c>
      <c r="Q80" s="10">
        <f>D80*Q79</f>
        <v/>
      </c>
      <c r="R80" s="10" t="n">
        <v>189.54</v>
      </c>
      <c r="S80" s="2" t="n"/>
      <c r="T80" s="2" t="n"/>
    </row>
    <row r="81">
      <c r="A81" s="35" t="inlineStr"/>
      <c r="B81" s="32" t="inlineStr">
        <is>
          <t>price</t>
        </is>
      </c>
      <c r="C81" s="2" t="n">
        <v>2020</v>
      </c>
      <c r="D81" s="10">
        <f>D80*(1+E81)</f>
        <v/>
      </c>
      <c r="E81" s="11" t="n">
        <v>0.838</v>
      </c>
      <c r="F81" s="2" t="n">
        <v>1.59</v>
      </c>
      <c r="G81" s="11">
        <f>IFERROR((F81/F80)-1, "")</f>
        <v/>
      </c>
      <c r="H81" s="2" t="n">
        <v>0.32</v>
      </c>
      <c r="I81" s="11">
        <f>IFERROR((H81/H80)-1, "")</f>
        <v/>
      </c>
      <c r="J81" s="2" t="n">
        <v>1.2</v>
      </c>
      <c r="K81" s="11">
        <f>IFERROR((J81/J80)-1, "")</f>
        <v/>
      </c>
      <c r="L81" s="2" t="n">
        <v>1.12</v>
      </c>
      <c r="M81" s="11">
        <f>IFERROR((L81/L80)-1, "")</f>
        <v/>
      </c>
      <c r="N81" s="2">
        <f>IFERROR(F81+H81+J81+L81, "")</f>
        <v/>
      </c>
      <c r="O81" s="10">
        <f>D81*O79</f>
        <v/>
      </c>
      <c r="P81" s="10">
        <f>D81*P79</f>
        <v/>
      </c>
      <c r="Q81" s="10">
        <f>D81*Q79</f>
        <v/>
      </c>
      <c r="R81" s="10" t="n">
        <v>189.54</v>
      </c>
      <c r="S81" s="2" t="n"/>
      <c r="T81" s="2" t="n"/>
    </row>
    <row r="82">
      <c r="A82" s="35" t="inlineStr"/>
      <c r="B82" s="32" t="n">
        <v>16.45</v>
      </c>
      <c r="C82" s="2" t="n">
        <v>2021</v>
      </c>
      <c r="D82" s="10">
        <f>D81*(1+E82)</f>
        <v/>
      </c>
      <c r="E82" s="11" t="n">
        <v>0.556</v>
      </c>
      <c r="F82" s="2" t="n">
        <v>2.17</v>
      </c>
      <c r="G82" s="11">
        <f>IFERROR((F82/F81)-1, "")</f>
        <v/>
      </c>
      <c r="H82" s="2" t="n"/>
      <c r="I82" s="11">
        <f>IFERROR((H82/H81)-1, "")</f>
        <v/>
      </c>
      <c r="J82" s="2" t="n"/>
      <c r="K82" s="11">
        <f>IFERROR((J82/J81)-1, "")</f>
        <v/>
      </c>
      <c r="L82" s="2" t="n"/>
      <c r="M82" s="11">
        <f>IFERROR((L82/L81)-1, "")</f>
        <v/>
      </c>
      <c r="N82" s="2">
        <f>IFERROR(F82+H82+J82+L82, "")</f>
        <v/>
      </c>
      <c r="O82" s="10">
        <f>D82*O79</f>
        <v/>
      </c>
      <c r="P82" s="10">
        <f>D82*P79</f>
        <v/>
      </c>
      <c r="Q82" s="10">
        <f>D82*Q79</f>
        <v/>
      </c>
      <c r="R82" s="10" t="n">
        <v>189.54</v>
      </c>
      <c r="S82" s="2" t="n"/>
      <c r="T82" s="2" t="n"/>
    </row>
    <row r="83">
      <c r="A83" s="35" t="inlineStr"/>
      <c r="B83" s="32" t="inlineStr"/>
      <c r="C83" s="2" t="n">
        <v>2022</v>
      </c>
      <c r="D83" s="10">
        <f>D82*(1+E83)</f>
        <v/>
      </c>
      <c r="E83" s="11" t="n">
        <v>0.498</v>
      </c>
      <c r="F83" s="2" t="n"/>
      <c r="G83" s="11">
        <f>IFERROR((F83/F82)-1, "")</f>
        <v/>
      </c>
      <c r="H83" s="2" t="n"/>
      <c r="I83" s="11">
        <f>IFERROR((H83/H82)-1, "")</f>
        <v/>
      </c>
      <c r="J83" s="2" t="n"/>
      <c r="K83" s="11">
        <f>IFERROR((J83/J82)-1, "")</f>
        <v/>
      </c>
      <c r="L83" s="2" t="n"/>
      <c r="M83" s="11">
        <f>IFERROR((L83/L82)-1, "")</f>
        <v/>
      </c>
      <c r="N83" s="2">
        <f>IFERROR(F83+H83+J83+L83, "")</f>
        <v/>
      </c>
      <c r="O83" s="10">
        <f>D83*O79</f>
        <v/>
      </c>
      <c r="P83" s="10">
        <f>D83*P79</f>
        <v/>
      </c>
      <c r="Q83" s="10">
        <f>D83*Q79</f>
        <v/>
      </c>
      <c r="R83" s="10" t="n">
        <v>189.54</v>
      </c>
      <c r="S83" s="2" t="n"/>
      <c r="T83" s="2" t="n"/>
    </row>
    <row r="84">
      <c r="A84" s="35" t="inlineStr"/>
      <c r="B84" s="32" t="inlineStr"/>
      <c r="C84" s="2" t="n">
        <v>2023</v>
      </c>
      <c r="D84" s="10">
        <f>D83*(1+E84)</f>
        <v/>
      </c>
      <c r="E84" s="11" t="n">
        <v>0.24</v>
      </c>
      <c r="F84" s="2" t="n"/>
      <c r="G84" s="11">
        <f>IFERROR((F84/F83)-1, "")</f>
        <v/>
      </c>
      <c r="H84" s="2" t="n"/>
      <c r="I84" s="11">
        <f>IFERROR((H84/H83)-1, "")</f>
        <v/>
      </c>
      <c r="J84" s="2" t="n"/>
      <c r="K84" s="11">
        <f>IFERROR((J84/J83)-1, "")</f>
        <v/>
      </c>
      <c r="L84" s="2" t="n"/>
      <c r="M84" s="11">
        <f>IFERROR((L84/L83)-1, "")</f>
        <v/>
      </c>
      <c r="N84" s="2">
        <f>IFERROR(F84+H84+J84+L84, "")</f>
        <v/>
      </c>
      <c r="O84" s="10">
        <f>D84*O79</f>
        <v/>
      </c>
      <c r="P84" s="10">
        <f>D84*P79</f>
        <v/>
      </c>
      <c r="Q84" s="10">
        <f>D84*Q79</f>
        <v/>
      </c>
      <c r="R84" s="10" t="n">
        <v>189.54</v>
      </c>
      <c r="S84" s="2" t="n"/>
      <c r="T84" s="2" t="n"/>
    </row>
    <row r="85">
      <c r="A85" s="35" t="inlineStr"/>
      <c r="B85" s="32" t="inlineStr"/>
      <c r="C85" s="2" t="inlineStr"/>
      <c r="D85" s="10" t="inlineStr"/>
      <c r="E85" s="11" t="inlineStr"/>
      <c r="F85" s="2" t="n"/>
      <c r="G85" s="11" t="inlineStr"/>
      <c r="H85" s="2" t="n"/>
      <c r="I85" s="11" t="inlineStr"/>
      <c r="J85" s="2" t="n"/>
      <c r="K85" s="11" t="inlineStr"/>
      <c r="L85" s="2" t="n"/>
      <c r="M85" s="11" t="inlineStr"/>
      <c r="N85" s="2" t="inlineStr"/>
      <c r="O85" s="10" t="inlineStr"/>
      <c r="P85" s="10" t="inlineStr"/>
      <c r="Q85" s="10" t="inlineStr"/>
      <c r="R85" s="10" t="n"/>
      <c r="S85" s="2" t="n"/>
      <c r="T85" s="2" t="n"/>
    </row>
    <row r="86">
      <c r="A86" s="34" t="inlineStr">
        <is>
          <t>603260</t>
        </is>
      </c>
      <c r="B86" s="32" t="inlineStr">
        <is>
          <t>pe-ttm</t>
        </is>
      </c>
      <c r="C86" s="2" t="inlineStr"/>
      <c r="D86" s="10" t="inlineStr"/>
      <c r="E86" s="11" t="inlineStr"/>
      <c r="F86" s="2" t="n"/>
      <c r="G86" s="11" t="inlineStr"/>
      <c r="H86" s="2" t="n"/>
      <c r="I86" s="11" t="inlineStr"/>
      <c r="J86" s="2" t="n"/>
      <c r="K86" s="11" t="inlineStr"/>
      <c r="L86" s="2" t="n"/>
      <c r="M86" s="11" t="inlineStr"/>
      <c r="N86" s="2" t="inlineStr"/>
      <c r="O86" s="10" t="n">
        <v>15</v>
      </c>
      <c r="P86" s="10" t="n">
        <v>25</v>
      </c>
      <c r="Q86" s="10" t="n">
        <v>35</v>
      </c>
      <c r="R86" s="10" t="n">
        <v>1369.56</v>
      </c>
      <c r="S86" s="2" t="n"/>
      <c r="T86" s="2" t="n"/>
    </row>
    <row r="87">
      <c r="A87" s="34" t="inlineStr">
        <is>
          <t>合盛硅业</t>
        </is>
      </c>
      <c r="B87" s="32" t="n">
        <v>24.08</v>
      </c>
      <c r="C87" s="2" t="n">
        <v>2019</v>
      </c>
      <c r="D87" s="10" t="n">
        <v>11.14</v>
      </c>
      <c r="E87" s="11" t="inlineStr"/>
      <c r="F87" s="2" t="n">
        <v>4.06</v>
      </c>
      <c r="G87" s="11">
        <f>IFERROR((F87/F86)-1, "")</f>
        <v/>
      </c>
      <c r="H87" s="2" t="n">
        <v>2.55</v>
      </c>
      <c r="I87" s="11">
        <f>IFERROR((H87/H86)-1, "")</f>
        <v/>
      </c>
      <c r="J87" s="2" t="n">
        <v>2.1</v>
      </c>
      <c r="K87" s="11">
        <f>IFERROR((J87/J86)-1, "")</f>
        <v/>
      </c>
      <c r="L87" s="2" t="n">
        <v>2.43</v>
      </c>
      <c r="M87" s="11">
        <f>IFERROR((L87/L86)-1, "")</f>
        <v/>
      </c>
      <c r="N87" s="2">
        <f>IFERROR(F87+H87+J87+L87, "")</f>
        <v/>
      </c>
      <c r="O87" s="10">
        <f>D87*O86</f>
        <v/>
      </c>
      <c r="P87" s="10">
        <f>D87*P86</f>
        <v/>
      </c>
      <c r="Q87" s="10">
        <f>D87*Q86</f>
        <v/>
      </c>
      <c r="R87" s="10" t="n">
        <v>1369.56</v>
      </c>
      <c r="S87" s="2" t="n"/>
      <c r="T87" s="2" t="n"/>
    </row>
    <row r="88">
      <c r="A88" s="35" t="inlineStr"/>
      <c r="B88" s="32" t="inlineStr">
        <is>
          <t>price</t>
        </is>
      </c>
      <c r="C88" s="2" t="n">
        <v>2020</v>
      </c>
      <c r="D88" s="10">
        <f>D87*(1+E88)</f>
        <v/>
      </c>
      <c r="E88" s="11" t="n">
        <v>0.277</v>
      </c>
      <c r="F88" s="2" t="n">
        <v>2.5</v>
      </c>
      <c r="G88" s="11">
        <f>IFERROR((F88/F87)-1, "")</f>
        <v/>
      </c>
      <c r="H88" s="2" t="n">
        <v>1.99</v>
      </c>
      <c r="I88" s="11">
        <f>IFERROR((H88/H87)-1, "")</f>
        <v/>
      </c>
      <c r="J88" s="2" t="n">
        <v>2.74</v>
      </c>
      <c r="K88" s="11">
        <f>IFERROR((J88/J87)-1, "")</f>
        <v/>
      </c>
      <c r="L88" s="2" t="n">
        <v>6.9</v>
      </c>
      <c r="M88" s="11">
        <f>IFERROR((L88/L87)-1, "")</f>
        <v/>
      </c>
      <c r="N88" s="2">
        <f>IFERROR(F88+H88+J88+L88, "")</f>
        <v/>
      </c>
      <c r="O88" s="10">
        <f>D88*O86</f>
        <v/>
      </c>
      <c r="P88" s="10">
        <f>D88*P86</f>
        <v/>
      </c>
      <c r="Q88" s="10">
        <f>D88*Q86</f>
        <v/>
      </c>
      <c r="R88" s="10" t="n">
        <v>1369.56</v>
      </c>
      <c r="S88" s="2" t="n"/>
      <c r="T88" s="2" t="n"/>
    </row>
    <row r="89">
      <c r="A89" s="35" t="inlineStr"/>
      <c r="B89" s="32" t="n">
        <v>126.88</v>
      </c>
      <c r="C89" s="2" t="n">
        <v>2021</v>
      </c>
      <c r="D89" s="10">
        <f>D88*(1+E89)</f>
        <v/>
      </c>
      <c r="E89" s="28" t="n">
        <v>2</v>
      </c>
      <c r="F89" s="2" t="n">
        <v>9.02</v>
      </c>
      <c r="G89" s="11">
        <f>IFERROR((F89/F88)-1, "")</f>
        <v/>
      </c>
      <c r="H89" s="2" t="n">
        <v>14.81</v>
      </c>
      <c r="I89" s="11">
        <f>IFERROR((H89/H88)-1, "")</f>
        <v/>
      </c>
      <c r="J89" s="2" t="n"/>
      <c r="K89" s="11">
        <f>IFERROR((J89/J88)-1, "")</f>
        <v/>
      </c>
      <c r="L89" s="2" t="n"/>
      <c r="M89" s="11">
        <f>IFERROR((L89/L88)-1, "")</f>
        <v/>
      </c>
      <c r="N89" s="2">
        <f>IFERROR(F89+H89+J89+L89, "")</f>
        <v/>
      </c>
      <c r="O89" s="10">
        <f>D89*O86</f>
        <v/>
      </c>
      <c r="P89" s="10">
        <f>D89*P86</f>
        <v/>
      </c>
      <c r="Q89" s="10">
        <f>D89*Q86</f>
        <v/>
      </c>
      <c r="R89" s="10" t="n">
        <v>1369.56</v>
      </c>
      <c r="S89" s="2" t="n"/>
      <c r="T89" s="2" t="n"/>
    </row>
    <row r="90">
      <c r="A90" s="35" t="inlineStr"/>
      <c r="B90" s="32" t="inlineStr"/>
      <c r="C90" s="2" t="n">
        <v>2022</v>
      </c>
      <c r="D90" s="10">
        <f>D89*(1+E90)</f>
        <v/>
      </c>
      <c r="E90" s="11" t="n">
        <v>0.232</v>
      </c>
      <c r="F90" s="2" t="n"/>
      <c r="G90" s="11">
        <f>IFERROR((F90/F89)-1, "")</f>
        <v/>
      </c>
      <c r="H90" s="2" t="n"/>
      <c r="I90" s="11">
        <f>IFERROR((H90/H89)-1, "")</f>
        <v/>
      </c>
      <c r="J90" s="2" t="n"/>
      <c r="K90" s="11">
        <f>IFERROR((J90/J89)-1, "")</f>
        <v/>
      </c>
      <c r="L90" s="2" t="n"/>
      <c r="M90" s="11">
        <f>IFERROR((L90/L89)-1, "")</f>
        <v/>
      </c>
      <c r="N90" s="2">
        <f>IFERROR(F90+H90+J90+L90, "")</f>
        <v/>
      </c>
      <c r="O90" s="10">
        <f>D90*O86</f>
        <v/>
      </c>
      <c r="P90" s="10">
        <f>D90*P86</f>
        <v/>
      </c>
      <c r="Q90" s="10">
        <f>D90*Q86</f>
        <v/>
      </c>
      <c r="R90" s="10" t="n">
        <v>1369.56</v>
      </c>
      <c r="S90" s="2" t="n"/>
      <c r="T90" s="2" t="n"/>
    </row>
    <row r="91">
      <c r="A91" s="35" t="inlineStr"/>
      <c r="B91" s="32" t="inlineStr"/>
      <c r="C91" s="2" t="n">
        <v>2023</v>
      </c>
      <c r="D91" s="10">
        <f>D90*(1+E91)</f>
        <v/>
      </c>
      <c r="E91" s="11" t="n">
        <v>0.212</v>
      </c>
      <c r="F91" s="2" t="n"/>
      <c r="G91" s="11">
        <f>IFERROR((F91/F90)-1, "")</f>
        <v/>
      </c>
      <c r="H91" s="2" t="n"/>
      <c r="I91" s="11">
        <f>IFERROR((H91/H90)-1, "")</f>
        <v/>
      </c>
      <c r="J91" s="2" t="n"/>
      <c r="K91" s="11">
        <f>IFERROR((J91/J90)-1, "")</f>
        <v/>
      </c>
      <c r="L91" s="2" t="n"/>
      <c r="M91" s="11">
        <f>IFERROR((L91/L90)-1, "")</f>
        <v/>
      </c>
      <c r="N91" s="2">
        <f>IFERROR(F91+H91+J91+L91, "")</f>
        <v/>
      </c>
      <c r="O91" s="10">
        <f>D91*O86</f>
        <v/>
      </c>
      <c r="P91" s="10">
        <f>D91*P86</f>
        <v/>
      </c>
      <c r="Q91" s="10">
        <f>D91*Q86</f>
        <v/>
      </c>
      <c r="R91" s="10" t="n">
        <v>1369.56</v>
      </c>
      <c r="S91" s="2" t="n"/>
      <c r="T91" s="2" t="n"/>
    </row>
    <row r="92">
      <c r="A92" s="35" t="inlineStr"/>
      <c r="B92" s="32" t="inlineStr"/>
      <c r="C92" s="2" t="inlineStr"/>
      <c r="D92" s="10" t="inlineStr"/>
      <c r="E92" s="11" t="inlineStr"/>
      <c r="F92" s="2" t="n"/>
      <c r="G92" s="11" t="inlineStr"/>
      <c r="H92" s="2" t="n"/>
      <c r="I92" s="11" t="inlineStr"/>
      <c r="J92" s="2" t="n"/>
      <c r="K92" s="11" t="inlineStr"/>
      <c r="L92" s="2" t="n"/>
      <c r="M92" s="11" t="inlineStr"/>
      <c r="N92" s="2" t="inlineStr"/>
      <c r="O92" s="10" t="inlineStr"/>
      <c r="P92" s="10" t="inlineStr"/>
      <c r="Q92" s="10" t="inlineStr"/>
      <c r="R92" s="10" t="n"/>
      <c r="S92" s="2" t="n"/>
      <c r="T92" s="2" t="n"/>
    </row>
    <row r="93">
      <c r="A93" s="34" t="inlineStr">
        <is>
          <t>300502</t>
        </is>
      </c>
      <c r="B93" s="32" t="inlineStr">
        <is>
          <t>pe-ttm</t>
        </is>
      </c>
      <c r="C93" s="2" t="inlineStr"/>
      <c r="D93" s="10" t="inlineStr"/>
      <c r="E93" s="11" t="inlineStr"/>
      <c r="F93" s="2" t="n"/>
      <c r="G93" s="11" t="inlineStr"/>
      <c r="H93" s="2" t="n"/>
      <c r="I93" s="11" t="inlineStr"/>
      <c r="J93" s="2" t="n"/>
      <c r="K93" s="11" t="inlineStr"/>
      <c r="L93" s="2" t="n"/>
      <c r="M93" s="11" t="inlineStr"/>
      <c r="N93" s="2" t="inlineStr"/>
      <c r="O93" s="10" t="n">
        <v>25</v>
      </c>
      <c r="P93" s="10" t="n">
        <v>35</v>
      </c>
      <c r="Q93" s="10" t="n">
        <v>50</v>
      </c>
      <c r="R93" s="10" t="n">
        <v>186.46</v>
      </c>
      <c r="S93" s="2" t="n"/>
      <c r="T93" s="2" t="n"/>
    </row>
    <row r="94">
      <c r="A94" s="34" t="inlineStr">
        <is>
          <t>新易盛</t>
        </is>
      </c>
      <c r="B94" s="32" t="n">
        <v>30.33</v>
      </c>
      <c r="C94" s="2" t="n">
        <v>2019</v>
      </c>
      <c r="D94" s="10" t="n">
        <v>2.13</v>
      </c>
      <c r="E94" s="11" t="inlineStr"/>
      <c r="F94" s="2" t="n">
        <v>0.32</v>
      </c>
      <c r="G94" s="11">
        <f>IFERROR((F94/F93)-1, "")</f>
        <v/>
      </c>
      <c r="H94" s="2" t="n">
        <v>0.48</v>
      </c>
      <c r="I94" s="11">
        <f>IFERROR((H94/H93)-1, "")</f>
        <v/>
      </c>
      <c r="J94" s="2" t="n">
        <v>0.52</v>
      </c>
      <c r="K94" s="11">
        <f>IFERROR((J94/J93)-1, "")</f>
        <v/>
      </c>
      <c r="L94" s="2" t="n">
        <v>0.8</v>
      </c>
      <c r="M94" s="11">
        <f>IFERROR((L94/L93)-1, "")</f>
        <v/>
      </c>
      <c r="N94" s="2">
        <f>IFERROR(F94+H94+J94+L94, "")</f>
        <v/>
      </c>
      <c r="O94" s="10">
        <f>D94*O93</f>
        <v/>
      </c>
      <c r="P94" s="10">
        <f>D94*P93</f>
        <v/>
      </c>
      <c r="Q94" s="10">
        <f>D94*Q93</f>
        <v/>
      </c>
      <c r="R94" s="10" t="n">
        <v>186.46</v>
      </c>
      <c r="S94" s="2" t="n"/>
      <c r="T94" s="2" t="n"/>
    </row>
    <row r="95">
      <c r="A95" s="35" t="inlineStr"/>
      <c r="B95" s="32" t="inlineStr">
        <is>
          <t>price</t>
        </is>
      </c>
      <c r="C95" s="2" t="n">
        <v>2020</v>
      </c>
      <c r="D95" s="10">
        <f>D94*(1+E95)</f>
        <v/>
      </c>
      <c r="E95" s="11" t="n">
        <v>1.31</v>
      </c>
      <c r="F95" s="2" t="n">
        <v>0.5600000000000001</v>
      </c>
      <c r="G95" s="11">
        <f>IFERROR((F95/F94)-1, "")</f>
        <v/>
      </c>
      <c r="H95" s="2" t="n">
        <v>1.35</v>
      </c>
      <c r="I95" s="11">
        <f>IFERROR((H95/H94)-1, "")</f>
        <v/>
      </c>
      <c r="J95" s="2" t="n">
        <v>1.51</v>
      </c>
      <c r="K95" s="11">
        <f>IFERROR((J95/J94)-1, "")</f>
        <v/>
      </c>
      <c r="L95" s="2" t="n">
        <v>1.5</v>
      </c>
      <c r="M95" s="11">
        <f>IFERROR((L95/L94)-1, "")</f>
        <v/>
      </c>
      <c r="N95" s="2">
        <f>IFERROR(F95+H95+J95+L95, "")</f>
        <v/>
      </c>
      <c r="O95" s="10">
        <f>D95*O93</f>
        <v/>
      </c>
      <c r="P95" s="10">
        <f>D95*P93</f>
        <v/>
      </c>
      <c r="Q95" s="10">
        <f>D95*Q93</f>
        <v/>
      </c>
      <c r="R95" s="10" t="n">
        <v>186.46</v>
      </c>
      <c r="S95" s="2" t="n"/>
      <c r="T95" s="2" t="n"/>
    </row>
    <row r="96">
      <c r="A96" s="35" t="inlineStr"/>
      <c r="B96" s="32" t="n">
        <v>39.05</v>
      </c>
      <c r="C96" s="2" t="n">
        <v>2021</v>
      </c>
      <c r="D96" s="10">
        <f>D95*(1+E96)</f>
        <v/>
      </c>
      <c r="E96" s="11" t="n">
        <v>0.294</v>
      </c>
      <c r="F96" s="2" t="n">
        <v>1.12</v>
      </c>
      <c r="G96" s="11">
        <f>IFERROR((F96/F95)-1, "")</f>
        <v/>
      </c>
      <c r="H96" s="2" t="n">
        <v>2.13</v>
      </c>
      <c r="I96" s="11">
        <f>IFERROR((H96/H95)-1, "")</f>
        <v/>
      </c>
      <c r="J96" s="2" t="n"/>
      <c r="K96" s="11">
        <f>IFERROR((J96/J95)-1, "")</f>
        <v/>
      </c>
      <c r="L96" s="2" t="n"/>
      <c r="M96" s="11">
        <f>IFERROR((L96/L95)-1, "")</f>
        <v/>
      </c>
      <c r="N96" s="2">
        <f>IFERROR(F96+H96+J96+L96, "")</f>
        <v/>
      </c>
      <c r="O96" s="10">
        <f>D96*O93</f>
        <v/>
      </c>
      <c r="P96" s="10">
        <f>D96*P93</f>
        <v/>
      </c>
      <c r="Q96" s="10">
        <f>D96*Q93</f>
        <v/>
      </c>
      <c r="R96" s="10" t="n">
        <v>186.46</v>
      </c>
      <c r="S96" s="2" t="n"/>
      <c r="T96" s="2" t="n"/>
    </row>
    <row r="97">
      <c r="A97" s="35" t="inlineStr"/>
      <c r="B97" s="32" t="inlineStr"/>
      <c r="C97" s="2" t="n">
        <v>2022</v>
      </c>
      <c r="D97" s="10">
        <f>D96*(1+E97)</f>
        <v/>
      </c>
      <c r="E97" s="11" t="n">
        <v>0.243</v>
      </c>
      <c r="F97" s="2" t="n"/>
      <c r="G97" s="11">
        <f>IFERROR((F97/F96)-1, "")</f>
        <v/>
      </c>
      <c r="H97" s="2" t="n"/>
      <c r="I97" s="11">
        <f>IFERROR((H97/H96)-1, "")</f>
        <v/>
      </c>
      <c r="J97" s="2" t="n"/>
      <c r="K97" s="11">
        <f>IFERROR((J97/J96)-1, "")</f>
        <v/>
      </c>
      <c r="L97" s="2" t="n"/>
      <c r="M97" s="11">
        <f>IFERROR((L97/L96)-1, "")</f>
        <v/>
      </c>
      <c r="N97" s="2">
        <f>IFERROR(F97+H97+J97+L97, "")</f>
        <v/>
      </c>
      <c r="O97" s="10">
        <f>D97*O93</f>
        <v/>
      </c>
      <c r="P97" s="10">
        <f>D97*P93</f>
        <v/>
      </c>
      <c r="Q97" s="10">
        <f>D97*Q93</f>
        <v/>
      </c>
      <c r="R97" s="10" t="n">
        <v>186.46</v>
      </c>
      <c r="S97" s="2" t="n"/>
      <c r="T97" s="2" t="n"/>
    </row>
    <row r="98">
      <c r="A98" s="35" t="inlineStr"/>
      <c r="B98" s="32" t="inlineStr"/>
      <c r="C98" s="2" t="n">
        <v>2023</v>
      </c>
      <c r="D98" s="10">
        <f>D97*(1+E98)</f>
        <v/>
      </c>
      <c r="E98" s="11" t="n">
        <v>0.237</v>
      </c>
      <c r="F98" s="2" t="n"/>
      <c r="G98" s="11">
        <f>IFERROR((F98/F97)-1, "")</f>
        <v/>
      </c>
      <c r="H98" s="2" t="n"/>
      <c r="I98" s="11">
        <f>IFERROR((H98/H97)-1, "")</f>
        <v/>
      </c>
      <c r="J98" s="2" t="n"/>
      <c r="K98" s="11">
        <f>IFERROR((J98/J97)-1, "")</f>
        <v/>
      </c>
      <c r="L98" s="2" t="n"/>
      <c r="M98" s="11">
        <f>IFERROR((L98/L97)-1, "")</f>
        <v/>
      </c>
      <c r="N98" s="2">
        <f>IFERROR(F98+H98+J98+L98, "")</f>
        <v/>
      </c>
      <c r="O98" s="10">
        <f>D98*O93</f>
        <v/>
      </c>
      <c r="P98" s="10">
        <f>D98*P93</f>
        <v/>
      </c>
      <c r="Q98" s="10">
        <f>D98*Q93</f>
        <v/>
      </c>
      <c r="R98" s="10" t="n">
        <v>186.46</v>
      </c>
      <c r="S98" s="2" t="n"/>
      <c r="T98" s="2" t="n"/>
    </row>
    <row r="99">
      <c r="A99" s="35" t="inlineStr"/>
      <c r="B99" s="32" t="inlineStr"/>
      <c r="C99" s="2" t="inlineStr"/>
      <c r="D99" s="10" t="inlineStr"/>
      <c r="E99" s="11" t="inlineStr"/>
      <c r="F99" s="2" t="n"/>
      <c r="G99" s="11" t="inlineStr"/>
      <c r="H99" s="2" t="n"/>
      <c r="I99" s="11" t="inlineStr"/>
      <c r="J99" s="2" t="n"/>
      <c r="K99" s="11" t="inlineStr"/>
      <c r="L99" s="2" t="n"/>
      <c r="M99" s="11" t="inlineStr"/>
      <c r="N99" s="2" t="inlineStr"/>
      <c r="O99" s="10" t="inlineStr"/>
      <c r="P99" s="10" t="inlineStr"/>
      <c r="Q99" s="10" t="inlineStr"/>
      <c r="R99" s="10" t="n"/>
      <c r="S99" s="2" t="n"/>
      <c r="T99" s="2" t="n"/>
    </row>
    <row r="100">
      <c r="A100" s="34" t="inlineStr">
        <is>
          <t>688580</t>
        </is>
      </c>
      <c r="B100" s="32" t="inlineStr">
        <is>
          <t>pe-ttm</t>
        </is>
      </c>
      <c r="C100" s="2" t="inlineStr"/>
      <c r="D100" s="10" t="inlineStr"/>
      <c r="E100" s="11" t="inlineStr"/>
      <c r="F100" s="2" t="n"/>
      <c r="G100" s="11" t="inlineStr"/>
      <c r="H100" s="2" t="n"/>
      <c r="I100" s="11" t="inlineStr"/>
      <c r="J100" s="2" t="n"/>
      <c r="K100" s="11" t="inlineStr"/>
      <c r="L100" s="2" t="n"/>
      <c r="M100" s="11" t="inlineStr"/>
      <c r="N100" s="2" t="inlineStr"/>
      <c r="O100" s="10" t="n">
        <v>40</v>
      </c>
      <c r="P100" s="10" t="n">
        <v>50</v>
      </c>
      <c r="Q100" s="10" t="n">
        <v>80</v>
      </c>
      <c r="R100" s="10" t="n">
        <v>67.23</v>
      </c>
      <c r="S100" s="2" t="n"/>
      <c r="T100" s="2" t="n"/>
    </row>
    <row r="101">
      <c r="A101" s="34" t="inlineStr">
        <is>
          <t>伟思医疗</t>
        </is>
      </c>
      <c r="B101" s="32" t="n">
        <v>40.59</v>
      </c>
      <c r="C101" s="2" t="n">
        <v>2019</v>
      </c>
      <c r="D101" s="10" t="n">
        <v>0.99</v>
      </c>
      <c r="E101" s="11" t="inlineStr"/>
      <c r="F101" s="2" t="n"/>
      <c r="G101" s="11">
        <f>IFERROR((F101/F100)-1, "")</f>
        <v/>
      </c>
      <c r="H101" s="2" t="n"/>
      <c r="I101" s="11">
        <f>IFERROR((H101/H100)-1, "")</f>
        <v/>
      </c>
      <c r="J101" s="2" t="n"/>
      <c r="K101" s="11">
        <f>IFERROR((J101/J100)-1, "")</f>
        <v/>
      </c>
      <c r="L101" s="2" t="n"/>
      <c r="M101" s="11">
        <f>IFERROR((L101/L100)-1, "")</f>
        <v/>
      </c>
      <c r="N101" s="2">
        <f>IFERROR(F101+H101+J101+L101, "")</f>
        <v/>
      </c>
      <c r="O101" s="10">
        <f>D101*O100</f>
        <v/>
      </c>
      <c r="P101" s="10">
        <f>D101*P100</f>
        <v/>
      </c>
      <c r="Q101" s="10">
        <f>D101*Q100</f>
        <v/>
      </c>
      <c r="R101" s="10" t="n">
        <v>67.23</v>
      </c>
      <c r="S101" s="2" t="n"/>
      <c r="T101" s="2" t="n"/>
    </row>
    <row r="102">
      <c r="A102" s="35" t="inlineStr"/>
      <c r="B102" s="32" t="inlineStr">
        <is>
          <t>price</t>
        </is>
      </c>
      <c r="C102" s="2" t="n">
        <v>2020</v>
      </c>
      <c r="D102" s="10">
        <f>D101*(1+E102)</f>
        <v/>
      </c>
      <c r="E102" s="11" t="n">
        <v>0.441</v>
      </c>
      <c r="F102" s="2" t="n">
        <v>0.17</v>
      </c>
      <c r="G102" s="11">
        <f>IFERROR((F102/F101)-1, "")</f>
        <v/>
      </c>
      <c r="H102" s="2" t="n">
        <v>0.36</v>
      </c>
      <c r="I102" s="11">
        <f>IFERROR((H102/H101)-1, "")</f>
        <v/>
      </c>
      <c r="J102" s="2" t="n">
        <v>0.32</v>
      </c>
      <c r="K102" s="11">
        <f>IFERROR((J102/J101)-1, "")</f>
        <v/>
      </c>
      <c r="L102" s="2" t="n">
        <v>0.58</v>
      </c>
      <c r="M102" s="11">
        <f>IFERROR((L102/L101)-1, "")</f>
        <v/>
      </c>
      <c r="N102" s="2">
        <f>IFERROR(F102+H102+J102+L102, "")</f>
        <v/>
      </c>
      <c r="O102" s="10">
        <f>D102*O100</f>
        <v/>
      </c>
      <c r="P102" s="10">
        <f>D102*P100</f>
        <v/>
      </c>
      <c r="Q102" s="10">
        <f>D102*Q100</f>
        <v/>
      </c>
      <c r="R102" s="10" t="n">
        <v>67.23</v>
      </c>
      <c r="S102" s="2" t="n"/>
      <c r="T102" s="2" t="n"/>
    </row>
    <row r="103">
      <c r="A103" s="35" t="inlineStr"/>
      <c r="B103" s="32" t="n">
        <v>97.87</v>
      </c>
      <c r="C103" s="2" t="n">
        <v>2021</v>
      </c>
      <c r="D103" s="10">
        <f>D102*(1+E103)</f>
        <v/>
      </c>
      <c r="E103" s="11" t="n">
        <v>0.242</v>
      </c>
      <c r="F103" s="2" t="n">
        <v>0.31</v>
      </c>
      <c r="G103" s="11">
        <f>IFERROR((F103/F102)-1, "")</f>
        <v/>
      </c>
      <c r="H103" s="2" t="n">
        <v>0.38</v>
      </c>
      <c r="I103" s="11">
        <f>IFERROR((H103/H102)-1, "")</f>
        <v/>
      </c>
      <c r="J103" s="2" t="n"/>
      <c r="K103" s="11">
        <f>IFERROR((J103/J102)-1, "")</f>
        <v/>
      </c>
      <c r="L103" s="2" t="n"/>
      <c r="M103" s="11">
        <f>IFERROR((L103/L102)-1, "")</f>
        <v/>
      </c>
      <c r="N103" s="2">
        <f>IFERROR(F103+H103+J103+L103, "")</f>
        <v/>
      </c>
      <c r="O103" s="10">
        <f>D103*O100</f>
        <v/>
      </c>
      <c r="P103" s="10">
        <f>D103*P100</f>
        <v/>
      </c>
      <c r="Q103" s="10">
        <f>D103*Q100</f>
        <v/>
      </c>
      <c r="R103" s="10" t="n">
        <v>67.23</v>
      </c>
      <c r="S103" s="2" t="n"/>
      <c r="T103" s="2" t="n"/>
    </row>
    <row r="104">
      <c r="A104" s="35" t="inlineStr"/>
      <c r="B104" s="32" t="inlineStr"/>
      <c r="C104" s="2" t="n">
        <v>2022</v>
      </c>
      <c r="D104" s="10">
        <f>D103*(1+E104)</f>
        <v/>
      </c>
      <c r="E104" s="11" t="n">
        <v>0.389</v>
      </c>
      <c r="F104" s="2" t="n"/>
      <c r="G104" s="11">
        <f>IFERROR((F104/F103)-1, "")</f>
        <v/>
      </c>
      <c r="H104" s="2" t="n"/>
      <c r="I104" s="11">
        <f>IFERROR((H104/H103)-1, "")</f>
        <v/>
      </c>
      <c r="J104" s="2" t="n"/>
      <c r="K104" s="11">
        <f>IFERROR((J104/J103)-1, "")</f>
        <v/>
      </c>
      <c r="L104" s="2" t="n"/>
      <c r="M104" s="11">
        <f>IFERROR((L104/L103)-1, "")</f>
        <v/>
      </c>
      <c r="N104" s="2">
        <f>IFERROR(F104+H104+J104+L104, "")</f>
        <v/>
      </c>
      <c r="O104" s="10">
        <f>D104*O100</f>
        <v/>
      </c>
      <c r="P104" s="10">
        <f>D104*P100</f>
        <v/>
      </c>
      <c r="Q104" s="10">
        <f>D104*Q100</f>
        <v/>
      </c>
      <c r="R104" s="10" t="n">
        <v>67.23</v>
      </c>
      <c r="S104" s="2" t="n"/>
      <c r="T104" s="2" t="n"/>
    </row>
    <row r="105">
      <c r="A105" s="35" t="inlineStr"/>
      <c r="B105" s="32" t="inlineStr"/>
      <c r="C105" s="2" t="n">
        <v>2023</v>
      </c>
      <c r="D105" s="10">
        <f>D104*(1+E105)</f>
        <v/>
      </c>
      <c r="E105" s="11" t="n">
        <v>0.345</v>
      </c>
      <c r="F105" s="2" t="n"/>
      <c r="G105" s="11">
        <f>IFERROR((F105/F104)-1, "")</f>
        <v/>
      </c>
      <c r="H105" s="2" t="n"/>
      <c r="I105" s="11">
        <f>IFERROR((H105/H104)-1, "")</f>
        <v/>
      </c>
      <c r="J105" s="2" t="n"/>
      <c r="K105" s="11">
        <f>IFERROR((J105/J104)-1, "")</f>
        <v/>
      </c>
      <c r="L105" s="2" t="n"/>
      <c r="M105" s="11">
        <f>IFERROR((L105/L104)-1, "")</f>
        <v/>
      </c>
      <c r="N105" s="2">
        <f>IFERROR(F105+H105+J105+L105, "")</f>
        <v/>
      </c>
      <c r="O105" s="10">
        <f>D105*O100</f>
        <v/>
      </c>
      <c r="P105" s="10">
        <f>D105*P100</f>
        <v/>
      </c>
      <c r="Q105" s="10">
        <f>D105*Q100</f>
        <v/>
      </c>
      <c r="R105" s="10" t="n">
        <v>67.23</v>
      </c>
      <c r="S105" s="2" t="n"/>
      <c r="T105" s="2" t="n"/>
    </row>
    <row r="106">
      <c r="A106" s="35" t="inlineStr"/>
      <c r="B106" s="32" t="inlineStr"/>
      <c r="C106" s="2" t="inlineStr"/>
      <c r="D106" s="10" t="inlineStr"/>
      <c r="E106" s="11" t="inlineStr"/>
      <c r="F106" s="2" t="n"/>
      <c r="G106" s="11" t="inlineStr"/>
      <c r="H106" s="2" t="n"/>
      <c r="I106" s="11" t="inlineStr"/>
      <c r="J106" s="2" t="n"/>
      <c r="K106" s="11" t="inlineStr"/>
      <c r="L106" s="2" t="n"/>
      <c r="M106" s="11" t="inlineStr"/>
      <c r="N106" s="2" t="inlineStr"/>
      <c r="O106" s="10" t="inlineStr"/>
      <c r="P106" s="10" t="inlineStr"/>
      <c r="Q106" s="10" t="inlineStr"/>
      <c r="R106" s="10" t="n"/>
      <c r="S106" s="2" t="n"/>
      <c r="T106" s="2" t="n"/>
    </row>
    <row r="107">
      <c r="A107" s="34" t="inlineStr">
        <is>
          <t>300482</t>
        </is>
      </c>
      <c r="B107" s="32" t="inlineStr">
        <is>
          <t>pe-ttm</t>
        </is>
      </c>
      <c r="C107" s="2" t="inlineStr"/>
      <c r="D107" s="10" t="inlineStr"/>
      <c r="E107" s="11" t="inlineStr"/>
      <c r="F107" s="2" t="n"/>
      <c r="G107" s="11" t="inlineStr"/>
      <c r="H107" s="2" t="n"/>
      <c r="I107" s="11" t="inlineStr"/>
      <c r="J107" s="2" t="n"/>
      <c r="K107" s="11" t="inlineStr"/>
      <c r="L107" s="2" t="n"/>
      <c r="M107" s="11" t="inlineStr"/>
      <c r="N107" s="2" t="inlineStr"/>
      <c r="O107" s="10" t="n">
        <v>30</v>
      </c>
      <c r="P107" s="10" t="n">
        <v>40</v>
      </c>
      <c r="Q107" s="10" t="n">
        <v>70</v>
      </c>
      <c r="R107" s="10" t="n">
        <v>162.27</v>
      </c>
      <c r="S107" s="2" t="n"/>
      <c r="T107" s="2" t="n"/>
    </row>
    <row r="108">
      <c r="A108" s="34" t="inlineStr">
        <is>
          <t>万孚生物</t>
        </is>
      </c>
      <c r="B108" s="32" t="n">
        <v>23.33</v>
      </c>
      <c r="C108" s="2" t="n">
        <v>2019</v>
      </c>
      <c r="D108" s="10" t="n">
        <v>4.27</v>
      </c>
      <c r="E108" s="11" t="inlineStr"/>
      <c r="F108" s="2" t="n">
        <v>0.77</v>
      </c>
      <c r="G108" s="11">
        <f>IFERROR((F108/F107)-1, "")</f>
        <v/>
      </c>
      <c r="H108" s="2" t="n">
        <v>1.4</v>
      </c>
      <c r="I108" s="11">
        <f>IFERROR((H108/H107)-1, "")</f>
        <v/>
      </c>
      <c r="J108" s="2" t="n">
        <v>0.92</v>
      </c>
      <c r="K108" s="11">
        <f>IFERROR((J108/J107)-1, "")</f>
        <v/>
      </c>
      <c r="L108" s="2" t="n">
        <v>1.17</v>
      </c>
      <c r="M108" s="11">
        <f>IFERROR((L108/L107)-1, "")</f>
        <v/>
      </c>
      <c r="N108" s="2">
        <f>IFERROR(F108+H108+J108+L108, "")</f>
        <v/>
      </c>
      <c r="O108" s="10">
        <f>D108*O107</f>
        <v/>
      </c>
      <c r="P108" s="10">
        <f>D108*P107</f>
        <v/>
      </c>
      <c r="Q108" s="10">
        <f>D108*Q107</f>
        <v/>
      </c>
      <c r="R108" s="10" t="n">
        <v>162.27</v>
      </c>
      <c r="S108" s="2" t="n"/>
      <c r="T108" s="2" t="n"/>
    </row>
    <row r="109">
      <c r="A109" s="35" t="inlineStr"/>
      <c r="B109" s="32" t="inlineStr">
        <is>
          <t>price</t>
        </is>
      </c>
      <c r="C109" s="2" t="n">
        <v>2020</v>
      </c>
      <c r="D109" s="10">
        <f>D108*(1+E109)</f>
        <v/>
      </c>
      <c r="E109" s="11" t="n">
        <v>0.44</v>
      </c>
      <c r="F109" s="2" t="n">
        <v>0.97</v>
      </c>
      <c r="G109" s="11">
        <f>IFERROR((F109/F108)-1, "")</f>
        <v/>
      </c>
      <c r="H109" s="2" t="n">
        <v>3.56</v>
      </c>
      <c r="I109" s="11">
        <f>IFERROR((H109/H108)-1, "")</f>
        <v/>
      </c>
      <c r="J109" s="2" t="n">
        <v>1.14</v>
      </c>
      <c r="K109" s="11">
        <f>IFERROR((J109/J108)-1, "")</f>
        <v/>
      </c>
      <c r="L109" s="2" t="n">
        <v>0.49</v>
      </c>
      <c r="M109" s="11">
        <f>IFERROR((L109/L108)-1, "")</f>
        <v/>
      </c>
      <c r="N109" s="2">
        <f>IFERROR(F109+H109+J109+L109, "")</f>
        <v/>
      </c>
      <c r="O109" s="10">
        <f>D109*O107</f>
        <v/>
      </c>
      <c r="P109" s="10">
        <f>D109*P107</f>
        <v/>
      </c>
      <c r="Q109" s="10">
        <f>D109*Q107</f>
        <v/>
      </c>
      <c r="R109" s="10" t="n">
        <v>162.27</v>
      </c>
      <c r="S109" s="2" t="n"/>
      <c r="T109" s="2" t="n"/>
    </row>
    <row r="110">
      <c r="A110" s="35" t="inlineStr"/>
      <c r="B110" s="32" t="n">
        <v>37.5</v>
      </c>
      <c r="C110" s="2" t="n">
        <v>2021</v>
      </c>
      <c r="D110" s="10">
        <f>D109*(1+E110)</f>
        <v/>
      </c>
      <c r="E110" s="11" t="n">
        <v>0.349</v>
      </c>
      <c r="F110" s="2" t="n">
        <v>1.52</v>
      </c>
      <c r="G110" s="11">
        <f>IFERROR((F110/F109)-1, "")</f>
        <v/>
      </c>
      <c r="H110" s="2" t="n">
        <v>3.97</v>
      </c>
      <c r="I110" s="11">
        <f>IFERROR((H110/H109)-1, "")</f>
        <v/>
      </c>
      <c r="J110" s="2" t="n"/>
      <c r="K110" s="11">
        <f>IFERROR((J110/J109)-1, "")</f>
        <v/>
      </c>
      <c r="L110" s="2" t="n"/>
      <c r="M110" s="11">
        <f>IFERROR((L110/L109)-1, "")</f>
        <v/>
      </c>
      <c r="N110" s="2">
        <f>IFERROR(F110+H110+J110+L110, "")</f>
        <v/>
      </c>
      <c r="O110" s="10">
        <f>D110*O107</f>
        <v/>
      </c>
      <c r="P110" s="10">
        <f>D110*P107</f>
        <v/>
      </c>
      <c r="Q110" s="10">
        <f>D110*Q107</f>
        <v/>
      </c>
      <c r="R110" s="10" t="n">
        <v>162.27</v>
      </c>
      <c r="S110" s="2" t="n"/>
      <c r="T110" s="2" t="n"/>
    </row>
    <row r="111">
      <c r="A111" s="35" t="inlineStr"/>
      <c r="B111" s="32" t="inlineStr"/>
      <c r="C111" s="2" t="n">
        <v>2022</v>
      </c>
      <c r="D111" s="10">
        <f>D110*(1+E111)</f>
        <v/>
      </c>
      <c r="E111" s="11" t="n">
        <v>0.258</v>
      </c>
      <c r="F111" s="2" t="n"/>
      <c r="G111" s="11">
        <f>IFERROR((F111/F110)-1, "")</f>
        <v/>
      </c>
      <c r="H111" s="2" t="n"/>
      <c r="I111" s="11">
        <f>IFERROR((H111/H110)-1, "")</f>
        <v/>
      </c>
      <c r="J111" s="2" t="n"/>
      <c r="K111" s="11">
        <f>IFERROR((J111/J110)-1, "")</f>
        <v/>
      </c>
      <c r="L111" s="2" t="n"/>
      <c r="M111" s="11">
        <f>IFERROR((L111/L110)-1, "")</f>
        <v/>
      </c>
      <c r="N111" s="2">
        <f>IFERROR(F111+H111+J111+L111, "")</f>
        <v/>
      </c>
      <c r="O111" s="10">
        <f>D111*O107</f>
        <v/>
      </c>
      <c r="P111" s="10">
        <f>D111*P107</f>
        <v/>
      </c>
      <c r="Q111" s="10">
        <f>D111*Q107</f>
        <v/>
      </c>
      <c r="R111" s="10" t="n">
        <v>162.27</v>
      </c>
      <c r="S111" s="2" t="n"/>
      <c r="T111" s="2" t="n"/>
    </row>
    <row r="112">
      <c r="A112" s="35" t="inlineStr"/>
      <c r="B112" s="32" t="inlineStr"/>
      <c r="C112" s="2" t="n">
        <v>2023</v>
      </c>
      <c r="D112" s="10">
        <f>D111*(1+E112)</f>
        <v/>
      </c>
      <c r="E112" s="11" t="n">
        <v>0.285</v>
      </c>
      <c r="F112" s="2" t="n"/>
      <c r="G112" s="11">
        <f>IFERROR((F112/F111)-1, "")</f>
        <v/>
      </c>
      <c r="H112" s="2" t="n"/>
      <c r="I112" s="11">
        <f>IFERROR((H112/H111)-1, "")</f>
        <v/>
      </c>
      <c r="J112" s="2" t="n"/>
      <c r="K112" s="11">
        <f>IFERROR((J112/J111)-1, "")</f>
        <v/>
      </c>
      <c r="L112" s="2" t="n"/>
      <c r="M112" s="11">
        <f>IFERROR((L112/L111)-1, "")</f>
        <v/>
      </c>
      <c r="N112" s="2">
        <f>IFERROR(F112+H112+J112+L112, "")</f>
        <v/>
      </c>
      <c r="O112" s="10">
        <f>D112*O107</f>
        <v/>
      </c>
      <c r="P112" s="10">
        <f>D112*P107</f>
        <v/>
      </c>
      <c r="Q112" s="10">
        <f>D112*Q107</f>
        <v/>
      </c>
      <c r="R112" s="10" t="n">
        <v>162.27</v>
      </c>
      <c r="S112" s="2" t="n"/>
      <c r="T112" s="2" t="n"/>
    </row>
    <row r="113">
      <c r="A113" s="35" t="inlineStr"/>
      <c r="B113" s="32" t="inlineStr"/>
      <c r="C113" s="2" t="inlineStr"/>
      <c r="D113" s="10" t="inlineStr"/>
      <c r="E113" s="11" t="inlineStr"/>
      <c r="F113" s="2" t="n"/>
      <c r="G113" s="11" t="inlineStr"/>
      <c r="H113" s="2" t="n"/>
      <c r="I113" s="11" t="inlineStr"/>
      <c r="J113" s="2" t="n"/>
      <c r="K113" s="11" t="inlineStr"/>
      <c r="L113" s="2" t="n"/>
      <c r="M113" s="11" t="inlineStr"/>
      <c r="N113" s="2" t="inlineStr"/>
      <c r="O113" s="10" t="inlineStr"/>
      <c r="P113" s="10" t="inlineStr"/>
      <c r="Q113" s="10" t="inlineStr"/>
      <c r="R113" s="10" t="n"/>
      <c r="S113" s="2" t="n"/>
      <c r="T113" s="2" t="n"/>
    </row>
    <row r="114">
      <c r="A114" s="34" t="inlineStr">
        <is>
          <t>002311</t>
        </is>
      </c>
      <c r="B114" s="32" t="inlineStr">
        <is>
          <t>pe-ttm</t>
        </is>
      </c>
      <c r="C114" s="2" t="inlineStr"/>
      <c r="D114" s="10" t="inlineStr"/>
      <c r="E114" s="11" t="inlineStr"/>
      <c r="F114" s="2" t="n"/>
      <c r="G114" s="11" t="inlineStr"/>
      <c r="H114" s="2" t="n"/>
      <c r="I114" s="11" t="inlineStr"/>
      <c r="J114" s="2" t="n"/>
      <c r="K114" s="11" t="inlineStr"/>
      <c r="L114" s="2" t="n"/>
      <c r="M114" s="11" t="inlineStr"/>
      <c r="N114" s="2" t="inlineStr"/>
      <c r="O114" s="10" t="n">
        <v>30</v>
      </c>
      <c r="P114" s="10" t="n">
        <v>40</v>
      </c>
      <c r="Q114" s="10" t="n">
        <v>50</v>
      </c>
      <c r="R114" s="10" t="n">
        <v>1240.06</v>
      </c>
      <c r="S114" s="2" t="n"/>
      <c r="T114" s="2" t="n"/>
    </row>
    <row r="115">
      <c r="A115" s="34" t="inlineStr">
        <is>
          <t>海大集团</t>
        </is>
      </c>
      <c r="B115" s="32" t="n">
        <v>56.48</v>
      </c>
      <c r="C115" s="2" t="n">
        <v>2019</v>
      </c>
      <c r="D115" s="10" t="n">
        <v>17.88</v>
      </c>
      <c r="E115" s="11" t="inlineStr"/>
      <c r="F115" s="2" t="n">
        <v>1.23</v>
      </c>
      <c r="G115" s="11">
        <f>IFERROR((F115/F114)-1, "")</f>
        <v/>
      </c>
      <c r="H115" s="2" t="n">
        <v>5.92</v>
      </c>
      <c r="I115" s="11">
        <f>IFERROR((H115/H114)-1, "")</f>
        <v/>
      </c>
      <c r="J115" s="2" t="n">
        <v>7.86</v>
      </c>
      <c r="K115" s="11">
        <f>IFERROR((J115/J114)-1, "")</f>
        <v/>
      </c>
      <c r="L115" s="2" t="n">
        <v>2.87</v>
      </c>
      <c r="M115" s="11">
        <f>IFERROR((L115/L114)-1, "")</f>
        <v/>
      </c>
      <c r="N115" s="2">
        <f>IFERROR(F115+H115+J115+L115, "")</f>
        <v/>
      </c>
      <c r="O115" s="10">
        <f>D115*O114</f>
        <v/>
      </c>
      <c r="P115" s="10">
        <f>D115*P114</f>
        <v/>
      </c>
      <c r="Q115" s="10">
        <f>D115*Q114</f>
        <v/>
      </c>
      <c r="R115" s="10" t="n">
        <v>1240.06</v>
      </c>
      <c r="S115" s="2" t="n"/>
      <c r="T115" s="2" t="n"/>
    </row>
    <row r="116">
      <c r="A116" s="35" t="inlineStr"/>
      <c r="B116" s="32" t="inlineStr">
        <is>
          <t>price</t>
        </is>
      </c>
      <c r="C116" s="2" t="n">
        <v>2020</v>
      </c>
      <c r="D116" s="10">
        <f>D115*(1+E116)</f>
        <v/>
      </c>
      <c r="E116" s="11" t="n">
        <v>0.5925</v>
      </c>
      <c r="F116" s="2" t="n">
        <v>3.69</v>
      </c>
      <c r="G116" s="11">
        <f>IFERROR((F116/F115)-1, "")</f>
        <v/>
      </c>
      <c r="H116" s="2" t="n">
        <v>9.02</v>
      </c>
      <c r="I116" s="11">
        <f>IFERROR((H116/H115)-1, "")</f>
        <v/>
      </c>
      <c r="J116" s="2" t="n">
        <v>10.73</v>
      </c>
      <c r="K116" s="11">
        <f>IFERROR((J116/J115)-1, "")</f>
        <v/>
      </c>
      <c r="L116" s="2" t="n">
        <v>5.06</v>
      </c>
      <c r="M116" s="11">
        <f>IFERROR((L116/L115)-1, "")</f>
        <v/>
      </c>
      <c r="N116" s="2">
        <f>IFERROR(F116+H116+J116+L116, "")</f>
        <v/>
      </c>
      <c r="O116" s="10">
        <f>D116*O114</f>
        <v/>
      </c>
      <c r="P116" s="10">
        <f>D116*P114</f>
        <v/>
      </c>
      <c r="Q116" s="10">
        <f>D116*Q114</f>
        <v/>
      </c>
      <c r="R116" s="10" t="n">
        <v>1240.06</v>
      </c>
      <c r="S116" s="2" t="n"/>
      <c r="T116" s="2" t="n"/>
    </row>
    <row r="117">
      <c r="A117" s="35" t="inlineStr"/>
      <c r="B117" s="32" t="n">
        <v>75.98999999999999</v>
      </c>
      <c r="C117" s="2" t="n">
        <v>2021</v>
      </c>
      <c r="D117" s="10">
        <f>D116*(1+E117)</f>
        <v/>
      </c>
      <c r="E117" s="11" t="n">
        <v>0.344</v>
      </c>
      <c r="F117" s="2" t="n">
        <v>8.039999999999999</v>
      </c>
      <c r="G117" s="11">
        <f>IFERROR((F117/F116)-1, "")</f>
        <v/>
      </c>
      <c r="H117" s="2" t="n">
        <v>8.720000000000001</v>
      </c>
      <c r="I117" s="11">
        <f>IFERROR((H117/H116)-1, "")</f>
        <v/>
      </c>
      <c r="J117" s="2" t="n"/>
      <c r="K117" s="11">
        <f>IFERROR((J117/J116)-1, "")</f>
        <v/>
      </c>
      <c r="L117" s="2" t="n"/>
      <c r="M117" s="11">
        <f>IFERROR((L117/L116)-1, "")</f>
        <v/>
      </c>
      <c r="N117" s="2">
        <f>IFERROR(F117+H117+J117+L117, "")</f>
        <v/>
      </c>
      <c r="O117" s="10">
        <f>D117*O114</f>
        <v/>
      </c>
      <c r="P117" s="10">
        <f>D117*P114</f>
        <v/>
      </c>
      <c r="Q117" s="10">
        <f>D117*Q114</f>
        <v/>
      </c>
      <c r="R117" s="10" t="n">
        <v>1240.06</v>
      </c>
      <c r="S117" s="2" t="n"/>
      <c r="T117" s="2" t="n"/>
    </row>
    <row r="118">
      <c r="A118" s="35" t="inlineStr"/>
      <c r="B118" s="32" t="inlineStr"/>
      <c r="C118" s="2" t="n">
        <v>2022</v>
      </c>
      <c r="D118" s="10">
        <f>D117*(1+E118)</f>
        <v/>
      </c>
      <c r="E118" s="11" t="n">
        <v>0.153</v>
      </c>
      <c r="F118" s="2" t="n"/>
      <c r="G118" s="11">
        <f>IFERROR((F118/F117)-1, "")</f>
        <v/>
      </c>
      <c r="H118" s="2" t="n"/>
      <c r="I118" s="11">
        <f>IFERROR((H118/H117)-1, "")</f>
        <v/>
      </c>
      <c r="J118" s="2" t="n"/>
      <c r="K118" s="11">
        <f>IFERROR((J118/J117)-1, "")</f>
        <v/>
      </c>
      <c r="L118" s="2" t="n"/>
      <c r="M118" s="11">
        <f>IFERROR((L118/L117)-1, "")</f>
        <v/>
      </c>
      <c r="N118" s="2">
        <f>IFERROR(F118+H118+J118+L118, "")</f>
        <v/>
      </c>
      <c r="O118" s="10">
        <f>D118*O114</f>
        <v/>
      </c>
      <c r="P118" s="10">
        <f>D118*P114</f>
        <v/>
      </c>
      <c r="Q118" s="10">
        <f>D118*Q114</f>
        <v/>
      </c>
      <c r="R118" s="10" t="n">
        <v>1240.06</v>
      </c>
      <c r="S118" s="2" t="n"/>
      <c r="T118" s="2" t="n"/>
    </row>
    <row r="119">
      <c r="A119" s="35" t="inlineStr"/>
      <c r="B119" s="32" t="inlineStr"/>
      <c r="C119" s="2" t="n">
        <v>2023</v>
      </c>
      <c r="D119" s="10">
        <f>D118*(1+E119)</f>
        <v/>
      </c>
      <c r="E119" s="11" t="n">
        <v>0.2</v>
      </c>
      <c r="F119" s="2" t="n"/>
      <c r="G119" s="11">
        <f>IFERROR((F119/F118)-1, "")</f>
        <v/>
      </c>
      <c r="H119" s="2" t="n"/>
      <c r="I119" s="11">
        <f>IFERROR((H119/H118)-1, "")</f>
        <v/>
      </c>
      <c r="J119" s="2" t="n"/>
      <c r="K119" s="11">
        <f>IFERROR((J119/J118)-1, "")</f>
        <v/>
      </c>
      <c r="L119" s="2" t="n"/>
      <c r="M119" s="11">
        <f>IFERROR((L119/L118)-1, "")</f>
        <v/>
      </c>
      <c r="N119" s="2">
        <f>IFERROR(F119+H119+J119+L119, "")</f>
        <v/>
      </c>
      <c r="O119" s="10">
        <f>D119*O114</f>
        <v/>
      </c>
      <c r="P119" s="10">
        <f>D119*P114</f>
        <v/>
      </c>
      <c r="Q119" s="10">
        <f>D119*Q114</f>
        <v/>
      </c>
      <c r="R119" s="10" t="n">
        <v>1240.06</v>
      </c>
      <c r="S119" s="2" t="n"/>
      <c r="T119" s="2" t="n"/>
    </row>
    <row r="120">
      <c r="A120" s="35" t="inlineStr"/>
      <c r="B120" s="32" t="inlineStr"/>
      <c r="C120" s="2" t="inlineStr"/>
      <c r="D120" s="10" t="inlineStr"/>
      <c r="E120" s="11" t="inlineStr"/>
      <c r="F120" s="2" t="n"/>
      <c r="G120" s="11" t="inlineStr"/>
      <c r="H120" s="2" t="n"/>
      <c r="I120" s="11" t="inlineStr"/>
      <c r="J120" s="2" t="n"/>
      <c r="K120" s="11" t="inlineStr"/>
      <c r="L120" s="2" t="n"/>
      <c r="M120" s="11" t="inlineStr"/>
      <c r="N120" s="2" t="inlineStr"/>
      <c r="O120" s="10" t="inlineStr"/>
      <c r="P120" s="10" t="inlineStr"/>
      <c r="Q120" s="10" t="inlineStr"/>
      <c r="R120" s="10" t="n"/>
      <c r="S120" s="2" t="n"/>
      <c r="T120" s="2" t="n"/>
    </row>
    <row r="121">
      <c r="A121" s="34" t="inlineStr">
        <is>
          <t>002511</t>
        </is>
      </c>
      <c r="B121" s="32" t="inlineStr">
        <is>
          <t>pe-ttm</t>
        </is>
      </c>
      <c r="C121" s="2" t="inlineStr"/>
      <c r="D121" s="10" t="inlineStr"/>
      <c r="E121" s="11" t="inlineStr"/>
      <c r="F121" s="2" t="n"/>
      <c r="G121" s="11" t="inlineStr"/>
      <c r="H121" s="2" t="n"/>
      <c r="I121" s="11" t="inlineStr"/>
      <c r="J121" s="2" t="n"/>
      <c r="K121" s="11" t="inlineStr"/>
      <c r="L121" s="2" t="n"/>
      <c r="M121" s="11" t="inlineStr"/>
      <c r="N121" s="2" t="inlineStr"/>
      <c r="O121" s="10" t="n">
        <v>20</v>
      </c>
      <c r="P121" s="10" t="n">
        <v>40</v>
      </c>
      <c r="Q121" s="10" t="n">
        <v>50</v>
      </c>
      <c r="R121" s="10" t="n">
        <v>217.6</v>
      </c>
      <c r="S121" s="2" t="n"/>
      <c r="T121" s="2" t="n"/>
    </row>
    <row r="122">
      <c r="A122" s="34" t="inlineStr">
        <is>
          <t>中顺洁柔</t>
        </is>
      </c>
      <c r="B122" s="32" t="n">
        <v>30.28</v>
      </c>
      <c r="C122" s="2" t="n">
        <v>2019</v>
      </c>
      <c r="D122" s="10" t="n">
        <v>6.03</v>
      </c>
      <c r="E122" s="11" t="inlineStr"/>
      <c r="F122" s="2" t="n">
        <v>1.23</v>
      </c>
      <c r="G122" s="11">
        <f>IFERROR((F122/F121)-1, "")</f>
        <v/>
      </c>
      <c r="H122" s="2" t="n">
        <v>1.51</v>
      </c>
      <c r="I122" s="11">
        <f>IFERROR((H122/H121)-1, "")</f>
        <v/>
      </c>
      <c r="J122" s="2" t="n">
        <v>1.63</v>
      </c>
      <c r="K122" s="11">
        <f>IFERROR((J122/J121)-1, "")</f>
        <v/>
      </c>
      <c r="L122" s="2" t="n">
        <v>1.66</v>
      </c>
      <c r="M122" s="11">
        <f>IFERROR((L122/L121)-1, "")</f>
        <v/>
      </c>
      <c r="N122" s="2">
        <f>IFERROR(F122+H122+J122+L122, "")</f>
        <v/>
      </c>
      <c r="O122" s="10">
        <f>D122*O121</f>
        <v/>
      </c>
      <c r="P122" s="10">
        <f>D122*P121</f>
        <v/>
      </c>
      <c r="Q122" s="10">
        <f>D122*Q121</f>
        <v/>
      </c>
      <c r="R122" s="10" t="n">
        <v>217.6</v>
      </c>
      <c r="S122" s="2" t="n"/>
      <c r="T122" s="2" t="n"/>
    </row>
    <row r="123">
      <c r="A123" s="35" t="inlineStr"/>
      <c r="B123" s="32" t="inlineStr">
        <is>
          <t>price</t>
        </is>
      </c>
      <c r="C123" s="2" t="n">
        <v>2020</v>
      </c>
      <c r="D123" s="10">
        <f>D122*(1+E123)</f>
        <v/>
      </c>
      <c r="E123" s="11" t="n">
        <v>0.5002</v>
      </c>
      <c r="F123" s="2" t="n">
        <v>1.83</v>
      </c>
      <c r="G123" s="11">
        <f>IFERROR((F123/F122)-1, "")</f>
        <v/>
      </c>
      <c r="H123" s="2" t="n">
        <v>2.69</v>
      </c>
      <c r="I123" s="11">
        <f>IFERROR((H123/H122)-1, "")</f>
        <v/>
      </c>
      <c r="J123" s="2" t="n">
        <v>2.19</v>
      </c>
      <c r="K123" s="11">
        <f>IFERROR((J123/J122)-1, "")</f>
        <v/>
      </c>
      <c r="L123" s="2" t="n">
        <v>2.34</v>
      </c>
      <c r="M123" s="11">
        <f>IFERROR((L123/L122)-1, "")</f>
        <v/>
      </c>
      <c r="N123" s="2">
        <f>IFERROR(F123+H123+J123+L123, "")</f>
        <v/>
      </c>
      <c r="O123" s="10">
        <f>D123*O121</f>
        <v/>
      </c>
      <c r="P123" s="10">
        <f>D123*P121</f>
        <v/>
      </c>
      <c r="Q123" s="10">
        <f>D123*Q121</f>
        <v/>
      </c>
      <c r="R123" s="10" t="n">
        <v>217.6</v>
      </c>
      <c r="S123" s="2" t="n"/>
      <c r="T123" s="2" t="n"/>
    </row>
    <row r="124">
      <c r="A124" s="35" t="inlineStr"/>
      <c r="B124" s="32" t="n">
        <v>16.6</v>
      </c>
      <c r="C124" s="2" t="n">
        <v>2021</v>
      </c>
      <c r="D124" s="10">
        <f>D123*(1+E124)</f>
        <v/>
      </c>
      <c r="E124" s="11" t="n">
        <v>0.342</v>
      </c>
      <c r="F124" s="2" t="n">
        <v>2.71</v>
      </c>
      <c r="G124" s="11">
        <f>IFERROR((F124/F123)-1, "")</f>
        <v/>
      </c>
      <c r="H124" s="2" t="n"/>
      <c r="I124" s="11">
        <f>IFERROR((H124/H123)-1, "")</f>
        <v/>
      </c>
      <c r="J124" s="2" t="n"/>
      <c r="K124" s="11">
        <f>IFERROR((J124/J123)-1, "")</f>
        <v/>
      </c>
      <c r="L124" s="2" t="n"/>
      <c r="M124" s="11">
        <f>IFERROR((L124/L123)-1, "")</f>
        <v/>
      </c>
      <c r="N124" s="2">
        <f>IFERROR(F124+H124+J124+L124, "")</f>
        <v/>
      </c>
      <c r="O124" s="10">
        <f>D124*O121</f>
        <v/>
      </c>
      <c r="P124" s="10">
        <f>D124*P121</f>
        <v/>
      </c>
      <c r="Q124" s="10">
        <f>D124*Q121</f>
        <v/>
      </c>
      <c r="R124" s="10" t="n">
        <v>217.6</v>
      </c>
      <c r="S124" s="2" t="n"/>
      <c r="T124" s="2" t="n"/>
    </row>
    <row r="125">
      <c r="A125" s="35" t="inlineStr"/>
      <c r="B125" s="32" t="inlineStr"/>
      <c r="C125" s="2" t="n">
        <v>2022</v>
      </c>
      <c r="D125" s="10">
        <f>D124*(1+E125)</f>
        <v/>
      </c>
      <c r="E125" s="11" t="n">
        <v>0.189</v>
      </c>
      <c r="F125" s="2" t="n"/>
      <c r="G125" s="11">
        <f>IFERROR((F125/F124)-1, "")</f>
        <v/>
      </c>
      <c r="H125" s="2" t="n"/>
      <c r="I125" s="11">
        <f>IFERROR((H125/H124)-1, "")</f>
        <v/>
      </c>
      <c r="J125" s="2" t="n"/>
      <c r="K125" s="11">
        <f>IFERROR((J125/J124)-1, "")</f>
        <v/>
      </c>
      <c r="L125" s="2" t="n"/>
      <c r="M125" s="11">
        <f>IFERROR((L125/L124)-1, "")</f>
        <v/>
      </c>
      <c r="N125" s="2">
        <f>IFERROR(F125+H125+J125+L125, "")</f>
        <v/>
      </c>
      <c r="O125" s="10">
        <f>D125*O121</f>
        <v/>
      </c>
      <c r="P125" s="10">
        <f>D125*P121</f>
        <v/>
      </c>
      <c r="Q125" s="10">
        <f>D125*Q121</f>
        <v/>
      </c>
      <c r="R125" s="10" t="n">
        <v>217.6</v>
      </c>
      <c r="S125" s="2" t="n"/>
      <c r="T125" s="2" t="n"/>
    </row>
    <row r="126">
      <c r="A126" s="35" t="inlineStr"/>
      <c r="B126" s="32" t="inlineStr"/>
      <c r="C126" s="2" t="n">
        <v>2023</v>
      </c>
      <c r="D126" s="10">
        <f>D125*(1+E126)</f>
        <v/>
      </c>
      <c r="E126" s="11" t="n">
        <v>0.271</v>
      </c>
      <c r="F126" s="2" t="n"/>
      <c r="G126" s="11">
        <f>IFERROR((F126/F125)-1, "")</f>
        <v/>
      </c>
      <c r="H126" s="2" t="n"/>
      <c r="I126" s="11">
        <f>IFERROR((H126/H125)-1, "")</f>
        <v/>
      </c>
      <c r="J126" s="2" t="n"/>
      <c r="K126" s="11">
        <f>IFERROR((J126/J125)-1, "")</f>
        <v/>
      </c>
      <c r="L126" s="2" t="n"/>
      <c r="M126" s="11">
        <f>IFERROR((L126/L125)-1, "")</f>
        <v/>
      </c>
      <c r="N126" s="2">
        <f>IFERROR(F126+H126+J126+L126, "")</f>
        <v/>
      </c>
      <c r="O126" s="10">
        <f>D126*O121</f>
        <v/>
      </c>
      <c r="P126" s="10">
        <f>D126*P121</f>
        <v/>
      </c>
      <c r="Q126" s="10">
        <f>D126*Q121</f>
        <v/>
      </c>
      <c r="R126" s="10" t="n">
        <v>217.6</v>
      </c>
      <c r="S126" s="2" t="n"/>
      <c r="T126" s="2" t="n"/>
    </row>
    <row r="127" ht="14.25" customHeight="1" s="3">
      <c r="A127" s="32" t="inlineStr"/>
      <c r="B127" s="37" t="inlineStr"/>
      <c r="C127" s="2" t="inlineStr"/>
      <c r="D127" s="10" t="inlineStr"/>
      <c r="E127" s="11" t="inlineStr"/>
      <c r="F127" s="2" t="n"/>
      <c r="G127" s="11" t="inlineStr"/>
      <c r="H127" s="2" t="n"/>
      <c r="I127" s="11" t="inlineStr"/>
      <c r="J127" s="2" t="n"/>
      <c r="K127" s="11" t="inlineStr"/>
      <c r="L127" s="2" t="n"/>
      <c r="M127" s="11" t="inlineStr"/>
      <c r="N127" s="2" t="inlineStr"/>
      <c r="O127" s="10" t="inlineStr"/>
      <c r="P127" s="10" t="inlineStr"/>
      <c r="Q127" s="10" t="inlineStr"/>
      <c r="R127" s="10" t="n"/>
      <c r="S127" s="2" t="n"/>
      <c r="T127" s="2" t="n"/>
    </row>
    <row r="128">
      <c r="A128" s="34" t="inlineStr">
        <is>
          <t>600183</t>
        </is>
      </c>
      <c r="B128" s="37" t="inlineStr">
        <is>
          <t>pe-ttm</t>
        </is>
      </c>
      <c r="C128" s="2" t="inlineStr"/>
      <c r="D128" s="10" t="inlineStr"/>
      <c r="E128" s="11" t="inlineStr"/>
      <c r="F128" s="2" t="n"/>
      <c r="G128" s="11" t="inlineStr"/>
      <c r="H128" s="2" t="n"/>
      <c r="I128" s="11" t="inlineStr"/>
      <c r="J128" s="2" t="n"/>
      <c r="K128" s="11" t="inlineStr"/>
      <c r="L128" s="2" t="n"/>
      <c r="M128" s="11" t="inlineStr"/>
      <c r="N128" s="2" t="inlineStr"/>
      <c r="O128" s="10" t="n">
        <v>20</v>
      </c>
      <c r="P128" s="10" t="n">
        <v>30</v>
      </c>
      <c r="Q128" s="10" t="n">
        <v>40</v>
      </c>
      <c r="R128" s="10" t="n">
        <v>532.4400000000001</v>
      </c>
      <c r="S128" s="2" t="n"/>
      <c r="T128" s="2" t="n"/>
    </row>
    <row r="129">
      <c r="A129" s="34" t="inlineStr">
        <is>
          <t>生益科技</t>
        </is>
      </c>
      <c r="B129" s="37" t="n">
        <v>19.6</v>
      </c>
      <c r="C129" s="2" t="n">
        <v>2019</v>
      </c>
      <c r="D129" s="10" t="n">
        <v>15.63</v>
      </c>
      <c r="E129" s="11" t="inlineStr"/>
      <c r="F129" s="2" t="n">
        <v>2.66</v>
      </c>
      <c r="G129" s="11">
        <f>IFERROR((F129/F128)-1, "")</f>
        <v/>
      </c>
      <c r="H129" s="2" t="n">
        <v>4.1</v>
      </c>
      <c r="I129" s="11">
        <f>IFERROR((H129/H128)-1, "")</f>
        <v/>
      </c>
      <c r="J129" s="2" t="n">
        <v>4.45</v>
      </c>
      <c r="K129" s="11">
        <f>IFERROR((J129/J128)-1, "")</f>
        <v/>
      </c>
      <c r="L129" s="2" t="n">
        <v>4.41</v>
      </c>
      <c r="M129" s="11">
        <f>IFERROR((L129/L128)-1, "")</f>
        <v/>
      </c>
      <c r="N129" s="2">
        <f>IFERROR(F129+H129+J129+L129, "")</f>
        <v/>
      </c>
      <c r="O129" s="10">
        <f>D129*O128</f>
        <v/>
      </c>
      <c r="P129" s="10">
        <f>D129*P128</f>
        <v/>
      </c>
      <c r="Q129" s="10">
        <f>D129*Q128</f>
        <v/>
      </c>
      <c r="R129" s="10" t="n">
        <v>532.4400000000001</v>
      </c>
      <c r="S129" s="2" t="n"/>
      <c r="T129" s="2" t="n"/>
    </row>
    <row r="130">
      <c r="A130" s="35" t="inlineStr"/>
      <c r="B130" s="37" t="inlineStr">
        <is>
          <t>price</t>
        </is>
      </c>
      <c r="C130" s="2" t="n">
        <v>2020</v>
      </c>
      <c r="D130" s="10">
        <f>D129*(1+E130)</f>
        <v/>
      </c>
      <c r="E130" s="18" t="n">
        <v>0.1515</v>
      </c>
      <c r="F130" s="2" t="n">
        <v>3.66</v>
      </c>
      <c r="G130" s="11">
        <f>IFERROR((F130/F129)-1, "")</f>
        <v/>
      </c>
      <c r="H130" s="2" t="n">
        <v>5.35</v>
      </c>
      <c r="I130" s="11">
        <f>IFERROR((H130/H129)-1, "")</f>
        <v/>
      </c>
      <c r="J130" s="2" t="n">
        <v>5.05</v>
      </c>
      <c r="K130" s="11">
        <f>IFERROR((J130/J129)-1, "")</f>
        <v/>
      </c>
      <c r="L130" s="2" t="n">
        <v>3.94</v>
      </c>
      <c r="M130" s="11">
        <f>IFERROR((L130/L129)-1, "")</f>
        <v/>
      </c>
      <c r="N130" s="2">
        <f>IFERROR(F130+H130+J130+L130, "")</f>
        <v/>
      </c>
      <c r="O130" s="10">
        <f>D130*O128</f>
        <v/>
      </c>
      <c r="P130" s="10">
        <f>D130*P128</f>
        <v/>
      </c>
      <c r="Q130" s="10">
        <f>D130*Q128</f>
        <v/>
      </c>
      <c r="R130" s="10" t="n">
        <v>532.4400000000001</v>
      </c>
      <c r="S130" s="2" t="n"/>
      <c r="T130" s="2" t="n"/>
    </row>
    <row r="131" ht="14.25" customHeight="1" s="3">
      <c r="A131" s="32" t="inlineStr"/>
      <c r="B131" s="37" t="n">
        <v>23.27</v>
      </c>
      <c r="C131" s="2" t="n">
        <v>2021</v>
      </c>
      <c r="D131" s="10">
        <f>D130*(1+E131)</f>
        <v/>
      </c>
      <c r="E131" s="11" t="n">
        <v>0.4</v>
      </c>
      <c r="F131" s="2" t="n">
        <v>5.72</v>
      </c>
      <c r="G131" s="11">
        <f>IFERROR((F131/F130)-1, "")</f>
        <v/>
      </c>
      <c r="H131" s="2" t="n">
        <v>8.91</v>
      </c>
      <c r="I131" s="11">
        <f>IFERROR((H131/H130)-1, "")</f>
        <v/>
      </c>
      <c r="J131" s="2" t="n"/>
      <c r="K131" s="11">
        <f>IFERROR((J131/J130)-1, "")</f>
        <v/>
      </c>
      <c r="L131" s="2" t="n"/>
      <c r="M131" s="11">
        <f>IFERROR((L131/L130)-1, "")</f>
        <v/>
      </c>
      <c r="N131" s="2">
        <f>IFERROR(F131+H131+J131+L131, "")</f>
        <v/>
      </c>
      <c r="O131" s="10">
        <f>D131*O128</f>
        <v/>
      </c>
      <c r="P131" s="10">
        <f>D131*P128</f>
        <v/>
      </c>
      <c r="Q131" s="10">
        <f>D131*Q128</f>
        <v/>
      </c>
      <c r="R131" s="10" t="n">
        <v>532.4400000000001</v>
      </c>
      <c r="S131" s="2" t="n"/>
      <c r="T131" s="2" t="n"/>
    </row>
    <row r="132" ht="14.25" customHeight="1" s="3">
      <c r="A132" s="32" t="inlineStr"/>
      <c r="B132" s="37" t="inlineStr"/>
      <c r="C132" s="2" t="n">
        <v>2022</v>
      </c>
      <c r="D132" s="10">
        <f>D131*(1+E132)</f>
        <v/>
      </c>
      <c r="E132" s="11" t="n">
        <v>0.2</v>
      </c>
      <c r="F132" s="2" t="n"/>
      <c r="G132" s="11">
        <f>IFERROR((F132/F131)-1, "")</f>
        <v/>
      </c>
      <c r="H132" s="2" t="n"/>
      <c r="I132" s="11">
        <f>IFERROR((H132/H131)-1, "")</f>
        <v/>
      </c>
      <c r="J132" s="2" t="n"/>
      <c r="K132" s="11">
        <f>IFERROR((J132/J131)-1, "")</f>
        <v/>
      </c>
      <c r="L132" s="2" t="n"/>
      <c r="M132" s="11">
        <f>IFERROR((L132/L131)-1, "")</f>
        <v/>
      </c>
      <c r="N132" s="2">
        <f>IFERROR(F132+H132+J132+L132, "")</f>
        <v/>
      </c>
      <c r="O132" s="10">
        <f>D132*O128</f>
        <v/>
      </c>
      <c r="P132" s="10">
        <f>D132*P128</f>
        <v/>
      </c>
      <c r="Q132" s="10">
        <f>D132*Q128</f>
        <v/>
      </c>
      <c r="R132" s="10" t="n">
        <v>532.4400000000001</v>
      </c>
      <c r="S132" s="2" t="n"/>
      <c r="T132" s="2" t="n"/>
    </row>
    <row r="133" ht="14.25" customHeight="1" s="3">
      <c r="A133" s="32" t="inlineStr"/>
      <c r="B133" s="37" t="inlineStr"/>
      <c r="C133" s="2" t="n">
        <v>2023</v>
      </c>
      <c r="D133" s="10">
        <f>D132*(1+E133)</f>
        <v/>
      </c>
      <c r="E133" s="11" t="n">
        <v>0.2</v>
      </c>
      <c r="F133" s="2" t="n"/>
      <c r="G133" s="11">
        <f>IFERROR((F133/F132)-1, "")</f>
        <v/>
      </c>
      <c r="H133" s="2" t="n"/>
      <c r="I133" s="11">
        <f>IFERROR((H133/H132)-1, "")</f>
        <v/>
      </c>
      <c r="J133" s="2" t="n"/>
      <c r="K133" s="11">
        <f>IFERROR((J133/J132)-1, "")</f>
        <v/>
      </c>
      <c r="L133" s="2" t="n"/>
      <c r="M133" s="11">
        <f>IFERROR((L133/L132)-1, "")</f>
        <v/>
      </c>
      <c r="N133" s="2">
        <f>IFERROR(F133+H133+J133+L133, "")</f>
        <v/>
      </c>
      <c r="O133" s="10">
        <f>D133*O128</f>
        <v/>
      </c>
      <c r="P133" s="10">
        <f>D133*P128</f>
        <v/>
      </c>
      <c r="Q133" s="10">
        <f>D133*Q128</f>
        <v/>
      </c>
      <c r="R133" s="10" t="n">
        <v>532.4400000000001</v>
      </c>
      <c r="S133" s="2" t="n"/>
      <c r="T133" s="2" t="n"/>
    </row>
    <row r="134">
      <c r="A134" s="35" t="inlineStr"/>
      <c r="B134" s="37" t="inlineStr"/>
      <c r="C134" s="2" t="inlineStr"/>
      <c r="D134" s="10" t="inlineStr"/>
      <c r="E134" s="11" t="inlineStr"/>
      <c r="F134" s="2" t="n"/>
      <c r="G134" s="11" t="inlineStr"/>
      <c r="H134" s="2" t="n"/>
      <c r="I134" s="11" t="inlineStr"/>
      <c r="J134" s="2" t="n"/>
      <c r="K134" s="11" t="inlineStr"/>
      <c r="L134" s="2" t="n"/>
      <c r="M134" s="11" t="inlineStr"/>
      <c r="N134" s="2" t="inlineStr"/>
      <c r="O134" s="10" t="inlineStr"/>
      <c r="P134" s="10" t="inlineStr"/>
      <c r="Q134" s="10" t="inlineStr"/>
      <c r="R134" s="10" t="n"/>
      <c r="S134" s="2" t="n"/>
      <c r="T134" s="2" t="n"/>
    </row>
    <row r="135">
      <c r="A135" s="38" t="inlineStr">
        <is>
          <t>300699</t>
        </is>
      </c>
      <c r="B135" s="37" t="inlineStr">
        <is>
          <t>pe-ttm</t>
        </is>
      </c>
      <c r="C135" s="2" t="inlineStr"/>
      <c r="D135" s="10" t="inlineStr"/>
      <c r="E135" s="11" t="inlineStr"/>
      <c r="F135" s="2" t="n"/>
      <c r="G135" s="11" t="inlineStr"/>
      <c r="H135" s="2" t="n"/>
      <c r="I135" s="11" t="inlineStr"/>
      <c r="J135" s="2" t="n"/>
      <c r="K135" s="11" t="inlineStr"/>
      <c r="L135" s="2" t="n"/>
      <c r="M135" s="11" t="inlineStr"/>
      <c r="N135" s="2" t="inlineStr"/>
      <c r="O135" s="10" t="n">
        <v>45</v>
      </c>
      <c r="P135" s="10" t="n">
        <v>50</v>
      </c>
      <c r="Q135" s="10" t="n">
        <v>80</v>
      </c>
      <c r="R135" s="10" t="n">
        <v>421.16</v>
      </c>
      <c r="S135" s="2" t="n"/>
      <c r="T135" s="2" t="n"/>
    </row>
    <row r="136">
      <c r="A136" s="34" t="inlineStr">
        <is>
          <t>光威复材</t>
        </is>
      </c>
      <c r="B136" s="37" t="n">
        <v>57.26</v>
      </c>
      <c r="C136" s="2" t="n">
        <v>2019</v>
      </c>
      <c r="D136" s="10" t="n">
        <v>5.22</v>
      </c>
      <c r="E136" s="11" t="inlineStr"/>
      <c r="F136" s="2" t="n">
        <v>1.58</v>
      </c>
      <c r="G136" s="11">
        <f>IFERROR((F136/F135)-1, "")</f>
        <v/>
      </c>
      <c r="H136" s="2" t="n">
        <v>1.52</v>
      </c>
      <c r="I136" s="11">
        <f>IFERROR((H136/H135)-1, "")</f>
        <v/>
      </c>
      <c r="J136" s="2" t="n">
        <v>1.34</v>
      </c>
      <c r="K136" s="11">
        <f>IFERROR((J136/J135)-1, "")</f>
        <v/>
      </c>
      <c r="L136" s="2" t="n">
        <v>0.78</v>
      </c>
      <c r="M136" s="11">
        <f>IFERROR((L136/L135)-1, "")</f>
        <v/>
      </c>
      <c r="N136" s="2">
        <f>IFERROR(F136+H136+J136+L136, "")</f>
        <v/>
      </c>
      <c r="O136" s="10">
        <f>D136*O135</f>
        <v/>
      </c>
      <c r="P136" s="10">
        <f>D136*P135</f>
        <v/>
      </c>
      <c r="Q136" s="10">
        <f>D136*Q135</f>
        <v/>
      </c>
      <c r="R136" s="10" t="n">
        <v>421.16</v>
      </c>
      <c r="S136" s="2" t="n"/>
      <c r="T136" s="2" t="n"/>
    </row>
    <row r="137" ht="14.25" customHeight="1" s="3">
      <c r="A137" s="32" t="inlineStr"/>
      <c r="B137" s="37" t="inlineStr">
        <is>
          <t>price</t>
        </is>
      </c>
      <c r="C137" s="2" t="n">
        <v>2020</v>
      </c>
      <c r="D137" s="10">
        <f>D136*(1+E137)</f>
        <v/>
      </c>
      <c r="E137" s="11" t="n">
        <v>0.228</v>
      </c>
      <c r="F137" s="2" t="n">
        <v>1.71</v>
      </c>
      <c r="G137" s="11">
        <f>IFERROR((F137/F136)-1, "")</f>
        <v/>
      </c>
      <c r="H137" s="2" t="n">
        <v>1.8</v>
      </c>
      <c r="I137" s="11">
        <f>IFERROR((H137/H136)-1, "")</f>
        <v/>
      </c>
      <c r="J137" s="2" t="n">
        <v>1.73</v>
      </c>
      <c r="K137" s="11">
        <f>IFERROR((J137/J136)-1, "")</f>
        <v/>
      </c>
      <c r="L137" s="2" t="n">
        <v>1.17</v>
      </c>
      <c r="M137" s="11">
        <f>IFERROR((L137/L136)-1, "")</f>
        <v/>
      </c>
      <c r="N137" s="2">
        <f>IFERROR(F137+H137+J137+L137, "")</f>
        <v/>
      </c>
      <c r="O137" s="10">
        <f>D137*O135</f>
        <v/>
      </c>
      <c r="P137" s="10">
        <f>D137*P135</f>
        <v/>
      </c>
      <c r="Q137" s="10">
        <f>D137*Q135</f>
        <v/>
      </c>
      <c r="R137" s="10" t="n">
        <v>421.16</v>
      </c>
      <c r="S137" s="2" t="n"/>
      <c r="T137" s="2" t="n"/>
    </row>
    <row r="138" ht="13.8" customHeight="1" s="3">
      <c r="A138" s="32" t="inlineStr"/>
      <c r="B138" s="37" t="n">
        <v>81.3</v>
      </c>
      <c r="C138" s="2" t="n">
        <v>2021</v>
      </c>
      <c r="D138" s="10">
        <f>D137*(1+E138)</f>
        <v/>
      </c>
      <c r="E138" s="11" t="n">
        <v>0.289</v>
      </c>
      <c r="F138" s="2" t="n">
        <v>2.18</v>
      </c>
      <c r="G138" s="11">
        <f>IFERROR((F138/F137)-1, "")</f>
        <v/>
      </c>
      <c r="H138" s="2" t="n">
        <v>2.125</v>
      </c>
      <c r="I138" s="11">
        <f>IFERROR((H138/H137)-1, "")</f>
        <v/>
      </c>
      <c r="J138" s="2" t="n"/>
      <c r="K138" s="11">
        <f>IFERROR((J138/J137)-1, "")</f>
        <v/>
      </c>
      <c r="L138" s="2" t="n"/>
      <c r="M138" s="11">
        <f>IFERROR((L138/L137)-1, "")</f>
        <v/>
      </c>
      <c r="N138" s="2">
        <f>IFERROR(F138+H138+J138+L138, "")</f>
        <v/>
      </c>
      <c r="O138" s="10">
        <f>D138*O135</f>
        <v/>
      </c>
      <c r="P138" s="10">
        <f>D138*P135</f>
        <v/>
      </c>
      <c r="Q138" s="10">
        <f>D138*Q135</f>
        <v/>
      </c>
      <c r="R138" s="10" t="n">
        <v>421.16</v>
      </c>
      <c r="S138" s="2" t="n"/>
      <c r="T138" s="2" t="n"/>
    </row>
    <row r="139" ht="14.25" customHeight="1" s="3">
      <c r="A139" s="32" t="inlineStr"/>
      <c r="B139" s="37" t="inlineStr"/>
      <c r="C139" s="2" t="n">
        <v>2022</v>
      </c>
      <c r="D139" s="10">
        <f>D138*(1+E139)</f>
        <v/>
      </c>
      <c r="E139" s="11" t="n">
        <v>0.27</v>
      </c>
      <c r="F139" s="2" t="n"/>
      <c r="G139" s="11">
        <f>IFERROR((F139/F138)-1, "")</f>
        <v/>
      </c>
      <c r="H139" s="2" t="n"/>
      <c r="I139" s="11">
        <f>IFERROR((H139/H138)-1, "")</f>
        <v/>
      </c>
      <c r="J139" s="2" t="n"/>
      <c r="K139" s="11">
        <f>IFERROR((J139/J138)-1, "")</f>
        <v/>
      </c>
      <c r="L139" s="2" t="n"/>
      <c r="M139" s="11">
        <f>IFERROR((L139/L138)-1, "")</f>
        <v/>
      </c>
      <c r="N139" s="2">
        <f>IFERROR(F139+H139+J139+L139, "")</f>
        <v/>
      </c>
      <c r="O139" s="10">
        <f>D139*O135</f>
        <v/>
      </c>
      <c r="P139" s="10">
        <f>D139*P135</f>
        <v/>
      </c>
      <c r="Q139" s="10">
        <f>D139*Q135</f>
        <v/>
      </c>
      <c r="R139" s="10" t="n">
        <v>421.16</v>
      </c>
      <c r="S139" s="2" t="n"/>
      <c r="T139" s="2" t="n"/>
    </row>
    <row r="140" ht="14.25" customHeight="1" s="3">
      <c r="A140" s="32" t="inlineStr"/>
      <c r="B140" s="37" t="inlineStr"/>
      <c r="C140" s="2" t="n">
        <v>2023</v>
      </c>
      <c r="D140" s="10">
        <f>D139*(1+E140)</f>
        <v/>
      </c>
      <c r="E140" s="11" t="n">
        <v>0.253</v>
      </c>
      <c r="F140" s="2" t="n"/>
      <c r="G140" s="11">
        <f>IFERROR((F140/F139)-1, "")</f>
        <v/>
      </c>
      <c r="H140" s="2" t="n"/>
      <c r="I140" s="11">
        <f>IFERROR((H140/H139)-1, "")</f>
        <v/>
      </c>
      <c r="J140" s="2" t="n"/>
      <c r="K140" s="11">
        <f>IFERROR((J140/J139)-1, "")</f>
        <v/>
      </c>
      <c r="L140" s="2" t="n"/>
      <c r="M140" s="11">
        <f>IFERROR((L140/L139)-1, "")</f>
        <v/>
      </c>
      <c r="N140" s="2">
        <f>IFERROR(F140+H140+J140+L140, "")</f>
        <v/>
      </c>
      <c r="O140" s="10">
        <f>D140*O135</f>
        <v/>
      </c>
      <c r="P140" s="10">
        <f>D140*P135</f>
        <v/>
      </c>
      <c r="Q140" s="10">
        <f>D140*Q135</f>
        <v/>
      </c>
      <c r="R140" s="10" t="n">
        <v>421.16</v>
      </c>
      <c r="S140" s="2" t="n"/>
      <c r="T140" s="2" t="n"/>
    </row>
    <row r="141" ht="14.25" customHeight="1" s="3">
      <c r="A141" s="32" t="inlineStr"/>
      <c r="B141" s="37" t="inlineStr"/>
      <c r="C141" s="2" t="inlineStr"/>
      <c r="D141" s="10" t="inlineStr"/>
      <c r="E141" s="11" t="inlineStr"/>
      <c r="F141" s="2" t="n"/>
      <c r="G141" s="11" t="inlineStr"/>
      <c r="H141" s="2" t="n"/>
      <c r="I141" s="11" t="inlineStr"/>
      <c r="J141" s="2" t="n"/>
      <c r="K141" s="11" t="inlineStr"/>
      <c r="L141" s="2" t="n"/>
      <c r="M141" s="11" t="inlineStr"/>
      <c r="N141" s="2" t="inlineStr"/>
      <c r="O141" s="10" t="inlineStr"/>
      <c r="P141" s="10" t="inlineStr"/>
      <c r="Q141" s="10" t="inlineStr"/>
      <c r="R141" s="10" t="n"/>
      <c r="S141" s="2" t="n"/>
      <c r="T141" s="2" t="n"/>
    </row>
    <row r="142">
      <c r="A142" s="34" t="inlineStr">
        <is>
          <t>002138</t>
        </is>
      </c>
      <c r="B142" s="37" t="inlineStr">
        <is>
          <t>pe-ttm</t>
        </is>
      </c>
      <c r="C142" s="2" t="inlineStr"/>
      <c r="D142" s="10" t="inlineStr"/>
      <c r="E142" s="11" t="inlineStr"/>
      <c r="F142" s="2" t="n"/>
      <c r="G142" s="11" t="inlineStr"/>
      <c r="H142" s="2" t="n"/>
      <c r="I142" s="11" t="inlineStr"/>
      <c r="J142" s="2" t="n"/>
      <c r="K142" s="11" t="inlineStr"/>
      <c r="L142" s="2" t="n"/>
      <c r="M142" s="11" t="inlineStr"/>
      <c r="N142" s="2" t="inlineStr"/>
      <c r="O142" s="10" t="n">
        <v>25</v>
      </c>
      <c r="P142" s="10" t="n">
        <v>40</v>
      </c>
      <c r="Q142" s="10" t="n">
        <v>55</v>
      </c>
      <c r="R142" s="10" t="n">
        <v>312.85</v>
      </c>
      <c r="S142" s="2" t="n"/>
      <c r="T142" s="2" t="n"/>
    </row>
    <row r="143">
      <c r="A143" s="34" t="inlineStr">
        <is>
          <t>顺络电子</t>
        </is>
      </c>
      <c r="B143" s="37" t="n">
        <v>39.89</v>
      </c>
      <c r="C143" s="2" t="n">
        <v>2019</v>
      </c>
      <c r="D143" s="10" t="n">
        <v>4.05</v>
      </c>
      <c r="E143" s="11" t="inlineStr"/>
      <c r="F143" s="2" t="n">
        <v>0.85</v>
      </c>
      <c r="G143" s="11">
        <f>IFERROR((F143/F142)-1, "")</f>
        <v/>
      </c>
      <c r="H143" s="2" t="n">
        <v>1.13</v>
      </c>
      <c r="I143" s="11">
        <f>IFERROR((H143/H142)-1, "")</f>
        <v/>
      </c>
      <c r="J143" s="2" t="n">
        <v>1.03</v>
      </c>
      <c r="K143" s="11">
        <f>IFERROR((J143/J142)-1, "")</f>
        <v/>
      </c>
      <c r="L143" s="2" t="n">
        <v>1.04</v>
      </c>
      <c r="M143" s="11">
        <f>IFERROR((L143/L142)-1, "")</f>
        <v/>
      </c>
      <c r="N143" s="2">
        <f>IFERROR(F143+H143+J143+L143, "")</f>
        <v/>
      </c>
      <c r="O143" s="10">
        <f>D143*O142</f>
        <v/>
      </c>
      <c r="P143" s="10">
        <f>D143*P142</f>
        <v/>
      </c>
      <c r="Q143" s="10">
        <f>D143*Q142</f>
        <v/>
      </c>
      <c r="R143" s="10" t="n">
        <v>312.85</v>
      </c>
      <c r="S143" s="2" t="n"/>
      <c r="T143" s="2" t="n"/>
    </row>
    <row r="144" ht="14.25" customHeight="1" s="3">
      <c r="A144" s="32" t="inlineStr"/>
      <c r="B144" s="37" t="inlineStr">
        <is>
          <t>price</t>
        </is>
      </c>
      <c r="C144" s="2" t="n">
        <v>2020</v>
      </c>
      <c r="D144" s="10">
        <f>D143*(1+E144)</f>
        <v/>
      </c>
      <c r="E144" s="11" t="n">
        <v>0.4716</v>
      </c>
      <c r="F144" s="2" t="n">
        <v>0.93</v>
      </c>
      <c r="G144" s="11">
        <f>IFERROR((F144/F143)-1, "")</f>
        <v/>
      </c>
      <c r="H144" s="2" t="n">
        <v>1.49</v>
      </c>
      <c r="I144" s="11">
        <f>IFERROR((H144/H143)-1, "")</f>
        <v/>
      </c>
      <c r="J144" s="2" t="n">
        <v>1.69</v>
      </c>
      <c r="K144" s="11">
        <f>IFERROR((J144/J143)-1, "")</f>
        <v/>
      </c>
      <c r="L144" s="2" t="n">
        <v>1.87</v>
      </c>
      <c r="M144" s="11">
        <f>IFERROR((L144/L143)-1, "")</f>
        <v/>
      </c>
      <c r="N144" s="2">
        <f>IFERROR(F144+H144+J144+L144, "")</f>
        <v/>
      </c>
      <c r="O144" s="10">
        <f>D144*O142</f>
        <v/>
      </c>
      <c r="P144" s="10">
        <f>D144*P142</f>
        <v/>
      </c>
      <c r="Q144" s="10">
        <f>D144*Q142</f>
        <v/>
      </c>
      <c r="R144" s="10" t="n">
        <v>312.85</v>
      </c>
      <c r="S144" s="2" t="n"/>
      <c r="T144" s="2" t="n"/>
    </row>
    <row r="145" ht="14.25" customHeight="1" s="3">
      <c r="A145" s="32" t="inlineStr"/>
      <c r="B145" s="37" t="n">
        <v>38.55</v>
      </c>
      <c r="C145" s="2" t="n">
        <v>2021</v>
      </c>
      <c r="D145" s="10">
        <f>D144*(1+E145)</f>
        <v/>
      </c>
      <c r="E145" s="11" t="n">
        <v>0.373</v>
      </c>
      <c r="F145" s="2" t="n">
        <v>1.97</v>
      </c>
      <c r="G145" s="11">
        <f>IFERROR((F145/F144)-1, "")</f>
        <v/>
      </c>
      <c r="H145" s="2" t="n">
        <v>2.38</v>
      </c>
      <c r="I145" s="11">
        <f>IFERROR((H145/H144)-1, "")</f>
        <v/>
      </c>
      <c r="J145" s="2" t="n"/>
      <c r="K145" s="11">
        <f>IFERROR((J145/J144)-1, "")</f>
        <v/>
      </c>
      <c r="L145" s="2" t="n"/>
      <c r="M145" s="11">
        <f>IFERROR((L145/L144)-1, "")</f>
        <v/>
      </c>
      <c r="N145" s="2">
        <f>IFERROR(F145+H145+J145+L145, "")</f>
        <v/>
      </c>
      <c r="O145" s="10">
        <f>D145*O142</f>
        <v/>
      </c>
      <c r="P145" s="10">
        <f>D145*P142</f>
        <v/>
      </c>
      <c r="Q145" s="10">
        <f>D145*Q142</f>
        <v/>
      </c>
      <c r="R145" s="10" t="n">
        <v>312.85</v>
      </c>
      <c r="S145" s="2" t="n"/>
      <c r="T145" s="2" t="n"/>
    </row>
    <row r="146" ht="14.25" customHeight="1" s="3">
      <c r="A146" s="32" t="inlineStr"/>
      <c r="B146" s="37" t="inlineStr"/>
      <c r="C146" s="2" t="n">
        <v>2022</v>
      </c>
      <c r="D146" s="10">
        <f>D145*(1+E146)</f>
        <v/>
      </c>
      <c r="E146" s="11" t="n">
        <v>0.296</v>
      </c>
      <c r="F146" s="2" t="n"/>
      <c r="G146" s="11">
        <f>IFERROR((F146/F145)-1, "")</f>
        <v/>
      </c>
      <c r="H146" s="2" t="n"/>
      <c r="I146" s="11">
        <f>IFERROR((H146/H145)-1, "")</f>
        <v/>
      </c>
      <c r="J146" s="2" t="n"/>
      <c r="K146" s="11">
        <f>IFERROR((J146/J145)-1, "")</f>
        <v/>
      </c>
      <c r="L146" s="2" t="n"/>
      <c r="M146" s="11">
        <f>IFERROR((L146/L145)-1, "")</f>
        <v/>
      </c>
      <c r="N146" s="2">
        <f>IFERROR(F146+H146+J146+L146, "")</f>
        <v/>
      </c>
      <c r="O146" s="10">
        <f>D146*O142</f>
        <v/>
      </c>
      <c r="P146" s="10">
        <f>D146*P142</f>
        <v/>
      </c>
      <c r="Q146" s="10">
        <f>D146*Q142</f>
        <v/>
      </c>
      <c r="R146" s="10" t="n">
        <v>312.85</v>
      </c>
      <c r="S146" s="2" t="n"/>
      <c r="T146" s="2" t="n"/>
    </row>
    <row r="147" ht="14.25" customHeight="1" s="3">
      <c r="A147" s="32" t="inlineStr"/>
      <c r="B147" s="37" t="inlineStr"/>
      <c r="C147" s="2" t="n">
        <v>2023</v>
      </c>
      <c r="D147" s="10">
        <f>D146*(1+E147)</f>
        <v/>
      </c>
      <c r="E147" s="11" t="n">
        <v>0.265</v>
      </c>
      <c r="F147" s="2" t="n"/>
      <c r="G147" s="11">
        <f>IFERROR((F147/F146)-1, "")</f>
        <v/>
      </c>
      <c r="H147" s="2" t="n"/>
      <c r="I147" s="11">
        <f>IFERROR((H147/H146)-1, "")</f>
        <v/>
      </c>
      <c r="J147" s="2" t="n"/>
      <c r="K147" s="11">
        <f>IFERROR((J147/J146)-1, "")</f>
        <v/>
      </c>
      <c r="L147" s="2" t="n"/>
      <c r="M147" s="11">
        <f>IFERROR((L147/L146)-1, "")</f>
        <v/>
      </c>
      <c r="N147" s="2">
        <f>IFERROR(F147+H147+J147+L147, "")</f>
        <v/>
      </c>
      <c r="O147" s="10">
        <f>D147*O142</f>
        <v/>
      </c>
      <c r="P147" s="10">
        <f>D147*P142</f>
        <v/>
      </c>
      <c r="Q147" s="10">
        <f>D147*Q142</f>
        <v/>
      </c>
      <c r="R147" s="10" t="n">
        <v>312.85</v>
      </c>
      <c r="S147" s="2" t="n"/>
      <c r="T147" s="2" t="n"/>
    </row>
    <row r="148" ht="14.25" customHeight="1" s="3">
      <c r="A148" s="32" t="inlineStr"/>
      <c r="B148" s="37" t="inlineStr"/>
      <c r="C148" s="2" t="inlineStr"/>
      <c r="D148" s="10" t="inlineStr"/>
      <c r="E148" s="11" t="inlineStr"/>
      <c r="F148" s="2" t="n"/>
      <c r="G148" s="11" t="inlineStr"/>
      <c r="H148" s="2" t="n"/>
      <c r="I148" s="11" t="inlineStr"/>
      <c r="J148" s="2" t="n"/>
      <c r="K148" s="11" t="inlineStr"/>
      <c r="L148" s="2" t="n"/>
      <c r="M148" s="11" t="inlineStr"/>
      <c r="N148" s="2" t="inlineStr"/>
      <c r="O148" s="10" t="inlineStr"/>
      <c r="P148" s="10" t="inlineStr"/>
      <c r="Q148" s="10" t="inlineStr"/>
      <c r="R148" s="10" t="n"/>
      <c r="S148" s="2" t="n"/>
      <c r="T148" s="2" t="n"/>
    </row>
    <row r="149">
      <c r="A149" s="34" t="inlineStr">
        <is>
          <t>603755</t>
        </is>
      </c>
      <c r="B149" s="37" t="inlineStr">
        <is>
          <t>pe-ttm</t>
        </is>
      </c>
      <c r="C149" s="2" t="inlineStr"/>
      <c r="D149" s="10" t="inlineStr"/>
      <c r="E149" s="11" t="inlineStr"/>
      <c r="F149" s="2" t="n"/>
      <c r="G149" s="11" t="inlineStr"/>
      <c r="H149" s="2" t="n"/>
      <c r="I149" s="11" t="inlineStr"/>
      <c r="J149" s="2" t="n"/>
      <c r="K149" s="11" t="inlineStr"/>
      <c r="L149" s="2" t="n"/>
      <c r="M149" s="11" t="inlineStr"/>
      <c r="N149" s="2" t="inlineStr"/>
      <c r="O149" s="10" t="n">
        <v>40</v>
      </c>
      <c r="P149" s="10" t="n">
        <v>60</v>
      </c>
      <c r="Q149" s="10" t="n">
        <v>90</v>
      </c>
      <c r="R149" s="10" t="n">
        <v>54.04</v>
      </c>
      <c r="S149" s="2" t="n"/>
      <c r="T149" s="2" t="n"/>
    </row>
    <row r="150">
      <c r="A150" s="34" t="inlineStr">
        <is>
          <t>日辰股份</t>
        </is>
      </c>
      <c r="B150" s="37" t="n">
        <v>68.97</v>
      </c>
      <c r="C150" s="2" t="n">
        <v>2019</v>
      </c>
      <c r="D150" s="10" t="n">
        <v>0.85</v>
      </c>
      <c r="E150" s="11" t="inlineStr"/>
      <c r="F150" s="2" t="n"/>
      <c r="G150" s="11">
        <f>IFERROR((F150/F149)-1, "")</f>
        <v/>
      </c>
      <c r="H150" s="2" t="n"/>
      <c r="I150" s="11">
        <f>IFERROR((H150/H149)-1, "")</f>
        <v/>
      </c>
      <c r="J150" s="2" t="n">
        <v>0.2</v>
      </c>
      <c r="K150" s="11">
        <f>IFERROR((J150/J149)-1, "")</f>
        <v/>
      </c>
      <c r="L150" s="2" t="n">
        <v>0.3</v>
      </c>
      <c r="M150" s="11">
        <f>IFERROR((L150/L149)-1, "")</f>
        <v/>
      </c>
      <c r="N150" s="2">
        <f>IFERROR(F150+H150+J150+L150, "")</f>
        <v/>
      </c>
      <c r="O150" s="10">
        <f>D150*O149</f>
        <v/>
      </c>
      <c r="P150" s="10">
        <f>D150*P149</f>
        <v/>
      </c>
      <c r="Q150" s="10">
        <f>D150*Q149</f>
        <v/>
      </c>
      <c r="R150" s="10" t="n">
        <v>54.04</v>
      </c>
      <c r="S150" s="2" t="n"/>
      <c r="T150" s="2" t="n"/>
    </row>
    <row r="151" ht="14.25" customHeight="1" s="3">
      <c r="A151" s="32" t="inlineStr"/>
      <c r="B151" s="37" t="inlineStr">
        <is>
          <t>price</t>
        </is>
      </c>
      <c r="C151" s="2" t="n">
        <v>2020</v>
      </c>
      <c r="D151" s="10">
        <f>D150*(1+E151)</f>
        <v/>
      </c>
      <c r="E151" s="11" t="n">
        <v>-0.0472</v>
      </c>
      <c r="F151" s="2" t="n">
        <v>0.15</v>
      </c>
      <c r="G151" s="11">
        <f>IFERROR((F151/F150)-1, "")</f>
        <v/>
      </c>
      <c r="H151" s="2" t="n">
        <v>0.21</v>
      </c>
      <c r="I151" s="11">
        <f>IFERROR((H151/H150)-1, "")</f>
        <v/>
      </c>
      <c r="J151" s="2" t="n">
        <v>0.24</v>
      </c>
      <c r="K151" s="11">
        <f>IFERROR((J151/J150)-1, "")</f>
        <v/>
      </c>
      <c r="L151" s="2" t="n">
        <v>0.22</v>
      </c>
      <c r="M151" s="11">
        <f>IFERROR((L151/L150)-1, "")</f>
        <v/>
      </c>
      <c r="N151" s="2">
        <f>IFERROR(F151+H151+J151+L151, "")</f>
        <v/>
      </c>
      <c r="O151" s="10">
        <f>D151*O149</f>
        <v/>
      </c>
      <c r="P151" s="10">
        <f>D151*P149</f>
        <v/>
      </c>
      <c r="Q151" s="10">
        <f>D151*Q149</f>
        <v/>
      </c>
      <c r="R151" s="10" t="n">
        <v>54.04</v>
      </c>
      <c r="S151" s="2" t="n"/>
      <c r="T151" s="2" t="n"/>
    </row>
    <row r="152" ht="14.25" customHeight="1" s="3">
      <c r="A152" s="32" t="inlineStr"/>
      <c r="B152" s="37" t="n">
        <v>55.21</v>
      </c>
      <c r="C152" s="2" t="n">
        <v>2021</v>
      </c>
      <c r="D152" s="10">
        <f>D151*(1+E152)</f>
        <v/>
      </c>
      <c r="E152" s="11" t="n">
        <v>0.3</v>
      </c>
      <c r="F152" s="2" t="n">
        <v>0.15</v>
      </c>
      <c r="G152" s="11">
        <f>IFERROR((F152/F151)-1, "")</f>
        <v/>
      </c>
      <c r="H152" s="2" t="n"/>
      <c r="I152" s="11">
        <f>IFERROR((H152/H151)-1, "")</f>
        <v/>
      </c>
      <c r="J152" s="2" t="n"/>
      <c r="K152" s="11">
        <f>IFERROR((J152/J151)-1, "")</f>
        <v/>
      </c>
      <c r="L152" s="2" t="n"/>
      <c r="M152" s="11">
        <f>IFERROR((L152/L151)-1, "")</f>
        <v/>
      </c>
      <c r="N152" s="2">
        <f>IFERROR(F152+H152+J152+L152, "")</f>
        <v/>
      </c>
      <c r="O152" s="10">
        <f>D152*O149</f>
        <v/>
      </c>
      <c r="P152" s="10">
        <f>D152*P149</f>
        <v/>
      </c>
      <c r="Q152" s="10">
        <f>D152*Q149</f>
        <v/>
      </c>
      <c r="R152" s="10" t="n">
        <v>54.04</v>
      </c>
      <c r="S152" s="2" t="n"/>
      <c r="T152" s="2" t="inlineStr">
        <is>
          <t>50亿可以捞5%，另外还要看业绩释放情况</t>
        </is>
      </c>
    </row>
    <row r="153" ht="14.25" customHeight="1" s="3">
      <c r="A153" s="32" t="inlineStr"/>
      <c r="B153" s="37" t="inlineStr"/>
      <c r="C153" s="2" t="n">
        <v>2022</v>
      </c>
      <c r="D153" s="10">
        <f>D152*(1+E153)</f>
        <v/>
      </c>
      <c r="E153" s="11" t="n">
        <v>0.2</v>
      </c>
      <c r="F153" s="2" t="n"/>
      <c r="G153" s="11">
        <f>IFERROR((F153/F152)-1, "")</f>
        <v/>
      </c>
      <c r="H153" s="2" t="n"/>
      <c r="I153" s="11">
        <f>IFERROR((H153/H152)-1, "")</f>
        <v/>
      </c>
      <c r="J153" s="2" t="n"/>
      <c r="K153" s="11">
        <f>IFERROR((J153/J152)-1, "")</f>
        <v/>
      </c>
      <c r="L153" s="2" t="n"/>
      <c r="M153" s="11">
        <f>IFERROR((L153/L152)-1, "")</f>
        <v/>
      </c>
      <c r="N153" s="2">
        <f>IFERROR(F153+H153+J153+L153, "")</f>
        <v/>
      </c>
      <c r="O153" s="10">
        <f>D153*O149</f>
        <v/>
      </c>
      <c r="P153" s="10">
        <f>D153*P149</f>
        <v/>
      </c>
      <c r="Q153" s="10">
        <f>D153*Q149</f>
        <v/>
      </c>
      <c r="R153" s="10" t="n">
        <v>54.04</v>
      </c>
      <c r="S153" s="2" t="n"/>
      <c r="T153" s="2" t="n"/>
    </row>
    <row r="154" ht="14.25" customHeight="1" s="3">
      <c r="A154" s="32" t="inlineStr"/>
      <c r="B154" s="37" t="inlineStr"/>
      <c r="C154" s="2" t="n">
        <v>2023</v>
      </c>
      <c r="D154" s="10">
        <f>D153*(1+E154)</f>
        <v/>
      </c>
      <c r="E154" s="11" t="n">
        <v>0.1</v>
      </c>
      <c r="F154" s="2" t="n"/>
      <c r="G154" s="11">
        <f>IFERROR((F154/F153)-1, "")</f>
        <v/>
      </c>
      <c r="H154" s="2" t="n"/>
      <c r="I154" s="11">
        <f>IFERROR((H154/H153)-1, "")</f>
        <v/>
      </c>
      <c r="J154" s="2" t="n"/>
      <c r="K154" s="11">
        <f>IFERROR((J154/J153)-1, "")</f>
        <v/>
      </c>
      <c r="L154" s="2" t="n"/>
      <c r="M154" s="11">
        <f>IFERROR((L154/L153)-1, "")</f>
        <v/>
      </c>
      <c r="N154" s="2">
        <f>IFERROR(F154+H154+J154+L154, "")</f>
        <v/>
      </c>
      <c r="O154" s="10">
        <f>D154*O149</f>
        <v/>
      </c>
      <c r="P154" s="10">
        <f>D154*P149</f>
        <v/>
      </c>
      <c r="Q154" s="10">
        <f>D154*Q149</f>
        <v/>
      </c>
      <c r="R154" s="10" t="n">
        <v>54.04</v>
      </c>
      <c r="S154" s="2" t="n"/>
      <c r="T154" s="2" t="n"/>
    </row>
    <row r="155" ht="14.25" customHeight="1" s="3">
      <c r="A155" s="32" t="inlineStr"/>
      <c r="B155" s="37" t="inlineStr"/>
      <c r="C155" s="2" t="inlineStr"/>
      <c r="D155" s="10" t="inlineStr"/>
      <c r="E155" s="11" t="inlineStr"/>
      <c r="F155" s="2" t="n"/>
      <c r="G155" s="11" t="inlineStr"/>
      <c r="H155" s="2" t="n"/>
      <c r="I155" s="2" t="inlineStr"/>
      <c r="J155" s="2" t="n"/>
      <c r="K155" s="2" t="inlineStr"/>
      <c r="L155" s="2" t="n"/>
      <c r="M155" s="2" t="inlineStr"/>
      <c r="N155" s="2" t="inlineStr"/>
      <c r="O155" s="10" t="inlineStr"/>
      <c r="P155" s="10" t="inlineStr"/>
      <c r="Q155" s="10" t="inlineStr"/>
      <c r="R155" s="10" t="n"/>
      <c r="S155" s="2" t="n"/>
      <c r="T155" s="2" t="n"/>
    </row>
    <row r="156">
      <c r="A156" s="34" t="inlineStr">
        <is>
          <t>688157</t>
        </is>
      </c>
      <c r="B156" s="37" t="inlineStr">
        <is>
          <t>pe-ttm</t>
        </is>
      </c>
      <c r="C156" s="2" t="inlineStr"/>
      <c r="D156" s="10" t="inlineStr"/>
      <c r="E156" s="11" t="inlineStr"/>
      <c r="F156" s="2" t="n"/>
      <c r="G156" s="11" t="inlineStr"/>
      <c r="H156" s="2" t="n"/>
      <c r="I156" s="2" t="inlineStr"/>
      <c r="J156" s="2" t="n"/>
      <c r="K156" s="2" t="inlineStr"/>
      <c r="L156" s="2" t="n"/>
      <c r="M156" s="2" t="inlineStr"/>
      <c r="N156" s="2" t="inlineStr"/>
      <c r="O156" s="10" t="n">
        <v>40</v>
      </c>
      <c r="P156" s="10" t="n">
        <v>50</v>
      </c>
      <c r="Q156" s="10" t="n">
        <v>60</v>
      </c>
      <c r="R156" s="10" t="n">
        <v>85.75</v>
      </c>
      <c r="S156" s="2" t="n"/>
      <c r="T156" s="2" t="n"/>
    </row>
    <row r="157">
      <c r="A157" s="34" t="inlineStr">
        <is>
          <t>松井股份</t>
        </is>
      </c>
      <c r="B157" s="37" t="n">
        <v>91.06</v>
      </c>
      <c r="C157" s="2" t="inlineStr">
        <is>
          <t>2020</t>
        </is>
      </c>
      <c r="D157" s="10" t="n">
        <v>0.88</v>
      </c>
      <c r="E157" s="11" t="inlineStr"/>
      <c r="F157" s="2" t="n">
        <v>0.14</v>
      </c>
      <c r="G157" s="11">
        <f>IFERROR((F157/F156)-1, "")</f>
        <v/>
      </c>
      <c r="H157" s="2" t="n">
        <v>0.25</v>
      </c>
      <c r="I157" s="11">
        <f>IFERROR((H157/H156)-1, "")</f>
        <v/>
      </c>
      <c r="J157" s="2" t="n">
        <v>0.26</v>
      </c>
      <c r="K157" s="11">
        <f>IFERROR((J157/J156)-1, "")</f>
        <v/>
      </c>
      <c r="L157" s="2" t="n">
        <v>0.22</v>
      </c>
      <c r="M157" s="11">
        <f>IFERROR((L157/L156)-1, "")</f>
        <v/>
      </c>
      <c r="N157" s="2">
        <f>IFERROR(F157+H157+J157+L157, "")</f>
        <v/>
      </c>
      <c r="O157" s="10">
        <f>D157*O156</f>
        <v/>
      </c>
      <c r="P157" s="10">
        <f>D157*P156</f>
        <v/>
      </c>
      <c r="Q157" s="10">
        <f>D157*Q156</f>
        <v/>
      </c>
      <c r="R157" s="10" t="n">
        <v>85.75</v>
      </c>
      <c r="S157" s="2" t="n"/>
      <c r="T157" s="2" t="n"/>
    </row>
    <row r="158" ht="14.25" customHeight="1" s="3">
      <c r="A158" s="32" t="inlineStr"/>
      <c r="B158" s="37" t="inlineStr">
        <is>
          <t>price</t>
        </is>
      </c>
      <c r="C158" s="2" t="inlineStr">
        <is>
          <t>2021</t>
        </is>
      </c>
      <c r="D158" s="10">
        <f>D157*(1+E158)</f>
        <v/>
      </c>
      <c r="E158" s="11" t="n">
        <v>0.68</v>
      </c>
      <c r="F158" s="2" t="n">
        <v>0.22</v>
      </c>
      <c r="G158" s="11">
        <f>IFERROR((F158/F157)-1, "")</f>
        <v/>
      </c>
      <c r="H158" s="2" t="n"/>
      <c r="I158" s="11">
        <f>IFERROR((H158/H157)-1, "")</f>
        <v/>
      </c>
      <c r="J158" s="2" t="n"/>
      <c r="K158" s="11">
        <f>IFERROR((J158/J157)-1, "")</f>
        <v/>
      </c>
      <c r="L158" s="2" t="n"/>
      <c r="M158" s="11">
        <f>IFERROR((L158/L157)-1, "")</f>
        <v/>
      </c>
      <c r="N158" s="2">
        <f>IFERROR(F158+H158+J158+L158, "")</f>
        <v/>
      </c>
      <c r="O158" s="10">
        <f>D158*O156</f>
        <v/>
      </c>
      <c r="P158" s="10">
        <f>D158*P156</f>
        <v/>
      </c>
      <c r="Q158" s="10">
        <f>D158*Q156</f>
        <v/>
      </c>
      <c r="R158" s="10" t="n">
        <v>85.75</v>
      </c>
      <c r="S158" s="2" t="n"/>
      <c r="T158" s="2" t="n"/>
    </row>
    <row r="159" ht="14.25" customHeight="1" s="3">
      <c r="A159" s="32" t="inlineStr"/>
      <c r="B159" s="37" t="n">
        <v>107</v>
      </c>
      <c r="C159" s="2" t="inlineStr">
        <is>
          <t>2022</t>
        </is>
      </c>
      <c r="D159" s="10">
        <f>D158*(1+E159)</f>
        <v/>
      </c>
      <c r="E159" s="11" t="n">
        <v>0.29</v>
      </c>
      <c r="F159" s="2" t="n"/>
      <c r="G159" s="11">
        <f>IFERROR((F159/F158)-1, "")</f>
        <v/>
      </c>
      <c r="H159" s="2" t="n"/>
      <c r="I159" s="11">
        <f>IFERROR((H159/H158)-1, "")</f>
        <v/>
      </c>
      <c r="J159" s="2" t="n"/>
      <c r="K159" s="11">
        <f>IFERROR((J159/J158)-1, "")</f>
        <v/>
      </c>
      <c r="L159" s="2" t="n"/>
      <c r="M159" s="11">
        <f>IFERROR((L159/L158)-1, "")</f>
        <v/>
      </c>
      <c r="N159" s="2">
        <f>IFERROR(F159+H159+J159+L159, "")</f>
        <v/>
      </c>
      <c r="O159" s="10">
        <f>D159*O156</f>
        <v/>
      </c>
      <c r="P159" s="10">
        <f>D159*P156</f>
        <v/>
      </c>
      <c r="Q159" s="10">
        <f>D159*Q156</f>
        <v/>
      </c>
      <c r="R159" s="10" t="n">
        <v>85.75</v>
      </c>
      <c r="S159" s="2" t="n"/>
      <c r="T159" s="2" t="n"/>
    </row>
    <row r="160" ht="14.25" customHeight="1" s="3">
      <c r="A160" s="32" t="inlineStr"/>
      <c r="B160" s="37" t="inlineStr"/>
      <c r="C160" s="2" t="inlineStr">
        <is>
          <t>2023</t>
        </is>
      </c>
      <c r="D160" s="10">
        <f>D159*(1+E160)</f>
        <v/>
      </c>
      <c r="E160" s="11" t="inlineStr">
        <is>
          <t>20%</t>
        </is>
      </c>
      <c r="F160" s="2" t="n"/>
      <c r="G160" s="11">
        <f>IFERROR((F160/F159)-1, "")</f>
        <v/>
      </c>
      <c r="H160" s="2" t="n"/>
      <c r="I160" s="11">
        <f>IFERROR((H160/H159)-1, "")</f>
        <v/>
      </c>
      <c r="J160" s="2" t="n"/>
      <c r="K160" s="11">
        <f>IFERROR((J160/J159)-1, "")</f>
        <v/>
      </c>
      <c r="L160" s="2" t="n"/>
      <c r="M160" s="11">
        <f>IFERROR((L160/L159)-1, "")</f>
        <v/>
      </c>
      <c r="N160" s="2">
        <f>IFERROR(F160+H160+J160+L160, "")</f>
        <v/>
      </c>
      <c r="O160" s="10">
        <f>D160*O156</f>
        <v/>
      </c>
      <c r="P160" s="10">
        <f>D160*P156</f>
        <v/>
      </c>
      <c r="Q160" s="10">
        <f>D160*Q156</f>
        <v/>
      </c>
      <c r="R160" s="10" t="n">
        <v>85.75</v>
      </c>
      <c r="S160" s="2" t="n"/>
      <c r="T160" s="2" t="n"/>
    </row>
    <row r="161" ht="14.25" customHeight="1" s="3">
      <c r="A161" s="32" t="inlineStr"/>
      <c r="B161" s="37" t="inlineStr"/>
      <c r="C161" s="2" t="inlineStr">
        <is>
          <t>2024</t>
        </is>
      </c>
      <c r="D161" s="10">
        <f>D160*(1+E161)</f>
        <v/>
      </c>
      <c r="E161" s="11" t="n">
        <v>0.1</v>
      </c>
      <c r="F161" s="2" t="n"/>
      <c r="G161" s="11">
        <f>IFERROR((F161/F160)-1, "")</f>
        <v/>
      </c>
      <c r="H161" s="2" t="n"/>
      <c r="I161" s="11">
        <f>IFERROR((H161/H160)-1, "")</f>
        <v/>
      </c>
      <c r="J161" s="2" t="n"/>
      <c r="K161" s="11">
        <f>IFERROR((J161/J160)-1, "")</f>
        <v/>
      </c>
      <c r="L161" s="2" t="n"/>
      <c r="M161" s="11">
        <f>IFERROR((L161/L160)-1, "")</f>
        <v/>
      </c>
      <c r="N161" s="2">
        <f>IFERROR(F161+H161+J161+L161, "")</f>
        <v/>
      </c>
      <c r="O161" s="10">
        <f>D161*O156</f>
        <v/>
      </c>
      <c r="P161" s="10">
        <f>D161*P156</f>
        <v/>
      </c>
      <c r="Q161" s="10">
        <f>D161*Q156</f>
        <v/>
      </c>
      <c r="R161" s="10" t="n">
        <v>85.75</v>
      </c>
      <c r="S161" s="2" t="n"/>
      <c r="T161" s="2" t="n"/>
    </row>
    <row r="162" ht="14.25" customHeight="1" s="3">
      <c r="A162" s="32" t="inlineStr"/>
      <c r="B162" s="37" t="inlineStr"/>
      <c r="C162" s="2" t="inlineStr"/>
      <c r="D162" s="10" t="inlineStr"/>
      <c r="E162" s="11" t="inlineStr"/>
      <c r="F162" s="2" t="n"/>
      <c r="G162" s="2" t="inlineStr"/>
      <c r="H162" s="2" t="n"/>
      <c r="I162" s="2" t="inlineStr"/>
      <c r="J162" s="2" t="n"/>
      <c r="K162" s="2" t="inlineStr"/>
      <c r="L162" s="2" t="n"/>
      <c r="M162" s="2" t="inlineStr"/>
      <c r="N162" s="2" t="inlineStr"/>
      <c r="O162" s="10" t="inlineStr"/>
      <c r="P162" s="10" t="inlineStr"/>
      <c r="Q162" s="10" t="inlineStr"/>
      <c r="R162" s="10" t="n"/>
      <c r="S162" s="2" t="n"/>
      <c r="T162" s="2" t="n"/>
    </row>
    <row r="163">
      <c r="A163" s="34" t="inlineStr">
        <is>
          <t>688233</t>
        </is>
      </c>
      <c r="B163" s="37" t="inlineStr">
        <is>
          <t>pe-ttm</t>
        </is>
      </c>
      <c r="C163" s="2" t="inlineStr"/>
      <c r="D163" s="10" t="inlineStr"/>
      <c r="E163" s="11" t="inlineStr"/>
      <c r="F163" s="2" t="n"/>
      <c r="G163" s="2" t="inlineStr"/>
      <c r="H163" s="2" t="n"/>
      <c r="I163" s="2" t="inlineStr"/>
      <c r="J163" s="2" t="n"/>
      <c r="K163" s="2" t="inlineStr"/>
      <c r="L163" s="2" t="n"/>
      <c r="M163" s="2" t="inlineStr"/>
      <c r="N163" s="2" t="inlineStr"/>
      <c r="O163" s="10" t="n">
        <v>40</v>
      </c>
      <c r="P163" s="10" t="n">
        <v>60</v>
      </c>
      <c r="Q163" s="10" t="n">
        <v>80</v>
      </c>
      <c r="R163" s="10" t="n">
        <v>138.43</v>
      </c>
      <c r="S163" s="2" t="n"/>
      <c r="T163" s="2" t="n"/>
    </row>
    <row r="164">
      <c r="A164" s="34" t="inlineStr">
        <is>
          <t>神工股份</t>
        </is>
      </c>
      <c r="B164" s="37" t="n">
        <v>65.48</v>
      </c>
      <c r="C164" s="2" t="inlineStr">
        <is>
          <t>2020</t>
        </is>
      </c>
      <c r="D164" s="10" t="inlineStr">
        <is>
          <t>1</t>
        </is>
      </c>
      <c r="E164" s="11" t="inlineStr"/>
      <c r="F164" s="2" t="n">
        <v>0.021</v>
      </c>
      <c r="G164" s="11">
        <f>IFERROR((F164/F163)-1, "")</f>
        <v/>
      </c>
      <c r="H164" s="2" t="n">
        <v>0.17</v>
      </c>
      <c r="I164" s="11">
        <f>IFERROR((H164/H163)-1, "")</f>
        <v/>
      </c>
      <c r="J164" s="2" t="n">
        <v>0.38</v>
      </c>
      <c r="K164" s="11">
        <f>IFERROR((J164/J163)-1, "")</f>
        <v/>
      </c>
      <c r="L164" s="2" t="n">
        <v>0.42</v>
      </c>
      <c r="M164" s="11">
        <f>IFERROR((L164/L163)-1, "")</f>
        <v/>
      </c>
      <c r="N164" s="2">
        <f>IFERROR(F164+H164+J164+L164, "")</f>
        <v/>
      </c>
      <c r="O164" s="10">
        <f>D164*O163</f>
        <v/>
      </c>
      <c r="P164" s="10">
        <f>D164*P163</f>
        <v/>
      </c>
      <c r="Q164" s="10">
        <f>D164*Q163</f>
        <v/>
      </c>
      <c r="R164" s="10" t="n">
        <v>138.43</v>
      </c>
      <c r="S164" s="2" t="n"/>
      <c r="T164" s="2" t="n"/>
    </row>
    <row r="165" ht="14.25" customHeight="1" s="3">
      <c r="A165" s="32" t="inlineStr"/>
      <c r="B165" s="37" t="inlineStr">
        <is>
          <t>price</t>
        </is>
      </c>
      <c r="C165" s="2" t="inlineStr">
        <is>
          <t>2021</t>
        </is>
      </c>
      <c r="D165" s="10">
        <f>D164*(1+E165)</f>
        <v/>
      </c>
      <c r="E165" s="11" t="n">
        <v>1.5</v>
      </c>
      <c r="F165" s="2" t="n">
        <v>0.39</v>
      </c>
      <c r="G165" s="11">
        <f>IFERROR((F165/F164)-1, "")</f>
        <v/>
      </c>
      <c r="H165" s="2" t="n">
        <v>0.61</v>
      </c>
      <c r="I165" s="11">
        <f>IFERROR((H165/H164)-1, "")</f>
        <v/>
      </c>
      <c r="J165" s="2" t="n"/>
      <c r="K165" s="11">
        <f>IFERROR((J165/J164)-1, "")</f>
        <v/>
      </c>
      <c r="L165" s="2" t="n"/>
      <c r="M165" s="11">
        <f>IFERROR((L165/L164)-1, "")</f>
        <v/>
      </c>
      <c r="N165" s="2">
        <f>IFERROR(F165+H165+J165+L165, "")</f>
        <v/>
      </c>
      <c r="O165" s="10">
        <f>D165*O163</f>
        <v/>
      </c>
      <c r="P165" s="10">
        <f>D165*P163</f>
        <v/>
      </c>
      <c r="Q165" s="10">
        <f>D165*Q163</f>
        <v/>
      </c>
      <c r="R165" s="10" t="n">
        <v>138.43</v>
      </c>
      <c r="S165" s="2" t="n"/>
      <c r="T165" s="2" t="n"/>
    </row>
    <row r="166" ht="14.25" customHeight="1" s="3">
      <c r="A166" s="32" t="inlineStr"/>
      <c r="B166" s="37" t="n">
        <v>87.27</v>
      </c>
      <c r="C166" s="2" t="inlineStr">
        <is>
          <t>2022</t>
        </is>
      </c>
      <c r="D166" s="10">
        <f>D165*(1+E166)</f>
        <v/>
      </c>
      <c r="E166" s="11" t="n">
        <v>0.4</v>
      </c>
      <c r="F166" s="2" t="n"/>
      <c r="G166" s="11">
        <f>IFERROR((F166/F165)-1, "")</f>
        <v/>
      </c>
      <c r="H166" s="2" t="n"/>
      <c r="I166" s="11">
        <f>IFERROR((H166/H165)-1, "")</f>
        <v/>
      </c>
      <c r="J166" s="2" t="n"/>
      <c r="K166" s="11">
        <f>IFERROR((J166/J165)-1, "")</f>
        <v/>
      </c>
      <c r="L166" s="2" t="n"/>
      <c r="M166" s="11">
        <f>IFERROR((L166/L165)-1, "")</f>
        <v/>
      </c>
      <c r="N166" s="2">
        <f>IFERROR(F166+H166+J166+L166, "")</f>
        <v/>
      </c>
      <c r="O166" s="10">
        <f>D166*O163</f>
        <v/>
      </c>
      <c r="P166" s="10">
        <f>D166*P163</f>
        <v/>
      </c>
      <c r="Q166" s="10">
        <f>D166*Q163</f>
        <v/>
      </c>
      <c r="R166" s="10" t="n">
        <v>138.43</v>
      </c>
      <c r="S166" s="2" t="n"/>
      <c r="T166" s="2" t="n"/>
    </row>
    <row r="167" ht="14.25" customHeight="1" s="3">
      <c r="A167" s="32" t="inlineStr"/>
      <c r="B167" s="37" t="inlineStr"/>
      <c r="C167" s="2" t="inlineStr">
        <is>
          <t>2023</t>
        </is>
      </c>
      <c r="D167" s="10">
        <f>D166*(1+E167)</f>
        <v/>
      </c>
      <c r="E167" s="11" t="n">
        <v>0.3</v>
      </c>
      <c r="F167" s="2" t="n"/>
      <c r="G167" s="11">
        <f>IFERROR((F167/F166)-1, "")</f>
        <v/>
      </c>
      <c r="H167" s="2" t="n"/>
      <c r="I167" s="11">
        <f>IFERROR((H167/H166)-1, "")</f>
        <v/>
      </c>
      <c r="J167" s="2" t="n"/>
      <c r="K167" s="11">
        <f>IFERROR((J167/J166)-1, "")</f>
        <v/>
      </c>
      <c r="L167" s="2" t="n"/>
      <c r="M167" s="11">
        <f>IFERROR((L167/L166)-1, "")</f>
        <v/>
      </c>
      <c r="N167" s="2">
        <f>IFERROR(F167+H167+J167+L167, "")</f>
        <v/>
      </c>
      <c r="O167" s="10">
        <f>D167*O163</f>
        <v/>
      </c>
      <c r="P167" s="10">
        <f>D167*P163</f>
        <v/>
      </c>
      <c r="Q167" s="10">
        <f>D167*Q163</f>
        <v/>
      </c>
      <c r="R167" s="10" t="n">
        <v>138.43</v>
      </c>
      <c r="S167" s="2" t="n"/>
      <c r="T167" s="2" t="n"/>
    </row>
    <row r="168" ht="14.25" customHeight="1" s="3">
      <c r="A168" s="32" t="inlineStr"/>
      <c r="B168" s="37" t="inlineStr"/>
      <c r="C168" s="2" t="inlineStr">
        <is>
          <t>2024</t>
        </is>
      </c>
      <c r="D168" s="10">
        <f>D167*(1+E168)</f>
        <v/>
      </c>
      <c r="E168" s="11" t="n">
        <v>0.2</v>
      </c>
      <c r="F168" s="2" t="n"/>
      <c r="G168" s="11">
        <f>IFERROR((F168/F167)-1, "")</f>
        <v/>
      </c>
      <c r="H168" s="2" t="n"/>
      <c r="I168" s="11">
        <f>IFERROR((H168/H167)-1, "")</f>
        <v/>
      </c>
      <c r="J168" s="2" t="n"/>
      <c r="K168" s="11">
        <f>IFERROR((J168/J167)-1, "")</f>
        <v/>
      </c>
      <c r="L168" s="2" t="n"/>
      <c r="M168" s="11">
        <f>IFERROR((L168/L167)-1, "")</f>
        <v/>
      </c>
      <c r="N168" s="2">
        <f>IFERROR(F168+H168+J168+L168, "")</f>
        <v/>
      </c>
      <c r="O168" s="10">
        <f>D168*O163</f>
        <v/>
      </c>
      <c r="P168" s="10">
        <f>D168*P163</f>
        <v/>
      </c>
      <c r="Q168" s="10">
        <f>D168*Q163</f>
        <v/>
      </c>
      <c r="R168" s="10" t="n">
        <v>138.43</v>
      </c>
      <c r="S168" s="2" t="n"/>
      <c r="T168" s="2" t="n"/>
    </row>
    <row r="169" ht="14.25" customHeight="1" s="3">
      <c r="A169" s="32" t="inlineStr"/>
      <c r="B169" s="37" t="inlineStr"/>
      <c r="C169" s="2" t="inlineStr"/>
      <c r="D169" s="10" t="inlineStr"/>
      <c r="E169" s="11" t="inlineStr"/>
      <c r="F169" s="2" t="n"/>
      <c r="G169" s="2" t="inlineStr"/>
      <c r="H169" s="2" t="n"/>
      <c r="I169" s="2" t="inlineStr"/>
      <c r="J169" s="2" t="n"/>
      <c r="K169" s="2" t="inlineStr"/>
      <c r="L169" s="2" t="n"/>
      <c r="M169" s="2" t="inlineStr"/>
      <c r="N169" s="2" t="inlineStr"/>
      <c r="O169" s="10" t="inlineStr"/>
      <c r="P169" s="10" t="inlineStr"/>
      <c r="Q169" s="10" t="inlineStr"/>
      <c r="R169" s="10" t="n"/>
      <c r="S169" s="2" t="n"/>
      <c r="T169" s="2" t="n"/>
    </row>
    <row r="170">
      <c r="A170" s="34" t="inlineStr">
        <is>
          <t>600563</t>
        </is>
      </c>
      <c r="B170" s="37" t="inlineStr">
        <is>
          <t>pe-ttm</t>
        </is>
      </c>
      <c r="C170" s="2" t="inlineStr"/>
      <c r="D170" s="10" t="inlineStr"/>
      <c r="E170" s="11" t="inlineStr"/>
      <c r="F170" s="2" t="n"/>
      <c r="G170" s="2" t="inlineStr"/>
      <c r="H170" s="2" t="n"/>
      <c r="I170" s="2" t="inlineStr"/>
      <c r="J170" s="2" t="n"/>
      <c r="K170" s="2" t="inlineStr"/>
      <c r="L170" s="2" t="n"/>
      <c r="M170" s="2" t="inlineStr"/>
      <c r="N170" s="2" t="inlineStr"/>
      <c r="O170" s="10" t="n">
        <v>25</v>
      </c>
      <c r="P170" s="10" t="n">
        <v>40</v>
      </c>
      <c r="Q170" s="10" t="n">
        <v>55</v>
      </c>
      <c r="R170" s="10" t="n">
        <v>510.05</v>
      </c>
      <c r="S170" s="2" t="n"/>
      <c r="T170" s="2" t="n"/>
    </row>
    <row r="171">
      <c r="A171" s="34" t="inlineStr">
        <is>
          <t>法拉电子</t>
        </is>
      </c>
      <c r="B171" s="37" t="n">
        <v>68.95999999999999</v>
      </c>
      <c r="C171" s="2" t="n">
        <v>2019</v>
      </c>
      <c r="D171" s="10" t="n">
        <v>4.66</v>
      </c>
      <c r="E171" s="11" t="inlineStr"/>
      <c r="F171" s="2" t="n">
        <v>1.01</v>
      </c>
      <c r="G171" s="11">
        <f>IFERROR((F171/F170)-1, "")</f>
        <v/>
      </c>
      <c r="H171" s="2" t="n">
        <v>1.14</v>
      </c>
      <c r="I171" s="11">
        <f>IFERROR((H171/H170)-1, "")</f>
        <v/>
      </c>
      <c r="J171" s="2" t="n">
        <v>0.98</v>
      </c>
      <c r="K171" s="11">
        <f>IFERROR((J171/J170)-1, "")</f>
        <v/>
      </c>
      <c r="L171" s="2" t="n">
        <v>1.53</v>
      </c>
      <c r="M171" s="11">
        <f>IFERROR((L171/L170)-1, "")</f>
        <v/>
      </c>
      <c r="N171" s="2">
        <f>IFERROR(F171+H171+J171+L171, "")</f>
        <v/>
      </c>
      <c r="O171" s="10">
        <f>D171*O170</f>
        <v/>
      </c>
      <c r="P171" s="10">
        <f>D171*P170</f>
        <v/>
      </c>
      <c r="Q171" s="10">
        <f>D171*Q170</f>
        <v/>
      </c>
      <c r="R171" s="10" t="n">
        <v>510.05</v>
      </c>
      <c r="S171" s="2" t="n"/>
      <c r="T171" s="2" t="n"/>
    </row>
    <row r="172" ht="14.25" customHeight="1" s="3">
      <c r="A172" s="32" t="inlineStr"/>
      <c r="B172" s="37" t="inlineStr">
        <is>
          <t>price</t>
        </is>
      </c>
      <c r="C172" s="2" t="n">
        <v>2020</v>
      </c>
      <c r="D172" s="10">
        <f>D171*(1+E172)</f>
        <v/>
      </c>
      <c r="E172" s="11" t="n">
        <v>0.21</v>
      </c>
      <c r="F172" s="2" t="n">
        <v>0.95</v>
      </c>
      <c r="G172" s="11">
        <f>IFERROR((F172/F171)-1, "")</f>
        <v/>
      </c>
      <c r="H172" s="2" t="n">
        <v>1.4</v>
      </c>
      <c r="I172" s="11">
        <f>IFERROR((H172/H171)-1, "")</f>
        <v/>
      </c>
      <c r="J172" s="2" t="n">
        <v>1.39</v>
      </c>
      <c r="K172" s="11">
        <f>IFERROR((J172/J171)-1, "")</f>
        <v/>
      </c>
      <c r="L172" s="2" t="n">
        <v>1.9</v>
      </c>
      <c r="M172" s="11">
        <f>IFERROR((L172/L171)-1, "")</f>
        <v/>
      </c>
      <c r="N172" s="2">
        <f>IFERROR(F172+H172+J172+L172, "")</f>
        <v/>
      </c>
      <c r="O172" s="10">
        <f>D172*O170</f>
        <v/>
      </c>
      <c r="P172" s="10">
        <f>D172*P170</f>
        <v/>
      </c>
      <c r="Q172" s="10">
        <f>D172*Q170</f>
        <v/>
      </c>
      <c r="R172" s="10" t="n">
        <v>510.05</v>
      </c>
      <c r="S172" s="2" t="n"/>
      <c r="T172" s="2" t="n"/>
    </row>
    <row r="173" ht="14.25" customHeight="1" s="3">
      <c r="A173" s="32" t="inlineStr"/>
      <c r="B173" s="37" t="n">
        <v>231.22</v>
      </c>
      <c r="C173" s="2" t="n">
        <v>2021</v>
      </c>
      <c r="D173" s="10">
        <f>D172*(1+E173)</f>
        <v/>
      </c>
      <c r="E173" s="11" t="n">
        <v>0.38</v>
      </c>
      <c r="F173" s="2" t="n">
        <v>1.68</v>
      </c>
      <c r="G173" s="11">
        <f>IFERROR((F173/F172)-1, "")</f>
        <v/>
      </c>
      <c r="H173" s="2" t="n">
        <v>1.95</v>
      </c>
      <c r="I173" s="11">
        <f>IFERROR((H173/H172)-1, "")</f>
        <v/>
      </c>
      <c r="J173" s="2" t="n"/>
      <c r="K173" s="11">
        <f>IFERROR((J173/J172)-1, "")</f>
        <v/>
      </c>
      <c r="L173" s="2" t="n"/>
      <c r="M173" s="11">
        <f>IFERROR((L173/L172)-1, "")</f>
        <v/>
      </c>
      <c r="N173" s="2">
        <f>IFERROR(F173+H173+J173+L173, "")</f>
        <v/>
      </c>
      <c r="O173" s="10">
        <f>D173*O170</f>
        <v/>
      </c>
      <c r="P173" s="10">
        <f>D173*P170</f>
        <v/>
      </c>
      <c r="Q173" s="10">
        <f>D173*Q170</f>
        <v/>
      </c>
      <c r="R173" s="10" t="n">
        <v>510.05</v>
      </c>
      <c r="S173" s="2" t="n"/>
      <c r="T173" s="2" t="n"/>
    </row>
    <row r="174" ht="14.25" customHeight="1" s="3">
      <c r="A174" s="32" t="inlineStr"/>
      <c r="B174" s="37" t="inlineStr"/>
      <c r="C174" s="2" t="n">
        <v>2022</v>
      </c>
      <c r="D174" s="10">
        <f>D173*(1+E174)</f>
        <v/>
      </c>
      <c r="E174" s="11" t="n">
        <v>0.26</v>
      </c>
      <c r="F174" s="2" t="n"/>
      <c r="G174" s="11">
        <f>IFERROR((F174/F173)-1, "")</f>
        <v/>
      </c>
      <c r="H174" s="2" t="n"/>
      <c r="I174" s="11">
        <f>IFERROR((H174/H173)-1, "")</f>
        <v/>
      </c>
      <c r="J174" s="2" t="n"/>
      <c r="K174" s="11">
        <f>IFERROR((J174/J173)-1, "")</f>
        <v/>
      </c>
      <c r="L174" s="2" t="n"/>
      <c r="M174" s="11">
        <f>IFERROR((L174/L173)-1, "")</f>
        <v/>
      </c>
      <c r="N174" s="2">
        <f>IFERROR(F174+H174+J174+L174, "")</f>
        <v/>
      </c>
      <c r="O174" s="10">
        <f>D174*O170</f>
        <v/>
      </c>
      <c r="P174" s="10">
        <f>D174*P170</f>
        <v/>
      </c>
      <c r="Q174" s="10">
        <f>D174*Q170</f>
        <v/>
      </c>
      <c r="R174" s="10" t="n">
        <v>510.05</v>
      </c>
      <c r="S174" s="2" t="n"/>
      <c r="T174" s="2" t="n"/>
    </row>
    <row r="175" ht="14.25" customHeight="1" s="3">
      <c r="A175" s="32" t="inlineStr"/>
      <c r="B175" s="37" t="inlineStr"/>
      <c r="C175" s="2" t="n">
        <v>2023</v>
      </c>
      <c r="D175" s="10">
        <f>D174*(1+E175)</f>
        <v/>
      </c>
      <c r="E175" s="11" t="n">
        <v>0.26</v>
      </c>
      <c r="F175" s="2" t="n"/>
      <c r="G175" s="11">
        <f>IFERROR((F175/F174)-1, "")</f>
        <v/>
      </c>
      <c r="H175" s="2" t="n"/>
      <c r="I175" s="11">
        <f>IFERROR((H175/H174)-1, "")</f>
        <v/>
      </c>
      <c r="J175" s="2" t="n"/>
      <c r="K175" s="11">
        <f>IFERROR((J175/J174)-1, "")</f>
        <v/>
      </c>
      <c r="L175" s="2" t="n"/>
      <c r="M175" s="11">
        <f>IFERROR((L175/L174)-1, "")</f>
        <v/>
      </c>
      <c r="N175" s="2">
        <f>IFERROR(F175+H175+J175+L175, "")</f>
        <v/>
      </c>
      <c r="O175" s="10">
        <f>D175*O170</f>
        <v/>
      </c>
      <c r="P175" s="10">
        <f>D175*P170</f>
        <v/>
      </c>
      <c r="Q175" s="10">
        <f>D175*Q170</f>
        <v/>
      </c>
      <c r="R175" s="10" t="n">
        <v>510.05</v>
      </c>
      <c r="S175" s="2" t="n"/>
      <c r="T175" s="2" t="n"/>
    </row>
    <row r="176" ht="14.25" customHeight="1" s="3">
      <c r="A176" s="32" t="inlineStr"/>
      <c r="B176" s="37" t="inlineStr"/>
      <c r="C176" s="2" t="inlineStr"/>
      <c r="D176" s="10" t="inlineStr"/>
      <c r="E176" s="11" t="inlineStr"/>
      <c r="F176" s="2" t="n"/>
      <c r="G176" s="2" t="inlineStr"/>
      <c r="H176" s="2" t="n"/>
      <c r="I176" s="2" t="inlineStr"/>
      <c r="J176" s="2" t="n"/>
      <c r="K176" s="2" t="inlineStr"/>
      <c r="L176" s="2" t="n"/>
      <c r="M176" s="2" t="inlineStr"/>
      <c r="N176" s="2" t="inlineStr"/>
      <c r="O176" s="10" t="inlineStr"/>
      <c r="P176" s="10" t="inlineStr"/>
      <c r="Q176" s="10" t="inlineStr"/>
      <c r="R176" s="10" t="n"/>
      <c r="S176" s="2" t="n"/>
      <c r="T176" s="2" t="n"/>
    </row>
    <row r="177">
      <c r="A177" s="34" t="inlineStr">
        <is>
          <t>688510</t>
        </is>
      </c>
      <c r="B177" s="37" t="inlineStr">
        <is>
          <t>pe-ttm</t>
        </is>
      </c>
      <c r="C177" s="2" t="inlineStr"/>
      <c r="D177" s="10" t="inlineStr"/>
      <c r="E177" s="11" t="inlineStr"/>
      <c r="F177" s="2" t="n"/>
      <c r="G177" s="2" t="inlineStr"/>
      <c r="H177" s="2" t="n"/>
      <c r="I177" s="2" t="inlineStr"/>
      <c r="J177" s="2" t="n"/>
      <c r="K177" s="2" t="inlineStr"/>
      <c r="L177" s="2" t="n"/>
      <c r="M177" s="2" t="inlineStr"/>
      <c r="N177" s="2" t="inlineStr"/>
      <c r="O177" s="10" t="n">
        <v>50</v>
      </c>
      <c r="P177" s="10" t="n">
        <v>80</v>
      </c>
      <c r="Q177" s="10" t="n">
        <v>120</v>
      </c>
      <c r="R177" s="10" t="n">
        <v>69.87</v>
      </c>
      <c r="S177" s="2" t="n"/>
      <c r="T177" s="2" t="n"/>
    </row>
    <row r="178">
      <c r="A178" s="34" t="inlineStr">
        <is>
          <t>航亚科技</t>
        </is>
      </c>
      <c r="B178" s="37" t="n">
        <v>221.64</v>
      </c>
      <c r="C178" s="2" t="inlineStr">
        <is>
          <t>2020</t>
        </is>
      </c>
      <c r="D178" s="10" t="n">
        <v>0.6</v>
      </c>
      <c r="E178" s="11" t="inlineStr"/>
      <c r="F178" s="2" t="n">
        <v>0.12</v>
      </c>
      <c r="G178" s="11">
        <f>IFERROR((F178/F177)-1, "")</f>
        <v/>
      </c>
      <c r="H178" s="2" t="n">
        <v>0.17</v>
      </c>
      <c r="I178" s="11">
        <f>IFERROR((H178/H177)-1, "")</f>
        <v/>
      </c>
      <c r="J178" s="2" t="n">
        <v>0.1</v>
      </c>
      <c r="K178" s="11">
        <f>IFERROR((J178/J177)-1, "")</f>
        <v/>
      </c>
      <c r="L178" s="2" t="n">
        <v>0.2</v>
      </c>
      <c r="M178" s="11">
        <f>IFERROR((L178/L177)-1, "")</f>
        <v/>
      </c>
      <c r="N178" s="2">
        <f>IFERROR(F178+H178+J178+L178, "")</f>
        <v/>
      </c>
      <c r="O178" s="10">
        <f>D178*O177</f>
        <v/>
      </c>
      <c r="P178" s="10">
        <f>D178*P177</f>
        <v/>
      </c>
      <c r="Q178" s="10">
        <f>D178*Q177</f>
        <v/>
      </c>
      <c r="R178" s="10" t="n">
        <v>69.87</v>
      </c>
      <c r="S178" s="2" t="n"/>
      <c r="T178" s="2" t="n"/>
    </row>
    <row r="179" ht="14.25" customHeight="1" s="3">
      <c r="A179" s="32" t="inlineStr"/>
      <c r="B179" s="37" t="inlineStr">
        <is>
          <t>price</t>
        </is>
      </c>
      <c r="C179" s="2" t="inlineStr">
        <is>
          <t>2021</t>
        </is>
      </c>
      <c r="D179" s="10">
        <f>D178*(1+E179)</f>
        <v/>
      </c>
      <c r="E179" s="11" t="n">
        <v>0.6</v>
      </c>
      <c r="F179" s="2" t="n">
        <v>0.0256</v>
      </c>
      <c r="G179" s="11">
        <f>IFERROR((F179/F178)-1, "")</f>
        <v/>
      </c>
      <c r="H179" s="2" t="n"/>
      <c r="I179" s="11">
        <f>IFERROR((H179/H178)-1, "")</f>
        <v/>
      </c>
      <c r="J179" s="2" t="n"/>
      <c r="K179" s="11">
        <f>IFERROR((J179/J178)-1, "")</f>
        <v/>
      </c>
      <c r="L179" s="2" t="n"/>
      <c r="M179" s="11">
        <f>IFERROR((L179/L178)-1, "")</f>
        <v/>
      </c>
      <c r="N179" s="2">
        <f>IFERROR(F179+H179+J179+L179, "")</f>
        <v/>
      </c>
      <c r="O179" s="10">
        <f>D179*O177</f>
        <v/>
      </c>
      <c r="P179" s="10">
        <f>D179*P177</f>
        <v/>
      </c>
      <c r="Q179" s="10">
        <f>D179*Q177</f>
        <v/>
      </c>
      <c r="R179" s="10" t="n">
        <v>69.87</v>
      </c>
      <c r="S179" s="2" t="n"/>
      <c r="T179" s="2" t="n"/>
    </row>
    <row r="180" ht="14.25" customHeight="1" s="3">
      <c r="A180" s="32" t="inlineStr"/>
      <c r="B180" s="37" t="n">
        <v>27.01</v>
      </c>
      <c r="C180" s="2" t="inlineStr">
        <is>
          <t>2022</t>
        </is>
      </c>
      <c r="D180" s="10">
        <f>D179*(1+E180)</f>
        <v/>
      </c>
      <c r="E180" s="11" t="n">
        <v>0.24</v>
      </c>
      <c r="F180" s="2" t="n"/>
      <c r="G180" s="11">
        <f>IFERROR((F180/F179)-1, "")</f>
        <v/>
      </c>
      <c r="H180" s="2" t="n"/>
      <c r="I180" s="11">
        <f>IFERROR((H180/H179)-1, "")</f>
        <v/>
      </c>
      <c r="J180" s="2" t="n"/>
      <c r="K180" s="11">
        <f>IFERROR((J180/J179)-1, "")</f>
        <v/>
      </c>
      <c r="L180" s="2" t="n"/>
      <c r="M180" s="11">
        <f>IFERROR((L180/L179)-1, "")</f>
        <v/>
      </c>
      <c r="N180" s="2">
        <f>IFERROR(F180+H180+J180+L180, "")</f>
        <v/>
      </c>
      <c r="O180" s="10">
        <f>D180*O177</f>
        <v/>
      </c>
      <c r="P180" s="10">
        <f>D180*P177</f>
        <v/>
      </c>
      <c r="Q180" s="10">
        <f>D180*Q177</f>
        <v/>
      </c>
      <c r="R180" s="10" t="n">
        <v>69.87</v>
      </c>
      <c r="S180" s="2" t="n"/>
      <c r="T180" s="2" t="n"/>
    </row>
    <row r="181" ht="14.25" customHeight="1" s="3">
      <c r="A181" s="32" t="inlineStr"/>
      <c r="B181" s="37" t="inlineStr"/>
      <c r="C181" s="2" t="inlineStr">
        <is>
          <t>2023</t>
        </is>
      </c>
      <c r="D181" s="10">
        <f>D180*(1+E181)</f>
        <v/>
      </c>
      <c r="E181" s="11" t="n">
        <v>0.2</v>
      </c>
      <c r="F181" s="2" t="n"/>
      <c r="G181" s="11">
        <f>IFERROR((F181/F180)-1, "")</f>
        <v/>
      </c>
      <c r="H181" s="2" t="n"/>
      <c r="I181" s="11">
        <f>IFERROR((H181/H180)-1, "")</f>
        <v/>
      </c>
      <c r="J181" s="2" t="n"/>
      <c r="K181" s="11">
        <f>IFERROR((J181/J180)-1, "")</f>
        <v/>
      </c>
      <c r="L181" s="2" t="n"/>
      <c r="M181" s="11">
        <f>IFERROR((L181/L180)-1, "")</f>
        <v/>
      </c>
      <c r="N181" s="2">
        <f>IFERROR(F181+H181+J181+L181, "")</f>
        <v/>
      </c>
      <c r="O181" s="10">
        <f>D181*O177</f>
        <v/>
      </c>
      <c r="P181" s="10">
        <f>D181*P177</f>
        <v/>
      </c>
      <c r="Q181" s="10">
        <f>D181*Q177</f>
        <v/>
      </c>
      <c r="R181" s="10" t="n">
        <v>69.87</v>
      </c>
      <c r="S181" s="2" t="n"/>
      <c r="T181" s="2" t="n"/>
    </row>
    <row r="182" ht="14.25" customHeight="1" s="3">
      <c r="A182" s="32" t="inlineStr"/>
      <c r="B182" s="37" t="inlineStr"/>
      <c r="C182" s="2" t="inlineStr">
        <is>
          <t>2024</t>
        </is>
      </c>
      <c r="D182" s="10">
        <f>D181*(1+E182)</f>
        <v/>
      </c>
      <c r="E182" s="11" t="inlineStr">
        <is>
          <t>20%</t>
        </is>
      </c>
      <c r="F182" s="2" t="n"/>
      <c r="G182" s="11">
        <f>IFERROR((F182/F181)-1, "")</f>
        <v/>
      </c>
      <c r="H182" s="2" t="n"/>
      <c r="I182" s="11">
        <f>IFERROR((H182/H181)-1, "")</f>
        <v/>
      </c>
      <c r="J182" s="2" t="n"/>
      <c r="K182" s="11">
        <f>IFERROR((J182/J181)-1, "")</f>
        <v/>
      </c>
      <c r="L182" s="2" t="n"/>
      <c r="M182" s="11">
        <f>IFERROR((L182/L181)-1, "")</f>
        <v/>
      </c>
      <c r="N182" s="2">
        <f>IFERROR(F182+H182+J182+L182, "")</f>
        <v/>
      </c>
      <c r="O182" s="10">
        <f>D182*O177</f>
        <v/>
      </c>
      <c r="P182" s="10">
        <f>D182*P177</f>
        <v/>
      </c>
      <c r="Q182" s="10">
        <f>D182*Q177</f>
        <v/>
      </c>
      <c r="R182" s="10" t="n">
        <v>69.87</v>
      </c>
      <c r="S182" s="2" t="n"/>
      <c r="T182" s="2" t="n"/>
    </row>
    <row r="183" ht="14.25" customHeight="1" s="3">
      <c r="A183" s="32" t="inlineStr"/>
      <c r="B183" s="37" t="inlineStr"/>
      <c r="C183" s="2" t="inlineStr"/>
      <c r="D183" s="10" t="inlineStr"/>
      <c r="E183" s="11" t="inlineStr"/>
      <c r="F183" s="2" t="n"/>
      <c r="G183" s="2" t="inlineStr"/>
      <c r="H183" s="2" t="n"/>
      <c r="I183" s="2" t="inlineStr"/>
      <c r="J183" s="2" t="n"/>
      <c r="K183" s="2" t="inlineStr"/>
      <c r="L183" s="2" t="n"/>
      <c r="M183" s="2" t="inlineStr"/>
      <c r="N183" s="2" t="inlineStr"/>
      <c r="O183" s="10" t="inlineStr"/>
      <c r="P183" s="10" t="inlineStr"/>
      <c r="Q183" s="10" t="inlineStr"/>
      <c r="R183" s="10" t="n"/>
      <c r="S183" s="2" t="n"/>
      <c r="T183" s="2" t="n"/>
    </row>
    <row r="184">
      <c r="A184" s="34" t="inlineStr">
        <is>
          <t>688286</t>
        </is>
      </c>
      <c r="B184" s="37" t="inlineStr">
        <is>
          <t>pe-ttm</t>
        </is>
      </c>
      <c r="C184" s="2" t="inlineStr"/>
      <c r="D184" s="10" t="inlineStr"/>
      <c r="E184" s="11" t="inlineStr"/>
      <c r="F184" s="2" t="n"/>
      <c r="G184" s="2" t="inlineStr"/>
      <c r="H184" s="2" t="n"/>
      <c r="I184" s="2" t="inlineStr"/>
      <c r="J184" s="2" t="n"/>
      <c r="K184" s="2" t="inlineStr"/>
      <c r="L184" s="2" t="n"/>
      <c r="M184" s="2" t="inlineStr"/>
      <c r="N184" s="2" t="inlineStr"/>
      <c r="O184" s="10" t="n">
        <v>60</v>
      </c>
      <c r="P184" s="10" t="n">
        <v>100</v>
      </c>
      <c r="Q184" s="10" t="n">
        <v>120</v>
      </c>
      <c r="R184" s="10" t="n">
        <v>50.77</v>
      </c>
      <c r="S184" s="2" t="n"/>
      <c r="T184" s="2" t="n"/>
    </row>
    <row r="185">
      <c r="A185" s="34" t="inlineStr">
        <is>
          <t>敏芯股份</t>
        </is>
      </c>
      <c r="B185" s="37" t="n">
        <v>266.74</v>
      </c>
      <c r="C185" s="2" t="inlineStr">
        <is>
          <t>2020</t>
        </is>
      </c>
      <c r="D185" s="10" t="n">
        <v>0.43</v>
      </c>
      <c r="E185" s="11" t="inlineStr"/>
      <c r="F185" s="2" t="n">
        <v>0.065</v>
      </c>
      <c r="G185" s="11">
        <f>IFERROR((F185/F184)-1, "")</f>
        <v/>
      </c>
      <c r="H185" s="2" t="n">
        <v>0.11</v>
      </c>
      <c r="I185" s="11">
        <f>IFERROR((H185/H184)-1, "")</f>
        <v/>
      </c>
      <c r="J185" s="2" t="n">
        <v>0.14</v>
      </c>
      <c r="K185" s="11">
        <f>IFERROR((J185/J184)-1, "")</f>
        <v/>
      </c>
      <c r="L185" s="2" t="n">
        <v>0.11</v>
      </c>
      <c r="M185" s="11">
        <f>IFERROR((L185/L184)-1, "")</f>
        <v/>
      </c>
      <c r="N185" s="2">
        <f>IFERROR(F185+H185+J185+L185, "")</f>
        <v/>
      </c>
      <c r="O185" s="10">
        <f>D185*O184</f>
        <v/>
      </c>
      <c r="P185" s="10">
        <f>D185*P184</f>
        <v/>
      </c>
      <c r="Q185" s="10">
        <f>D185*Q184</f>
        <v/>
      </c>
      <c r="R185" s="10" t="n">
        <v>50.77</v>
      </c>
      <c r="S185" s="2" t="n"/>
      <c r="T185" s="2" t="n"/>
    </row>
    <row r="186" ht="14.25" customHeight="1" s="3">
      <c r="A186" s="32" t="inlineStr"/>
      <c r="B186" s="37" t="inlineStr">
        <is>
          <t>price</t>
        </is>
      </c>
      <c r="C186" s="2" t="inlineStr">
        <is>
          <t>2021</t>
        </is>
      </c>
      <c r="D186" s="10">
        <f>D185*(1+E186)</f>
        <v/>
      </c>
      <c r="E186" s="11" t="n">
        <v>0.3</v>
      </c>
      <c r="F186" s="2" t="n">
        <v>0.046</v>
      </c>
      <c r="G186" s="11">
        <f>IFERROR((F186/F185)-1, "")</f>
        <v/>
      </c>
      <c r="H186" s="2" t="n">
        <v>0.0614</v>
      </c>
      <c r="I186" s="11">
        <f>IFERROR((H186/H185)-1, "")</f>
        <v/>
      </c>
      <c r="J186" s="2" t="n"/>
      <c r="K186" s="11">
        <f>IFERROR((J186/J185)-1, "")</f>
        <v/>
      </c>
      <c r="L186" s="2" t="n"/>
      <c r="M186" s="11">
        <f>IFERROR((L186/L185)-1, "")</f>
        <v/>
      </c>
      <c r="N186" s="2">
        <f>IFERROR(F186+H186+J186+L186, "")</f>
        <v/>
      </c>
      <c r="O186" s="10">
        <f>D186*O184</f>
        <v/>
      </c>
      <c r="P186" s="10">
        <f>D186*P184</f>
        <v/>
      </c>
      <c r="Q186" s="10">
        <f>D186*Q184</f>
        <v/>
      </c>
      <c r="R186" s="10" t="n">
        <v>50.77</v>
      </c>
      <c r="S186" s="2" t="n"/>
      <c r="T186" s="2" t="n"/>
    </row>
    <row r="187" ht="14.25" customHeight="1" s="3">
      <c r="A187" s="32" t="inlineStr"/>
      <c r="B187" s="37" t="n">
        <v>98.09999999999999</v>
      </c>
      <c r="C187" s="2" t="inlineStr">
        <is>
          <t>2022</t>
        </is>
      </c>
      <c r="D187" s="10">
        <f>D186*(1+E187)</f>
        <v/>
      </c>
      <c r="E187" s="11" t="n">
        <v>1</v>
      </c>
      <c r="F187" s="2" t="n"/>
      <c r="G187" s="11">
        <f>IFERROR((F187/F186)-1, "")</f>
        <v/>
      </c>
      <c r="H187" s="2" t="n"/>
      <c r="I187" s="11">
        <f>IFERROR((H187/H186)-1, "")</f>
        <v/>
      </c>
      <c r="J187" s="2" t="n"/>
      <c r="K187" s="11">
        <f>IFERROR((J187/J186)-1, "")</f>
        <v/>
      </c>
      <c r="L187" s="2" t="n"/>
      <c r="M187" s="11">
        <f>IFERROR((L187/L186)-1, "")</f>
        <v/>
      </c>
      <c r="N187" s="2">
        <f>IFERROR(F187+H187+J187+L187, "")</f>
        <v/>
      </c>
      <c r="O187" s="10">
        <f>D187*O184</f>
        <v/>
      </c>
      <c r="P187" s="10">
        <f>D187*P184</f>
        <v/>
      </c>
      <c r="Q187" s="10">
        <f>D187*Q184</f>
        <v/>
      </c>
      <c r="R187" s="10" t="n">
        <v>50.77</v>
      </c>
      <c r="S187" s="2" t="n"/>
      <c r="T187" s="2" t="n"/>
    </row>
    <row r="188" ht="14.25" customHeight="1" s="3">
      <c r="A188" s="32" t="inlineStr"/>
      <c r="B188" s="37" t="inlineStr"/>
      <c r="C188" s="2" t="inlineStr">
        <is>
          <t>2023</t>
        </is>
      </c>
      <c r="D188" s="10">
        <f>D187*(1+E188)</f>
        <v/>
      </c>
      <c r="E188" s="11" t="n">
        <v>0.5</v>
      </c>
      <c r="F188" s="2" t="n"/>
      <c r="G188" s="11">
        <f>IFERROR((F188/F187)-1, "")</f>
        <v/>
      </c>
      <c r="H188" s="2" t="n"/>
      <c r="I188" s="11">
        <f>IFERROR((H188/H187)-1, "")</f>
        <v/>
      </c>
      <c r="J188" s="2" t="n"/>
      <c r="K188" s="11">
        <f>IFERROR((J188/J187)-1, "")</f>
        <v/>
      </c>
      <c r="L188" s="2" t="n"/>
      <c r="M188" s="11">
        <f>IFERROR((L188/L187)-1, "")</f>
        <v/>
      </c>
      <c r="N188" s="2">
        <f>IFERROR(F188+H188+J188+L188, "")</f>
        <v/>
      </c>
      <c r="O188" s="10">
        <f>D188*O184</f>
        <v/>
      </c>
      <c r="P188" s="10">
        <f>D188*P184</f>
        <v/>
      </c>
      <c r="Q188" s="10">
        <f>D188*Q184</f>
        <v/>
      </c>
      <c r="R188" s="10" t="n">
        <v>50.77</v>
      </c>
      <c r="S188" s="2" t="n"/>
      <c r="T188" s="2" t="n"/>
    </row>
    <row r="189" ht="14.25" customHeight="1" s="3">
      <c r="A189" s="32" t="inlineStr"/>
      <c r="B189" s="37" t="inlineStr"/>
      <c r="C189" s="2" t="inlineStr">
        <is>
          <t>2024</t>
        </is>
      </c>
      <c r="D189" s="10">
        <f>D188*(1+E189)</f>
        <v/>
      </c>
      <c r="E189" s="11" t="n">
        <v>0.2</v>
      </c>
      <c r="F189" s="2" t="n"/>
      <c r="G189" s="11">
        <f>IFERROR((F189/F188)-1, "")</f>
        <v/>
      </c>
      <c r="H189" s="2" t="n"/>
      <c r="I189" s="11">
        <f>IFERROR((H189/H188)-1, "")</f>
        <v/>
      </c>
      <c r="J189" s="2" t="n"/>
      <c r="K189" s="11">
        <f>IFERROR((J189/J188)-1, "")</f>
        <v/>
      </c>
      <c r="L189" s="2" t="n"/>
      <c r="M189" s="11">
        <f>IFERROR((L189/L188)-1, "")</f>
        <v/>
      </c>
      <c r="N189" s="2">
        <f>IFERROR(F189+H189+J189+L189, "")</f>
        <v/>
      </c>
      <c r="O189" s="10">
        <f>D189*O184</f>
        <v/>
      </c>
      <c r="P189" s="10">
        <f>D189*P184</f>
        <v/>
      </c>
      <c r="Q189" s="10">
        <f>D189*Q184</f>
        <v/>
      </c>
      <c r="R189" s="10" t="n">
        <v>50.77</v>
      </c>
      <c r="S189" s="2" t="n"/>
      <c r="T189" s="2" t="n"/>
    </row>
    <row r="190" ht="14.25" customHeight="1" s="3">
      <c r="A190" s="32" t="inlineStr"/>
      <c r="B190" s="37" t="inlineStr"/>
      <c r="C190" s="2" t="inlineStr"/>
      <c r="D190" s="10" t="inlineStr"/>
      <c r="E190" s="11" t="inlineStr"/>
      <c r="F190" s="2" t="n"/>
      <c r="G190" s="2" t="inlineStr"/>
      <c r="H190" s="2" t="n"/>
      <c r="I190" s="2" t="inlineStr"/>
      <c r="J190" s="2" t="n"/>
      <c r="K190" s="2" t="inlineStr"/>
      <c r="L190" s="2" t="n"/>
      <c r="M190" s="2" t="inlineStr"/>
      <c r="N190" s="2" t="inlineStr"/>
      <c r="O190" s="10" t="inlineStr"/>
      <c r="P190" s="10" t="inlineStr"/>
      <c r="Q190" s="10" t="inlineStr"/>
      <c r="R190" s="10" t="n"/>
      <c r="S190" s="2" t="n"/>
      <c r="T190" s="2" t="n"/>
    </row>
    <row r="191">
      <c r="A191" s="34" t="inlineStr">
        <is>
          <t>000725</t>
        </is>
      </c>
      <c r="B191" s="37" t="inlineStr">
        <is>
          <t>pe-ttm</t>
        </is>
      </c>
      <c r="C191" s="2" t="inlineStr"/>
      <c r="D191" s="10" t="inlineStr"/>
      <c r="E191" s="11" t="inlineStr"/>
      <c r="F191" s="2" t="n"/>
      <c r="G191" s="2" t="inlineStr"/>
      <c r="H191" s="2" t="n"/>
      <c r="I191" s="2" t="inlineStr"/>
      <c r="J191" s="2" t="n"/>
      <c r="K191" s="2" t="inlineStr"/>
      <c r="L191" s="2" t="n"/>
      <c r="M191" s="2" t="inlineStr"/>
      <c r="N191" s="2" t="inlineStr"/>
      <c r="O191" s="10" t="n">
        <v>15</v>
      </c>
      <c r="P191" s="10" t="n">
        <v>25</v>
      </c>
      <c r="Q191" s="10" t="n">
        <v>40</v>
      </c>
      <c r="R191" s="10" t="n">
        <v>1903.06</v>
      </c>
      <c r="S191" s="2" t="n"/>
      <c r="T191" s="2" t="n"/>
    </row>
    <row r="192">
      <c r="A192" s="34" t="inlineStr">
        <is>
          <t>京东方Ａ</t>
        </is>
      </c>
      <c r="B192" s="37" t="n">
        <v>8.43</v>
      </c>
      <c r="C192" s="2" t="inlineStr">
        <is>
          <t>2020</t>
        </is>
      </c>
      <c r="D192" s="10" t="n">
        <v>45.28</v>
      </c>
      <c r="E192" s="11" t="inlineStr"/>
      <c r="F192" s="2" t="n">
        <v>-1.18</v>
      </c>
      <c r="G192" s="2">
        <f>IFERROR((F192/F191)-1, "")</f>
        <v/>
      </c>
      <c r="H192" s="2" t="n">
        <v>2.39</v>
      </c>
      <c r="I192" s="2">
        <f>IFERROR((H192/H191)-1, "")</f>
        <v/>
      </c>
      <c r="J192" s="2" t="n">
        <v>13.9</v>
      </c>
      <c r="K192" s="2">
        <f>IFERROR((J192/J191)-1, "")</f>
        <v/>
      </c>
      <c r="L192" s="2" t="n">
        <v>30.17</v>
      </c>
      <c r="M192" s="2">
        <f>IFERROR((L192/L191)-1, "")</f>
        <v/>
      </c>
      <c r="N192" s="2">
        <f>IFERROR(F192+H192+J192+L192, "")</f>
        <v/>
      </c>
      <c r="O192" s="10">
        <f>D192*O191</f>
        <v/>
      </c>
      <c r="P192" s="10">
        <f>D192*P191</f>
        <v/>
      </c>
      <c r="Q192" s="10">
        <f>D192*Q191</f>
        <v/>
      </c>
      <c r="R192" s="10" t="n">
        <v>1903.06</v>
      </c>
      <c r="S192" s="2" t="n"/>
      <c r="T192" s="2" t="n"/>
    </row>
    <row r="193">
      <c r="A193" s="35" t="inlineStr"/>
      <c r="B193" s="37" t="inlineStr">
        <is>
          <t>price</t>
        </is>
      </c>
      <c r="C193" s="2" t="inlineStr">
        <is>
          <t>2021</t>
        </is>
      </c>
      <c r="D193" s="10">
        <f>D192*(1+E193)</f>
        <v/>
      </c>
      <c r="E193" s="11" t="n">
        <v>3.73</v>
      </c>
      <c r="F193" s="2" t="n">
        <v>63.02</v>
      </c>
      <c r="G193" s="2">
        <f>IFERROR((F193/F192)-1, "")</f>
        <v/>
      </c>
      <c r="H193" s="2" t="n">
        <v>63</v>
      </c>
      <c r="I193" s="2">
        <f>IFERROR((H193/H192)-1, "")</f>
        <v/>
      </c>
      <c r="J193" s="2" t="n"/>
      <c r="K193" s="2">
        <f>IFERROR((J193/J192)-1, "")</f>
        <v/>
      </c>
      <c r="L193" s="2" t="n"/>
      <c r="M193" s="2">
        <f>IFERROR((L193/L192)-1, "")</f>
        <v/>
      </c>
      <c r="N193" s="2">
        <f>IFERROR(F193+H193+J193+L193, "")</f>
        <v/>
      </c>
      <c r="O193" s="10">
        <f>D193*O191</f>
        <v/>
      </c>
      <c r="P193" s="10">
        <f>D193*P191</f>
        <v/>
      </c>
      <c r="Q193" s="10">
        <f>D193*Q191</f>
        <v/>
      </c>
      <c r="R193" s="10" t="n">
        <v>1903.06</v>
      </c>
      <c r="S193" s="2" t="n"/>
      <c r="T193" s="2" t="n"/>
    </row>
    <row r="194">
      <c r="A194" s="35" t="inlineStr"/>
      <c r="B194" s="37" t="n">
        <v>4.95</v>
      </c>
      <c r="C194" s="2" t="inlineStr">
        <is>
          <t>2022</t>
        </is>
      </c>
      <c r="D194" s="10">
        <f>D193*(1+E194)</f>
        <v/>
      </c>
      <c r="E194" s="11" t="n">
        <v>0.09</v>
      </c>
      <c r="F194" s="2" t="n"/>
      <c r="G194" s="2">
        <f>IFERROR((F194/F193)-1, "")</f>
        <v/>
      </c>
      <c r="H194" s="2" t="n"/>
      <c r="I194" s="2">
        <f>IFERROR((H194/H193)-1, "")</f>
        <v/>
      </c>
      <c r="J194" s="2" t="n"/>
      <c r="K194" s="2">
        <f>IFERROR((J194/J193)-1, "")</f>
        <v/>
      </c>
      <c r="L194" s="2" t="n"/>
      <c r="M194" s="2">
        <f>IFERROR((L194/L193)-1, "")</f>
        <v/>
      </c>
      <c r="N194" s="2">
        <f>IFERROR(F194+H194+J194+L194, "")</f>
        <v/>
      </c>
      <c r="O194" s="10">
        <f>D194*O191</f>
        <v/>
      </c>
      <c r="P194" s="10">
        <f>D194*P191</f>
        <v/>
      </c>
      <c r="Q194" s="10">
        <f>D194*Q191</f>
        <v/>
      </c>
      <c r="R194" s="10" t="n">
        <v>1903.06</v>
      </c>
      <c r="S194" s="2" t="n"/>
      <c r="T194" s="2" t="n"/>
    </row>
    <row r="195">
      <c r="A195" s="35" t="inlineStr"/>
      <c r="B195" s="37" t="inlineStr"/>
      <c r="C195" s="2" t="inlineStr">
        <is>
          <t>2023</t>
        </is>
      </c>
      <c r="D195" s="10">
        <f>D194*(1+E195)</f>
        <v/>
      </c>
      <c r="E195" s="11" t="n">
        <v>0.1</v>
      </c>
      <c r="F195" s="2" t="n"/>
      <c r="G195" s="2">
        <f>IFERROR((F195/F194)-1, "")</f>
        <v/>
      </c>
      <c r="H195" s="2" t="n"/>
      <c r="I195" s="2">
        <f>IFERROR((H195/H194)-1, "")</f>
        <v/>
      </c>
      <c r="J195" s="2" t="n"/>
      <c r="K195" s="2">
        <f>IFERROR((J195/J194)-1, "")</f>
        <v/>
      </c>
      <c r="L195" s="2" t="n"/>
      <c r="M195" s="2">
        <f>IFERROR((L195/L194)-1, "")</f>
        <v/>
      </c>
      <c r="N195" s="2">
        <f>IFERROR(F195+H195+J195+L195, "")</f>
        <v/>
      </c>
      <c r="O195" s="10">
        <f>D195*O191</f>
        <v/>
      </c>
      <c r="P195" s="10">
        <f>D195*P191</f>
        <v/>
      </c>
      <c r="Q195" s="10">
        <f>D195*Q191</f>
        <v/>
      </c>
      <c r="R195" s="10" t="n">
        <v>1903.06</v>
      </c>
      <c r="S195" s="2" t="n"/>
      <c r="T195" s="2" t="n"/>
    </row>
    <row r="196">
      <c r="A196" s="35" t="inlineStr"/>
      <c r="B196" s="37" t="inlineStr"/>
      <c r="C196" s="2" t="inlineStr">
        <is>
          <t>2024</t>
        </is>
      </c>
      <c r="D196" s="10">
        <f>D195*(1+E196)</f>
        <v/>
      </c>
      <c r="E196" s="11" t="n">
        <v>0.08</v>
      </c>
      <c r="F196" s="2" t="n"/>
      <c r="G196" s="2">
        <f>IFERROR((F196/F195)-1, "")</f>
        <v/>
      </c>
      <c r="H196" s="2" t="n"/>
      <c r="I196" s="2">
        <f>IFERROR((H196/H195)-1, "")</f>
        <v/>
      </c>
      <c r="J196" s="2" t="n"/>
      <c r="K196" s="2">
        <f>IFERROR((J196/J195)-1, "")</f>
        <v/>
      </c>
      <c r="L196" s="2" t="n"/>
      <c r="M196" s="2">
        <f>IFERROR((L196/L195)-1, "")</f>
        <v/>
      </c>
      <c r="N196" s="2">
        <f>IFERROR(F196+H196+J196+L196, "")</f>
        <v/>
      </c>
      <c r="O196" s="10">
        <f>D196*O191</f>
        <v/>
      </c>
      <c r="P196" s="10">
        <f>D196*P191</f>
        <v/>
      </c>
      <c r="Q196" s="10">
        <f>D196*Q191</f>
        <v/>
      </c>
      <c r="R196" s="10" t="n">
        <v>1903.06</v>
      </c>
      <c r="S196" s="2" t="n"/>
      <c r="T196" s="2" t="n"/>
    </row>
    <row r="197">
      <c r="A197" s="35" t="inlineStr"/>
      <c r="B197" s="37" t="inlineStr"/>
      <c r="C197" s="2" t="inlineStr"/>
      <c r="D197" s="10" t="inlineStr"/>
      <c r="E197" s="11" t="inlineStr"/>
      <c r="F197" s="2" t="n"/>
      <c r="G197" s="2" t="inlineStr"/>
      <c r="H197" s="2" t="n"/>
      <c r="I197" s="2" t="inlineStr"/>
      <c r="J197" s="2" t="n"/>
      <c r="K197" s="2" t="inlineStr"/>
      <c r="L197" s="2" t="n"/>
      <c r="M197" s="2" t="inlineStr"/>
      <c r="N197" s="2" t="inlineStr"/>
      <c r="O197" s="10" t="inlineStr"/>
      <c r="P197" s="10" t="inlineStr"/>
      <c r="Q197" s="10" t="inlineStr"/>
      <c r="R197" s="10" t="n"/>
      <c r="S197" s="2" t="n"/>
      <c r="T197" s="2" t="n"/>
    </row>
    <row r="198">
      <c r="A198" s="34" t="inlineStr">
        <is>
          <t>600872</t>
        </is>
      </c>
      <c r="B198" s="37" t="inlineStr">
        <is>
          <t>pe-ttm</t>
        </is>
      </c>
      <c r="C198" s="2" t="inlineStr"/>
      <c r="D198" s="10" t="inlineStr"/>
      <c r="E198" s="11" t="inlineStr"/>
      <c r="F198" s="2" t="n"/>
      <c r="G198" s="2" t="inlineStr"/>
      <c r="H198" s="2" t="n"/>
      <c r="I198" s="2" t="inlineStr"/>
      <c r="J198" s="2" t="n"/>
      <c r="K198" s="2" t="inlineStr"/>
      <c r="L198" s="2" t="n"/>
      <c r="M198" s="2" t="inlineStr"/>
      <c r="N198" s="2" t="inlineStr"/>
      <c r="O198" s="10" t="inlineStr">
        <is>
          <t>25</t>
        </is>
      </c>
      <c r="P198" s="10" t="n">
        <v>45</v>
      </c>
      <c r="Q198" s="10" t="n">
        <v>60</v>
      </c>
      <c r="R198" s="10" t="n">
        <v>297.78</v>
      </c>
      <c r="S198" s="2" t="n"/>
      <c r="T198" s="2" t="n"/>
    </row>
    <row r="199">
      <c r="A199" s="34" t="inlineStr">
        <is>
          <t>中炬高新</t>
        </is>
      </c>
      <c r="B199" s="37" t="n">
        <v>50.57</v>
      </c>
      <c r="C199" s="2" t="inlineStr">
        <is>
          <t>2020</t>
        </is>
      </c>
      <c r="D199" s="10" t="n">
        <v>9.710000000000001</v>
      </c>
      <c r="E199" s="11" t="inlineStr"/>
      <c r="F199" s="2" t="n">
        <v>2.23</v>
      </c>
      <c r="G199" s="11">
        <f>IFERROR((F199/F198)-1, "")</f>
        <v/>
      </c>
      <c r="H199" s="2" t="n">
        <v>2.73</v>
      </c>
      <c r="I199" s="11">
        <f>IFERROR((H199/H198)-1, "")</f>
        <v/>
      </c>
      <c r="J199" s="2" t="n">
        <v>2.31</v>
      </c>
      <c r="K199" s="11">
        <f>IFERROR((J199/J198)-1, "")</f>
        <v/>
      </c>
      <c r="L199" s="2" t="n">
        <v>2.43</v>
      </c>
      <c r="M199" s="11">
        <f>IFERROR((L199/L198)-1, "")</f>
        <v/>
      </c>
      <c r="N199" s="2">
        <f>IFERROR(F199+H199+J199+L199, "")</f>
        <v/>
      </c>
      <c r="O199" s="10">
        <f>D199*O198</f>
        <v/>
      </c>
      <c r="P199" s="10">
        <f>D199*P198</f>
        <v/>
      </c>
      <c r="Q199" s="10">
        <f>D199*Q198</f>
        <v/>
      </c>
      <c r="R199" s="10" t="n">
        <v>297.78</v>
      </c>
      <c r="S199" s="2" t="n"/>
      <c r="T199" s="2" t="n"/>
    </row>
    <row r="200">
      <c r="A200" s="35" t="inlineStr"/>
      <c r="B200" s="37" t="inlineStr">
        <is>
          <t>price</t>
        </is>
      </c>
      <c r="C200" s="2" t="inlineStr">
        <is>
          <t>2021</t>
        </is>
      </c>
      <c r="D200" s="10">
        <f>D199*(1+E200)</f>
        <v/>
      </c>
      <c r="E200" s="11" t="n">
        <v>0.1</v>
      </c>
      <c r="F200" s="2" t="n">
        <v>1.87</v>
      </c>
      <c r="G200" s="11">
        <f>IFERROR((F200/F199)-1, "")</f>
        <v/>
      </c>
      <c r="H200" s="2" t="n"/>
      <c r="I200" s="11">
        <f>IFERROR((H200/H199)-1, "")</f>
        <v/>
      </c>
      <c r="J200" s="2" t="n"/>
      <c r="K200" s="11">
        <f>IFERROR((J200/J199)-1, "")</f>
        <v/>
      </c>
      <c r="L200" s="2" t="n"/>
      <c r="M200" s="11">
        <f>IFERROR((L200/L199)-1, "")</f>
        <v/>
      </c>
      <c r="N200" s="2">
        <f>IFERROR(F200+H200+J200+L200, "")</f>
        <v/>
      </c>
      <c r="O200" s="10">
        <f>D200*O198</f>
        <v/>
      </c>
      <c r="P200" s="10">
        <f>D200*P198</f>
        <v/>
      </c>
      <c r="Q200" s="10">
        <f>D200*Q198</f>
        <v/>
      </c>
      <c r="R200" s="10" t="n">
        <v>297.78</v>
      </c>
      <c r="S200" s="2" t="n"/>
      <c r="T200" s="2" t="n"/>
    </row>
    <row r="201">
      <c r="A201" s="37" t="inlineStr"/>
      <c r="B201" s="37" t="n">
        <v>38.39</v>
      </c>
      <c r="C201" s="2" t="inlineStr">
        <is>
          <t>2022</t>
        </is>
      </c>
      <c r="D201" s="10">
        <f>D200*(1+E201)</f>
        <v/>
      </c>
      <c r="E201" s="11" t="n">
        <v>0.2</v>
      </c>
      <c r="F201" s="2" t="n"/>
      <c r="G201" s="11">
        <f>IFERROR((F201/F200)-1, "")</f>
        <v/>
      </c>
      <c r="H201" s="2" t="n"/>
      <c r="I201" s="11">
        <f>IFERROR((H201/H200)-1, "")</f>
        <v/>
      </c>
      <c r="J201" s="2" t="n"/>
      <c r="K201" s="11">
        <f>IFERROR((J201/J200)-1, "")</f>
        <v/>
      </c>
      <c r="L201" s="2" t="n"/>
      <c r="M201" s="11">
        <f>IFERROR((L201/L200)-1, "")</f>
        <v/>
      </c>
      <c r="N201" s="2">
        <f>IFERROR(F201+H201+J201+L201, "")</f>
        <v/>
      </c>
      <c r="O201" s="10">
        <f>D201*O198</f>
        <v/>
      </c>
      <c r="P201" s="10">
        <f>D201*P198</f>
        <v/>
      </c>
      <c r="Q201" s="10">
        <f>D201*Q198</f>
        <v/>
      </c>
      <c r="R201" s="10" t="n">
        <v>297.78</v>
      </c>
      <c r="S201" s="2" t="n"/>
      <c r="T201" s="2" t="n"/>
    </row>
    <row r="202">
      <c r="A202" s="37" t="inlineStr"/>
      <c r="B202" s="37" t="inlineStr"/>
      <c r="C202" s="2" t="inlineStr">
        <is>
          <t>2023</t>
        </is>
      </c>
      <c r="D202" s="10">
        <f>D201*(1+E202)</f>
        <v/>
      </c>
      <c r="E202" s="11" t="n">
        <v>0.2</v>
      </c>
      <c r="F202" s="2" t="n"/>
      <c r="G202" s="11">
        <f>IFERROR((F202/F201)-1, "")</f>
        <v/>
      </c>
      <c r="H202" s="2" t="n"/>
      <c r="I202" s="11">
        <f>IFERROR((H202/H201)-1, "")</f>
        <v/>
      </c>
      <c r="J202" s="2" t="n"/>
      <c r="K202" s="11">
        <f>IFERROR((J202/J201)-1, "")</f>
        <v/>
      </c>
      <c r="L202" s="2" t="n"/>
      <c r="M202" s="11">
        <f>IFERROR((L202/L201)-1, "")</f>
        <v/>
      </c>
      <c r="N202" s="2">
        <f>IFERROR(F202+H202+J202+L202, "")</f>
        <v/>
      </c>
      <c r="O202" s="10">
        <f>D202*O198</f>
        <v/>
      </c>
      <c r="P202" s="10">
        <f>D202*P198</f>
        <v/>
      </c>
      <c r="Q202" s="10">
        <f>D202*Q198</f>
        <v/>
      </c>
      <c r="R202" s="10" t="n">
        <v>297.78</v>
      </c>
      <c r="S202" s="2" t="n"/>
      <c r="T202" s="2" t="n"/>
    </row>
    <row r="203">
      <c r="A203" s="37" t="inlineStr"/>
      <c r="B203" s="37" t="inlineStr"/>
      <c r="C203" s="2" t="inlineStr">
        <is>
          <t>2024</t>
        </is>
      </c>
      <c r="D203" s="10">
        <f>D202*(1+E203)</f>
        <v/>
      </c>
      <c r="E203" s="11" t="n">
        <v>0.2</v>
      </c>
      <c r="F203" s="2" t="n"/>
      <c r="G203" s="11">
        <f>IFERROR((F203/F202)-1, "")</f>
        <v/>
      </c>
      <c r="H203" s="2" t="n"/>
      <c r="I203" s="11">
        <f>IFERROR((H203/H202)-1, "")</f>
        <v/>
      </c>
      <c r="J203" s="2" t="n"/>
      <c r="K203" s="11">
        <f>IFERROR((J203/J202)-1, "")</f>
        <v/>
      </c>
      <c r="L203" s="2" t="n"/>
      <c r="M203" s="11">
        <f>IFERROR((L203/L202)-1, "")</f>
        <v/>
      </c>
      <c r="N203" s="2">
        <f>IFERROR(F203+H203+J203+L203, "")</f>
        <v/>
      </c>
      <c r="O203" s="10">
        <f>D203*O198</f>
        <v/>
      </c>
      <c r="P203" s="10">
        <f>D203*P198</f>
        <v/>
      </c>
      <c r="Q203" s="10">
        <f>D203*Q198</f>
        <v/>
      </c>
      <c r="R203" s="10" t="n">
        <v>297.78</v>
      </c>
      <c r="S203" s="2" t="n"/>
      <c r="T203" s="2" t="n"/>
    </row>
    <row r="204">
      <c r="A204" s="37" t="inlineStr"/>
      <c r="B204" s="37" t="inlineStr"/>
      <c r="C204" s="2" t="inlineStr"/>
      <c r="D204" s="10" t="inlineStr"/>
      <c r="E204" s="11" t="inlineStr"/>
      <c r="F204" s="2" t="n"/>
      <c r="G204" s="2" t="inlineStr"/>
      <c r="H204" s="2" t="n"/>
      <c r="I204" s="2" t="inlineStr"/>
      <c r="J204" s="2" t="n"/>
      <c r="K204" s="2" t="inlineStr"/>
      <c r="L204" s="2" t="n"/>
      <c r="M204" s="2" t="inlineStr"/>
      <c r="N204" s="2" t="inlineStr"/>
      <c r="O204" s="10" t="inlineStr"/>
      <c r="P204" s="10" t="inlineStr"/>
      <c r="Q204" s="10" t="inlineStr"/>
      <c r="R204" s="10" t="n"/>
      <c r="S204" s="2" t="n"/>
      <c r="T204" s="2" t="n"/>
    </row>
    <row r="205">
      <c r="A205" s="39" t="inlineStr">
        <is>
          <t>002422</t>
        </is>
      </c>
      <c r="B205" s="37" t="inlineStr">
        <is>
          <t>pe-ttm</t>
        </is>
      </c>
      <c r="C205" s="2" t="inlineStr"/>
      <c r="D205" s="10" t="inlineStr"/>
      <c r="E205" s="11" t="inlineStr"/>
      <c r="F205" s="2" t="n"/>
      <c r="G205" s="2" t="inlineStr"/>
      <c r="H205" s="2" t="n"/>
      <c r="I205" s="2" t="inlineStr"/>
      <c r="J205" s="2" t="n"/>
      <c r="K205" s="2" t="inlineStr"/>
      <c r="L205" s="2" t="n"/>
      <c r="M205" s="2" t="inlineStr"/>
      <c r="N205" s="2" t="inlineStr"/>
      <c r="O205" s="10" t="n">
        <v>18</v>
      </c>
      <c r="P205" s="10" t="n">
        <v>35</v>
      </c>
      <c r="Q205" s="10" t="n">
        <v>60</v>
      </c>
      <c r="R205" s="10" t="n">
        <v>263.7</v>
      </c>
      <c r="S205" s="2" t="n"/>
      <c r="T205" s="2" t="n"/>
    </row>
    <row r="206">
      <c r="A206" s="39" t="inlineStr">
        <is>
          <t>科伦药业</t>
        </is>
      </c>
      <c r="B206" s="37" t="n">
        <v>22.42</v>
      </c>
      <c r="C206" s="2" t="inlineStr">
        <is>
          <t>2020</t>
        </is>
      </c>
      <c r="D206" s="10" t="n">
        <v>7.91</v>
      </c>
      <c r="E206" s="11" t="inlineStr"/>
      <c r="F206" s="2" t="n">
        <v>0.31</v>
      </c>
      <c r="G206" s="11">
        <f>IFERROR((F206/F205)-1, "")</f>
        <v/>
      </c>
      <c r="H206" s="2" t="n">
        <v>1.79</v>
      </c>
      <c r="I206" s="11">
        <f>IFERROR((H206/H205)-1, "")</f>
        <v/>
      </c>
      <c r="J206" s="2" t="n">
        <v>3.18</v>
      </c>
      <c r="K206" s="11">
        <f>IFERROR((J206/J205)-1, "")</f>
        <v/>
      </c>
      <c r="L206" s="2" t="n">
        <v>2.63</v>
      </c>
      <c r="M206" s="11">
        <f>IFERROR((L206/L205)-1, "")</f>
        <v/>
      </c>
      <c r="N206" s="2">
        <f>IFERROR(F206+H206+J206+L206, "")</f>
        <v/>
      </c>
      <c r="O206" s="10">
        <f>D206*O205</f>
        <v/>
      </c>
      <c r="P206" s="10">
        <f>D206*P205</f>
        <v/>
      </c>
      <c r="Q206" s="10">
        <f>D206*Q205</f>
        <v/>
      </c>
      <c r="R206" s="10" t="n">
        <v>263.7</v>
      </c>
      <c r="S206" s="2" t="n"/>
      <c r="T206" s="2" t="n"/>
    </row>
    <row r="207">
      <c r="A207" s="37" t="inlineStr"/>
      <c r="B207" s="37" t="inlineStr">
        <is>
          <t>price</t>
        </is>
      </c>
      <c r="C207" s="2" t="inlineStr">
        <is>
          <t>2021</t>
        </is>
      </c>
      <c r="D207" s="10">
        <f>D206*(1+E207)</f>
        <v/>
      </c>
      <c r="E207" s="11" t="n">
        <v>0.358</v>
      </c>
      <c r="F207" s="2" t="n">
        <v>1.55</v>
      </c>
      <c r="G207" s="11">
        <f>IFERROR((F207/F206)-1, "")</f>
        <v/>
      </c>
      <c r="H207" s="2" t="n"/>
      <c r="I207" s="11">
        <f>IFERROR((H207/H206)-1, "")</f>
        <v/>
      </c>
      <c r="J207" s="2" t="n"/>
      <c r="K207" s="11">
        <f>IFERROR((J207/J206)-1, "")</f>
        <v/>
      </c>
      <c r="L207" s="2" t="n"/>
      <c r="M207" s="11">
        <f>IFERROR((L207/L206)-1, "")</f>
        <v/>
      </c>
      <c r="N207" s="2">
        <f>IFERROR(F207+H207+J207+L207, "")</f>
        <v/>
      </c>
      <c r="O207" s="10">
        <f>D207*O205</f>
        <v/>
      </c>
      <c r="P207" s="10">
        <f>D207*P205</f>
        <v/>
      </c>
      <c r="Q207" s="10">
        <f>D207*Q205</f>
        <v/>
      </c>
      <c r="R207" s="10" t="n">
        <v>263.7</v>
      </c>
      <c r="S207" s="2" t="n"/>
      <c r="T207" s="2" t="n"/>
    </row>
    <row r="208">
      <c r="A208" s="37" t="inlineStr"/>
      <c r="B208" s="37" t="n">
        <v>18.67</v>
      </c>
      <c r="C208" s="2" t="inlineStr">
        <is>
          <t>2022</t>
        </is>
      </c>
      <c r="D208" s="10">
        <f>D207*(1+E208)</f>
        <v/>
      </c>
      <c r="E208" s="11" t="n">
        <v>0.262</v>
      </c>
      <c r="F208" s="2" t="n"/>
      <c r="G208" s="11">
        <f>IFERROR((F208/F207)-1, "")</f>
        <v/>
      </c>
      <c r="H208" s="2" t="n"/>
      <c r="I208" s="11">
        <f>IFERROR((H208/H207)-1, "")</f>
        <v/>
      </c>
      <c r="J208" s="2" t="n"/>
      <c r="K208" s="11">
        <f>IFERROR((J208/J207)-1, "")</f>
        <v/>
      </c>
      <c r="L208" s="2" t="n"/>
      <c r="M208" s="11">
        <f>IFERROR((L208/L207)-1, "")</f>
        <v/>
      </c>
      <c r="N208" s="2">
        <f>IFERROR(F208+H208+J208+L208, "")</f>
        <v/>
      </c>
      <c r="O208" s="10">
        <f>D208*O205</f>
        <v/>
      </c>
      <c r="P208" s="10">
        <f>D208*P205</f>
        <v/>
      </c>
      <c r="Q208" s="10">
        <f>D208*Q205</f>
        <v/>
      </c>
      <c r="R208" s="10" t="n">
        <v>263.7</v>
      </c>
      <c r="S208" s="2" t="n"/>
      <c r="T208" s="2" t="n"/>
    </row>
    <row r="209">
      <c r="A209" s="37" t="inlineStr"/>
      <c r="B209" s="37" t="inlineStr"/>
      <c r="C209" s="2" t="inlineStr">
        <is>
          <t>2023</t>
        </is>
      </c>
      <c r="D209" s="10">
        <f>D208*(1+E209)</f>
        <v/>
      </c>
      <c r="E209" s="11" t="n">
        <v>0.255</v>
      </c>
      <c r="F209" s="2" t="n"/>
      <c r="G209" s="11">
        <f>IFERROR((F209/F208)-1, "")</f>
        <v/>
      </c>
      <c r="H209" s="2" t="n"/>
      <c r="I209" s="11">
        <f>IFERROR((H209/H208)-1, "")</f>
        <v/>
      </c>
      <c r="J209" s="2" t="n"/>
      <c r="K209" s="11">
        <f>IFERROR((J209/J208)-1, "")</f>
        <v/>
      </c>
      <c r="L209" s="2" t="n"/>
      <c r="M209" s="11">
        <f>IFERROR((L209/L208)-1, "")</f>
        <v/>
      </c>
      <c r="N209" s="2">
        <f>IFERROR(F209+H209+J209+L209, "")</f>
        <v/>
      </c>
      <c r="O209" s="10">
        <f>D209*O205</f>
        <v/>
      </c>
      <c r="P209" s="10">
        <f>D209*P205</f>
        <v/>
      </c>
      <c r="Q209" s="10">
        <f>D209*Q205</f>
        <v/>
      </c>
      <c r="R209" s="10" t="n">
        <v>263.7</v>
      </c>
      <c r="S209" s="2" t="n"/>
      <c r="T209" s="2" t="n"/>
    </row>
    <row r="210">
      <c r="A210" s="37" t="inlineStr"/>
      <c r="B210" s="37" t="inlineStr"/>
      <c r="C210" s="2" t="inlineStr">
        <is>
          <t>2024</t>
        </is>
      </c>
      <c r="D210" s="10">
        <f>D209*(1+E210)</f>
        <v/>
      </c>
      <c r="E210" s="11" t="inlineStr">
        <is>
          <t>20%</t>
        </is>
      </c>
      <c r="F210" s="2" t="n"/>
      <c r="G210" s="11">
        <f>IFERROR((F210/F209)-1, "")</f>
        <v/>
      </c>
      <c r="H210" s="2" t="n"/>
      <c r="I210" s="11">
        <f>IFERROR((H210/H209)-1, "")</f>
        <v/>
      </c>
      <c r="J210" s="2" t="n"/>
      <c r="K210" s="11">
        <f>IFERROR((J210/J209)-1, "")</f>
        <v/>
      </c>
      <c r="L210" s="2" t="n"/>
      <c r="M210" s="11">
        <f>IFERROR((L210/L209)-1, "")</f>
        <v/>
      </c>
      <c r="N210" s="2">
        <f>IFERROR(F210+H210+J210+L210, "")</f>
        <v/>
      </c>
      <c r="O210" s="10">
        <f>D210*O205</f>
        <v/>
      </c>
      <c r="P210" s="10">
        <f>D210*P205</f>
        <v/>
      </c>
      <c r="Q210" s="10">
        <f>D210*Q205</f>
        <v/>
      </c>
      <c r="R210" s="10" t="n">
        <v>263.7</v>
      </c>
      <c r="S210" s="2" t="n"/>
      <c r="T210" s="2" t="n"/>
    </row>
    <row r="211">
      <c r="A211" s="37" t="inlineStr"/>
      <c r="B211" s="37" t="inlineStr"/>
      <c r="C211" s="2" t="inlineStr"/>
      <c r="D211" s="10" t="inlineStr"/>
      <c r="E211" s="11" t="inlineStr"/>
      <c r="F211" s="2" t="n"/>
      <c r="G211" s="11" t="inlineStr"/>
      <c r="H211" s="2" t="n"/>
      <c r="I211" s="11" t="inlineStr"/>
      <c r="J211" s="2" t="n"/>
      <c r="K211" s="11" t="inlineStr"/>
      <c r="L211" s="2" t="n"/>
      <c r="M211" s="11" t="inlineStr"/>
      <c r="N211" s="2" t="inlineStr"/>
      <c r="O211" s="10" t="inlineStr"/>
      <c r="P211" s="10" t="inlineStr"/>
      <c r="Q211" s="10" t="inlineStr"/>
      <c r="R211" s="10" t="n"/>
      <c r="S211" s="2" t="n"/>
      <c r="T211" s="2" t="n"/>
    </row>
    <row r="212">
      <c r="A212" s="39" t="inlineStr">
        <is>
          <t>002371</t>
        </is>
      </c>
      <c r="B212" s="37" t="inlineStr">
        <is>
          <t>pe-ttm</t>
        </is>
      </c>
      <c r="C212" s="2" t="inlineStr"/>
      <c r="D212" s="10" t="inlineStr"/>
      <c r="E212" s="11" t="inlineStr"/>
      <c r="F212" s="2" t="n"/>
      <c r="G212" s="11" t="inlineStr"/>
      <c r="H212" s="2" t="n"/>
      <c r="I212" s="11" t="inlineStr"/>
      <c r="J212" s="2" t="n"/>
      <c r="K212" s="11" t="inlineStr"/>
      <c r="L212" s="2" t="n"/>
      <c r="M212" s="11" t="inlineStr"/>
      <c r="N212" s="2" t="inlineStr"/>
      <c r="O212" s="10" t="n">
        <v>60</v>
      </c>
      <c r="P212" s="10" t="n">
        <v>100</v>
      </c>
      <c r="Q212" s="10" t="n">
        <v>150</v>
      </c>
      <c r="R212" s="10" t="n">
        <v>1734.66</v>
      </c>
      <c r="S212" s="2" t="n"/>
      <c r="T212" s="2" t="n"/>
    </row>
    <row r="213">
      <c r="A213" s="39" t="inlineStr">
        <is>
          <t>北方华创</t>
        </is>
      </c>
      <c r="B213" s="37" t="n">
        <v>199.7</v>
      </c>
      <c r="C213" s="2" t="inlineStr">
        <is>
          <t>2020</t>
        </is>
      </c>
      <c r="D213" s="10" t="n">
        <v>6.31</v>
      </c>
      <c r="E213" s="11" t="inlineStr"/>
      <c r="F213" s="2" t="n">
        <v>0.36</v>
      </c>
      <c r="G213" s="11">
        <f>IFERROR((F213/F212)-1, "")</f>
        <v/>
      </c>
      <c r="H213" s="2" t="n">
        <v>1.81</v>
      </c>
      <c r="I213" s="11">
        <f>IFERROR((H213/H212)-1, "")</f>
        <v/>
      </c>
      <c r="J213" s="2" t="n">
        <v>1.71</v>
      </c>
      <c r="K213" s="11">
        <f>IFERROR((J213/J212)-1, "")</f>
        <v/>
      </c>
      <c r="L213" s="2" t="n">
        <v>2.43</v>
      </c>
      <c r="M213" s="11">
        <f>IFERROR((L213/L212)-1, "")</f>
        <v/>
      </c>
      <c r="N213" s="2">
        <f>IFERROR(F213+H213+J213+L213, "")</f>
        <v/>
      </c>
      <c r="O213" s="10">
        <f>D213*O212</f>
        <v/>
      </c>
      <c r="P213" s="10">
        <f>D213*P212</f>
        <v/>
      </c>
      <c r="Q213" s="10">
        <f>D213*Q212</f>
        <v/>
      </c>
      <c r="R213" s="10" t="n">
        <v>1734.66</v>
      </c>
      <c r="S213" s="2" t="n"/>
      <c r="T213" s="2" t="n"/>
    </row>
    <row r="214">
      <c r="A214" s="37" t="inlineStr"/>
      <c r="B214" s="37" t="inlineStr">
        <is>
          <t>price</t>
        </is>
      </c>
      <c r="C214" s="2" t="inlineStr">
        <is>
          <t>2021</t>
        </is>
      </c>
      <c r="D214" s="10">
        <f>D213*(1+E214)</f>
        <v/>
      </c>
      <c r="E214" s="11" t="n">
        <v>0.5</v>
      </c>
      <c r="F214" s="2" t="n">
        <v>0.83</v>
      </c>
      <c r="G214" s="11">
        <f>IFERROR((F214/F213)-1, "")</f>
        <v/>
      </c>
      <c r="H214" s="2" t="n"/>
      <c r="I214" s="11">
        <f>IFERROR((H214/H213)-1, "")</f>
        <v/>
      </c>
      <c r="J214" s="2" t="n"/>
      <c r="K214" s="11">
        <f>IFERROR((J214/J213)-1, "")</f>
        <v/>
      </c>
      <c r="L214" s="2" t="n"/>
      <c r="M214" s="11">
        <f>IFERROR((L214/L213)-1, "")</f>
        <v/>
      </c>
      <c r="N214" s="2">
        <f>IFERROR(F214+H214+J214+L214, "")</f>
        <v/>
      </c>
      <c r="O214" s="10">
        <f>D214*O212</f>
        <v/>
      </c>
      <c r="P214" s="10">
        <f>D214*P212</f>
        <v/>
      </c>
      <c r="Q214" s="10">
        <f>D214*Q212</f>
        <v/>
      </c>
      <c r="R214" s="10" t="n">
        <v>1734.66</v>
      </c>
      <c r="S214" s="2" t="n"/>
      <c r="T214" s="2" t="n"/>
    </row>
    <row r="215">
      <c r="A215" s="37" t="inlineStr"/>
      <c r="B215" s="37" t="n">
        <v>326.9</v>
      </c>
      <c r="C215" s="2" t="inlineStr">
        <is>
          <t>2022</t>
        </is>
      </c>
      <c r="D215" s="10">
        <f>D214*(1+E215)</f>
        <v/>
      </c>
      <c r="E215" s="11" t="n">
        <v>0.4</v>
      </c>
      <c r="F215" s="2" t="n"/>
      <c r="G215" s="11">
        <f>IFERROR((F215/F214)-1, "")</f>
        <v/>
      </c>
      <c r="H215" s="2" t="n"/>
      <c r="I215" s="11">
        <f>IFERROR((H215/H214)-1, "")</f>
        <v/>
      </c>
      <c r="J215" s="2" t="n"/>
      <c r="K215" s="11">
        <f>IFERROR((J215/J214)-1, "")</f>
        <v/>
      </c>
      <c r="L215" s="2" t="n"/>
      <c r="M215" s="11">
        <f>IFERROR((L215/L214)-1, "")</f>
        <v/>
      </c>
      <c r="N215" s="2">
        <f>IFERROR(F215+H215+J215+L215, "")</f>
        <v/>
      </c>
      <c r="O215" s="10">
        <f>D215*O212</f>
        <v/>
      </c>
      <c r="P215" s="10">
        <f>D215*P212</f>
        <v/>
      </c>
      <c r="Q215" s="10">
        <f>D215*Q212</f>
        <v/>
      </c>
      <c r="R215" s="10" t="n">
        <v>1734.66</v>
      </c>
      <c r="S215" s="2" t="n"/>
      <c r="T215" s="2" t="n"/>
    </row>
    <row r="216">
      <c r="A216" s="37" t="inlineStr"/>
      <c r="B216" s="37" t="inlineStr"/>
      <c r="C216" s="2" t="inlineStr">
        <is>
          <t>2023</t>
        </is>
      </c>
      <c r="D216" s="10">
        <f>D215*(1+E216)</f>
        <v/>
      </c>
      <c r="E216" s="11" t="n">
        <v>0.3</v>
      </c>
      <c r="F216" s="2" t="n"/>
      <c r="G216" s="11">
        <f>IFERROR((F216/F215)-1, "")</f>
        <v/>
      </c>
      <c r="H216" s="2" t="n"/>
      <c r="I216" s="11">
        <f>IFERROR((H216/H215)-1, "")</f>
        <v/>
      </c>
      <c r="J216" s="2" t="n"/>
      <c r="K216" s="11">
        <f>IFERROR((J216/J215)-1, "")</f>
        <v/>
      </c>
      <c r="L216" s="2" t="n"/>
      <c r="M216" s="11">
        <f>IFERROR((L216/L215)-1, "")</f>
        <v/>
      </c>
      <c r="N216" s="2">
        <f>IFERROR(F216+H216+J216+L216, "")</f>
        <v/>
      </c>
      <c r="O216" s="10">
        <f>D216*O212</f>
        <v/>
      </c>
      <c r="P216" s="10">
        <f>D216*P212</f>
        <v/>
      </c>
      <c r="Q216" s="10">
        <f>D216*Q212</f>
        <v/>
      </c>
      <c r="R216" s="10" t="n">
        <v>1734.66</v>
      </c>
      <c r="S216" s="2" t="n"/>
      <c r="T216" s="2" t="n"/>
    </row>
    <row r="217">
      <c r="A217" s="37" t="inlineStr"/>
      <c r="B217" s="37" t="inlineStr"/>
      <c r="C217" s="2" t="inlineStr">
        <is>
          <t>2024</t>
        </is>
      </c>
      <c r="D217" s="10">
        <f>D216*(1+E217)</f>
        <v/>
      </c>
      <c r="E217" s="11" t="inlineStr">
        <is>
          <t>20%</t>
        </is>
      </c>
      <c r="F217" s="2" t="n"/>
      <c r="G217" s="11">
        <f>IFERROR((F217/F216)-1, "")</f>
        <v/>
      </c>
      <c r="H217" s="2" t="n"/>
      <c r="I217" s="11">
        <f>IFERROR((H217/H216)-1, "")</f>
        <v/>
      </c>
      <c r="J217" s="2" t="n"/>
      <c r="K217" s="11">
        <f>IFERROR((J217/J216)-1, "")</f>
        <v/>
      </c>
      <c r="L217" s="2" t="n"/>
      <c r="M217" s="11">
        <f>IFERROR((L217/L216)-1, "")</f>
        <v/>
      </c>
      <c r="N217" s="2">
        <f>IFERROR(F217+H217+J217+L217, "")</f>
        <v/>
      </c>
      <c r="O217" s="10">
        <f>D217*O212</f>
        <v/>
      </c>
      <c r="P217" s="10">
        <f>D217*P212</f>
        <v/>
      </c>
      <c r="Q217" s="10">
        <f>D217*Q212</f>
        <v/>
      </c>
      <c r="R217" s="10" t="n">
        <v>1734.66</v>
      </c>
      <c r="S217" s="2" t="n"/>
      <c r="T217" s="2" t="n"/>
    </row>
    <row r="218">
      <c r="A218" s="37" t="inlineStr"/>
      <c r="B218" s="37" t="inlineStr"/>
      <c r="C218" s="2" t="inlineStr"/>
      <c r="D218" s="10" t="inlineStr"/>
      <c r="E218" s="11" t="inlineStr"/>
      <c r="F218" s="2" t="n"/>
      <c r="G218" s="11" t="inlineStr"/>
      <c r="H218" s="2" t="n"/>
      <c r="I218" s="11" t="inlineStr"/>
      <c r="J218" s="2" t="n"/>
      <c r="K218" s="11" t="inlineStr"/>
      <c r="L218" s="2" t="n"/>
      <c r="M218" s="11" t="inlineStr"/>
      <c r="N218" s="2" t="inlineStr"/>
      <c r="O218" s="10" t="inlineStr"/>
      <c r="P218" s="10" t="inlineStr"/>
      <c r="Q218" s="10" t="inlineStr"/>
      <c r="R218" s="10" t="n"/>
      <c r="S218" s="2" t="n"/>
      <c r="T218" s="2" t="n"/>
    </row>
    <row r="219">
      <c r="A219" s="39" t="inlineStr">
        <is>
          <t>688012</t>
        </is>
      </c>
      <c r="B219" s="37" t="inlineStr">
        <is>
          <t>pe-ttm</t>
        </is>
      </c>
      <c r="C219" s="2" t="inlineStr"/>
      <c r="D219" s="10" t="inlineStr"/>
      <c r="E219" s="11" t="inlineStr"/>
      <c r="F219" s="2" t="n"/>
      <c r="G219" s="11" t="inlineStr"/>
      <c r="H219" s="2" t="n"/>
      <c r="I219" s="11" t="inlineStr"/>
      <c r="J219" s="2" t="n"/>
      <c r="K219" s="11" t="inlineStr"/>
      <c r="L219" s="2" t="n"/>
      <c r="M219" s="11" t="inlineStr"/>
      <c r="N219" s="2" t="inlineStr"/>
      <c r="O219" s="10" t="n">
        <v>80</v>
      </c>
      <c r="P219" s="10" t="n">
        <v>100</v>
      </c>
      <c r="Q219" s="10" t="n">
        <v>150</v>
      </c>
      <c r="R219" s="10" t="n">
        <v>775.24</v>
      </c>
      <c r="S219" s="2" t="n"/>
      <c r="T219" s="2" t="n"/>
    </row>
    <row r="220">
      <c r="A220" s="39" t="inlineStr">
        <is>
          <t>中微公司</t>
        </is>
      </c>
      <c r="B220" s="37" t="n">
        <v>102.39</v>
      </c>
      <c r="C220" s="2" t="inlineStr">
        <is>
          <t>2020</t>
        </is>
      </c>
      <c r="D220" s="10" t="n">
        <v>4.92</v>
      </c>
      <c r="E220" s="11" t="inlineStr"/>
      <c r="F220" s="2" t="n">
        <v>0.26</v>
      </c>
      <c r="G220" s="11">
        <f>IFERROR((F220/F219)-1, "")</f>
        <v/>
      </c>
      <c r="H220" s="2" t="n">
        <v>0.93</v>
      </c>
      <c r="I220" s="11">
        <f>IFERROR((H220/H219)-1, "")</f>
        <v/>
      </c>
      <c r="J220" s="2" t="n">
        <v>1.58</v>
      </c>
      <c r="K220" s="11">
        <f>IFERROR((J220/J219)-1, "")</f>
        <v/>
      </c>
      <c r="L220" s="2" t="n">
        <v>2.15</v>
      </c>
      <c r="M220" s="11">
        <f>IFERROR((L220/L219)-1, "")</f>
        <v/>
      </c>
      <c r="N220" s="2">
        <f>IFERROR(F220+H220+J220+L220, "")</f>
        <v/>
      </c>
      <c r="O220" s="10">
        <f>D220*O219</f>
        <v/>
      </c>
      <c r="P220" s="10">
        <f>D220*P219</f>
        <v/>
      </c>
      <c r="Q220" s="10">
        <f>D220*Q219</f>
        <v/>
      </c>
      <c r="R220" s="10" t="n">
        <v>775.24</v>
      </c>
      <c r="S220" s="2" t="n"/>
      <c r="T220" s="2" t="n"/>
    </row>
    <row r="221">
      <c r="A221" s="37" t="inlineStr"/>
      <c r="B221" s="37" t="inlineStr">
        <is>
          <t>price</t>
        </is>
      </c>
      <c r="C221" s="2" t="inlineStr">
        <is>
          <t>2021</t>
        </is>
      </c>
      <c r="D221" s="10">
        <f>D220*(1+E221)</f>
        <v/>
      </c>
      <c r="E221" s="11" t="n">
        <v>0.8</v>
      </c>
      <c r="F221" s="2" t="n">
        <v>1.38</v>
      </c>
      <c r="G221" s="11">
        <f>IFERROR((F221/F220)-1, "")</f>
        <v/>
      </c>
      <c r="H221" s="2" t="n"/>
      <c r="I221" s="11">
        <f>IFERROR((H221/H220)-1, "")</f>
        <v/>
      </c>
      <c r="J221" s="2" t="n"/>
      <c r="K221" s="11">
        <f>IFERROR((J221/J220)-1, "")</f>
        <v/>
      </c>
      <c r="L221" s="2" t="n"/>
      <c r="M221" s="11">
        <f>IFERROR((L221/L220)-1, "")</f>
        <v/>
      </c>
      <c r="N221" s="2">
        <f>IFERROR(F221+H221+J221+L221, "")</f>
        <v/>
      </c>
      <c r="O221" s="10">
        <f>D221*O219</f>
        <v/>
      </c>
      <c r="P221" s="10">
        <f>D221*P219</f>
        <v/>
      </c>
      <c r="Q221" s="10">
        <f>D221*Q219</f>
        <v/>
      </c>
      <c r="R221" s="10" t="n">
        <v>775.24</v>
      </c>
      <c r="S221" s="2" t="n"/>
      <c r="T221" s="2" t="n"/>
    </row>
    <row r="222">
      <c r="A222" s="37" t="inlineStr"/>
      <c r="B222" s="37" t="n">
        <v>126.66</v>
      </c>
      <c r="C222" s="2" t="inlineStr">
        <is>
          <t>2022</t>
        </is>
      </c>
      <c r="D222" s="10">
        <f>D221*(1+E222)</f>
        <v/>
      </c>
      <c r="E222" s="11" t="n">
        <v>0.4</v>
      </c>
      <c r="F222" s="2" t="n"/>
      <c r="G222" s="11">
        <f>IFERROR((F222/F221)-1, "")</f>
        <v/>
      </c>
      <c r="H222" s="2" t="n"/>
      <c r="I222" s="11">
        <f>IFERROR((H222/H221)-1, "")</f>
        <v/>
      </c>
      <c r="J222" s="2" t="n"/>
      <c r="K222" s="11">
        <f>IFERROR((J222/J221)-1, "")</f>
        <v/>
      </c>
      <c r="L222" s="2" t="n"/>
      <c r="M222" s="11">
        <f>IFERROR((L222/L221)-1, "")</f>
        <v/>
      </c>
      <c r="N222" s="2">
        <f>IFERROR(F222+H222+J222+L222, "")</f>
        <v/>
      </c>
      <c r="O222" s="10">
        <f>D222*O219</f>
        <v/>
      </c>
      <c r="P222" s="10">
        <f>D222*P219</f>
        <v/>
      </c>
      <c r="Q222" s="10">
        <f>D222*Q219</f>
        <v/>
      </c>
      <c r="R222" s="10" t="n">
        <v>775.24</v>
      </c>
      <c r="S222" s="2" t="n"/>
      <c r="T222" s="2" t="n"/>
    </row>
    <row r="223">
      <c r="A223" s="37" t="inlineStr"/>
      <c r="B223" s="37" t="inlineStr"/>
      <c r="C223" s="2" t="inlineStr">
        <is>
          <t>2023</t>
        </is>
      </c>
      <c r="D223" s="10">
        <f>D222*(1+E223)</f>
        <v/>
      </c>
      <c r="E223" s="11" t="n">
        <v>0.4</v>
      </c>
      <c r="F223" s="2" t="n"/>
      <c r="G223" s="11">
        <f>IFERROR((F223/F222)-1, "")</f>
        <v/>
      </c>
      <c r="H223" s="2" t="n"/>
      <c r="I223" s="11">
        <f>IFERROR((H223/H222)-1, "")</f>
        <v/>
      </c>
      <c r="J223" s="2" t="n"/>
      <c r="K223" s="11">
        <f>IFERROR((J223/J222)-1, "")</f>
        <v/>
      </c>
      <c r="L223" s="2" t="n"/>
      <c r="M223" s="11">
        <f>IFERROR((L223/L222)-1, "")</f>
        <v/>
      </c>
      <c r="N223" s="2">
        <f>IFERROR(F223+H223+J223+L223, "")</f>
        <v/>
      </c>
      <c r="O223" s="10">
        <f>D223*O219</f>
        <v/>
      </c>
      <c r="P223" s="10">
        <f>D223*P219</f>
        <v/>
      </c>
      <c r="Q223" s="10">
        <f>D223*Q219</f>
        <v/>
      </c>
      <c r="R223" s="10" t="n">
        <v>775.24</v>
      </c>
      <c r="S223" s="2" t="n"/>
      <c r="T223" s="2" t="n"/>
    </row>
    <row r="224">
      <c r="A224" s="37" t="inlineStr"/>
      <c r="B224" s="37" t="inlineStr"/>
      <c r="C224" s="2" t="inlineStr">
        <is>
          <t>2024</t>
        </is>
      </c>
      <c r="D224" s="10">
        <f>D223*(1+E224)</f>
        <v/>
      </c>
      <c r="E224" s="11" t="n">
        <v>0.4</v>
      </c>
      <c r="F224" s="2" t="n"/>
      <c r="G224" s="11">
        <f>IFERROR((F224/F223)-1, "")</f>
        <v/>
      </c>
      <c r="H224" s="2" t="n"/>
      <c r="I224" s="11">
        <f>IFERROR((H224/H223)-1, "")</f>
        <v/>
      </c>
      <c r="J224" s="2" t="n"/>
      <c r="K224" s="11">
        <f>IFERROR((J224/J223)-1, "")</f>
        <v/>
      </c>
      <c r="L224" s="2" t="n"/>
      <c r="M224" s="11">
        <f>IFERROR((L224/L223)-1, "")</f>
        <v/>
      </c>
      <c r="N224" s="2">
        <f>IFERROR(F224+H224+J224+L224, "")</f>
        <v/>
      </c>
      <c r="O224" s="10">
        <f>D224*O219</f>
        <v/>
      </c>
      <c r="P224" s="10">
        <f>D224*P219</f>
        <v/>
      </c>
      <c r="Q224" s="10">
        <f>D224*Q219</f>
        <v/>
      </c>
      <c r="R224" s="10" t="n">
        <v>775.24</v>
      </c>
      <c r="S224" s="2" t="n"/>
      <c r="T224" s="2" t="n"/>
    </row>
    <row r="225">
      <c r="A225" s="37" t="inlineStr"/>
      <c r="B225" s="37" t="inlineStr"/>
      <c r="C225" s="2" t="inlineStr"/>
      <c r="D225" s="10" t="inlineStr"/>
      <c r="E225" s="11" t="inlineStr"/>
      <c r="F225" s="2" t="n"/>
      <c r="G225" s="11" t="inlineStr"/>
      <c r="H225" s="2" t="n"/>
      <c r="I225" s="11" t="inlineStr"/>
      <c r="J225" s="2" t="n"/>
      <c r="K225" s="11" t="inlineStr"/>
      <c r="L225" s="2" t="n"/>
      <c r="M225" s="11" t="inlineStr"/>
      <c r="N225" s="2" t="inlineStr"/>
      <c r="O225" s="10" t="inlineStr"/>
      <c r="P225" s="10" t="inlineStr"/>
      <c r="Q225" s="10" t="inlineStr"/>
      <c r="R225" s="10" t="n"/>
      <c r="S225" s="2" t="n"/>
      <c r="T225" s="2" t="n"/>
    </row>
    <row r="226">
      <c r="A226" s="39" t="inlineStr">
        <is>
          <t>300910</t>
        </is>
      </c>
      <c r="B226" s="37" t="inlineStr">
        <is>
          <t>pe-ttm</t>
        </is>
      </c>
      <c r="C226" s="2" t="inlineStr"/>
      <c r="D226" s="10" t="inlineStr"/>
      <c r="E226" s="11" t="inlineStr"/>
      <c r="F226" s="2" t="n"/>
      <c r="G226" s="11" t="inlineStr"/>
      <c r="H226" s="2" t="n"/>
      <c r="I226" s="11" t="inlineStr"/>
      <c r="J226" s="2" t="n"/>
      <c r="K226" s="11" t="inlineStr"/>
      <c r="L226" s="2" t="n"/>
      <c r="M226" s="11" t="inlineStr"/>
      <c r="N226" s="2" t="inlineStr"/>
      <c r="O226" s="10" t="n">
        <v>40</v>
      </c>
      <c r="P226" s="10" t="n">
        <v>60</v>
      </c>
      <c r="Q226" s="10" t="n">
        <v>80</v>
      </c>
      <c r="R226" s="10" t="n">
        <v>115.2</v>
      </c>
      <c r="S226" s="2" t="n"/>
      <c r="T226" s="2" t="n"/>
    </row>
    <row r="227">
      <c r="A227" s="39" t="inlineStr">
        <is>
          <t>瑞丰新材</t>
        </is>
      </c>
      <c r="B227" s="37" t="n">
        <v>60.85</v>
      </c>
      <c r="C227" s="2" t="inlineStr">
        <is>
          <t>2020</t>
        </is>
      </c>
      <c r="D227" s="10" t="n">
        <v>1.84</v>
      </c>
      <c r="E227" s="11" t="inlineStr"/>
      <c r="F227" s="2" t="n">
        <v>0.27</v>
      </c>
      <c r="G227" s="11">
        <f>IFERROR((F227/F226)-1, "")</f>
        <v/>
      </c>
      <c r="H227" s="2" t="n">
        <v>0.45</v>
      </c>
      <c r="I227" s="11">
        <f>IFERROR((H227/H226)-1, "")</f>
        <v/>
      </c>
      <c r="J227" s="2" t="n">
        <v>0.58</v>
      </c>
      <c r="K227" s="11">
        <f>IFERROR((J227/J226)-1, "")</f>
        <v/>
      </c>
      <c r="L227" s="2" t="n">
        <v>0.54</v>
      </c>
      <c r="M227" s="11">
        <f>IFERROR((L227/L226)-1, "")</f>
        <v/>
      </c>
      <c r="N227" s="2">
        <f>IFERROR(F227+H227+J227+L227, "")</f>
        <v/>
      </c>
      <c r="O227" s="10">
        <f>D227*O226</f>
        <v/>
      </c>
      <c r="P227" s="10">
        <f>D227*P226</f>
        <v/>
      </c>
      <c r="Q227" s="10">
        <f>D227*Q226</f>
        <v/>
      </c>
      <c r="R227" s="10" t="n">
        <v>115.2</v>
      </c>
      <c r="S227" s="2" t="n"/>
      <c r="T227" s="2" t="n"/>
    </row>
    <row r="228">
      <c r="A228" s="37" t="inlineStr"/>
      <c r="B228" s="37" t="inlineStr">
        <is>
          <t>price</t>
        </is>
      </c>
      <c r="C228" s="2" t="inlineStr">
        <is>
          <t>2021</t>
        </is>
      </c>
      <c r="D228" s="10">
        <f>D227*(1+E228)</f>
        <v/>
      </c>
      <c r="E228" s="11" t="n">
        <v>0.87</v>
      </c>
      <c r="F228" s="2" t="n">
        <v>0.59</v>
      </c>
      <c r="G228" s="11">
        <f>IFERROR((F228/F227)-1, "")</f>
        <v/>
      </c>
      <c r="H228" s="2" t="n"/>
      <c r="I228" s="11">
        <f>IFERROR((H228/H227)-1, "")</f>
        <v/>
      </c>
      <c r="J228" s="2" t="n"/>
      <c r="K228" s="11">
        <f>IFERROR((J228/J227)-1, "")</f>
        <v/>
      </c>
      <c r="L228" s="2" t="n"/>
      <c r="M228" s="11">
        <f>IFERROR((L228/L227)-1, "")</f>
        <v/>
      </c>
      <c r="N228" s="2">
        <f>IFERROR(F228+H228+J228+L228, "")</f>
        <v/>
      </c>
      <c r="O228" s="10">
        <f>D228*O226</f>
        <v/>
      </c>
      <c r="P228" s="10">
        <f>D228*P226</f>
        <v/>
      </c>
      <c r="Q228" s="10">
        <f>D228*Q226</f>
        <v/>
      </c>
      <c r="R228" s="10" t="n">
        <v>115.2</v>
      </c>
      <c r="S228" s="2" t="n"/>
      <c r="T228" s="2" t="n"/>
    </row>
    <row r="229">
      <c r="A229" s="37" t="inlineStr"/>
      <c r="B229" s="37" t="n">
        <v>76.05</v>
      </c>
      <c r="C229" s="2" t="inlineStr">
        <is>
          <t>2022</t>
        </is>
      </c>
      <c r="D229" s="10">
        <f>D228*(1+E229)</f>
        <v/>
      </c>
      <c r="E229" s="11" t="n">
        <v>0.35</v>
      </c>
      <c r="F229" s="2" t="n"/>
      <c r="G229" s="11">
        <f>IFERROR((F229/F228)-1, "")</f>
        <v/>
      </c>
      <c r="H229" s="2" t="n"/>
      <c r="I229" s="11">
        <f>IFERROR((H229/H228)-1, "")</f>
        <v/>
      </c>
      <c r="J229" s="2" t="n"/>
      <c r="K229" s="11">
        <f>IFERROR((J229/J228)-1, "")</f>
        <v/>
      </c>
      <c r="L229" s="2" t="n"/>
      <c r="M229" s="11">
        <f>IFERROR((L229/L228)-1, "")</f>
        <v/>
      </c>
      <c r="N229" s="2">
        <f>IFERROR(F229+H229+J229+L229, "")</f>
        <v/>
      </c>
      <c r="O229" s="10">
        <f>D229*O226</f>
        <v/>
      </c>
      <c r="P229" s="10">
        <f>D229*P226</f>
        <v/>
      </c>
      <c r="Q229" s="10">
        <f>D229*Q226</f>
        <v/>
      </c>
      <c r="R229" s="10" t="n">
        <v>115.2</v>
      </c>
      <c r="S229" s="2" t="n"/>
      <c r="T229" s="2" t="n"/>
    </row>
    <row r="230">
      <c r="A230" s="37" t="inlineStr"/>
      <c r="B230" s="37" t="inlineStr"/>
      <c r="C230" s="2" t="inlineStr">
        <is>
          <t>2023</t>
        </is>
      </c>
      <c r="D230" s="10">
        <f>D229*(1+E230)</f>
        <v/>
      </c>
      <c r="E230" s="11" t="n">
        <v>0.35</v>
      </c>
      <c r="F230" s="2" t="n"/>
      <c r="G230" s="11">
        <f>IFERROR((F230/F229)-1, "")</f>
        <v/>
      </c>
      <c r="H230" s="2" t="n"/>
      <c r="I230" s="11">
        <f>IFERROR((H230/H229)-1, "")</f>
        <v/>
      </c>
      <c r="J230" s="2" t="n"/>
      <c r="K230" s="11">
        <f>IFERROR((J230/J229)-1, "")</f>
        <v/>
      </c>
      <c r="L230" s="2" t="n"/>
      <c r="M230" s="11">
        <f>IFERROR((L230/L229)-1, "")</f>
        <v/>
      </c>
      <c r="N230" s="2">
        <f>IFERROR(F230+H230+J230+L230, "")</f>
        <v/>
      </c>
      <c r="O230" s="10">
        <f>D230*O226</f>
        <v/>
      </c>
      <c r="P230" s="10">
        <f>D230*P226</f>
        <v/>
      </c>
      <c r="Q230" s="10">
        <f>D230*Q226</f>
        <v/>
      </c>
      <c r="R230" s="10" t="n">
        <v>115.2</v>
      </c>
      <c r="S230" s="2" t="n"/>
      <c r="T230" s="2" t="n"/>
    </row>
    <row r="231">
      <c r="A231" s="37" t="inlineStr"/>
      <c r="B231" s="37" t="inlineStr"/>
      <c r="C231" s="2" t="inlineStr">
        <is>
          <t>2024</t>
        </is>
      </c>
      <c r="D231" s="10">
        <f>D230*(1+E231)</f>
        <v/>
      </c>
      <c r="E231" s="11" t="n">
        <v>0.2</v>
      </c>
      <c r="F231" s="2" t="n"/>
      <c r="G231" s="11">
        <f>IFERROR((F231/F230)-1, "")</f>
        <v/>
      </c>
      <c r="H231" s="2" t="n"/>
      <c r="I231" s="11">
        <f>IFERROR((H231/H230)-1, "")</f>
        <v/>
      </c>
      <c r="J231" s="2" t="n"/>
      <c r="K231" s="11">
        <f>IFERROR((J231/J230)-1, "")</f>
        <v/>
      </c>
      <c r="L231" s="2" t="n"/>
      <c r="M231" s="11">
        <f>IFERROR((L231/L230)-1, "")</f>
        <v/>
      </c>
      <c r="N231" s="2">
        <f>IFERROR(F231+H231+J231+L231, "")</f>
        <v/>
      </c>
      <c r="O231" s="10">
        <f>D231*O226</f>
        <v/>
      </c>
      <c r="P231" s="10">
        <f>D231*P226</f>
        <v/>
      </c>
      <c r="Q231" s="10">
        <f>D231*Q226</f>
        <v/>
      </c>
      <c r="R231" s="10" t="n">
        <v>115.2</v>
      </c>
      <c r="S231" s="2" t="n"/>
      <c r="T231" s="2" t="n"/>
    </row>
    <row r="232">
      <c r="A232" s="37" t="inlineStr"/>
      <c r="B232" s="37" t="inlineStr"/>
      <c r="C232" s="2" t="inlineStr"/>
      <c r="D232" s="10" t="inlineStr"/>
      <c r="E232" s="11" t="inlineStr"/>
      <c r="F232" s="2" t="n"/>
      <c r="G232" s="11" t="inlineStr"/>
      <c r="H232" s="2" t="n"/>
      <c r="I232" s="11" t="inlineStr"/>
      <c r="J232" s="2" t="n"/>
      <c r="K232" s="11" t="inlineStr"/>
      <c r="L232" s="2" t="n"/>
      <c r="M232" s="11" t="inlineStr"/>
      <c r="N232" s="2" t="inlineStr"/>
      <c r="O232" s="10" t="inlineStr"/>
      <c r="P232" s="10" t="inlineStr"/>
      <c r="Q232" s="10" t="inlineStr"/>
      <c r="R232" s="10" t="n"/>
      <c r="S232" s="2" t="n"/>
      <c r="T232" s="2" t="n"/>
    </row>
    <row r="233">
      <c r="A233" s="39" t="inlineStr">
        <is>
          <t>600893</t>
        </is>
      </c>
      <c r="B233" s="37" t="inlineStr">
        <is>
          <t>pe-ttm</t>
        </is>
      </c>
      <c r="C233" s="2" t="inlineStr"/>
      <c r="D233" s="10" t="inlineStr"/>
      <c r="E233" s="11" t="inlineStr"/>
      <c r="F233" s="2" t="n"/>
      <c r="G233" s="11" t="inlineStr"/>
      <c r="H233" s="2" t="n"/>
      <c r="I233" s="11" t="inlineStr"/>
      <c r="J233" s="2" t="n"/>
      <c r="K233" s="11" t="inlineStr"/>
      <c r="L233" s="2" t="n"/>
      <c r="M233" s="11" t="inlineStr"/>
      <c r="N233" s="2" t="inlineStr"/>
      <c r="O233" s="10" t="n">
        <v>45</v>
      </c>
      <c r="P233" s="10" t="n">
        <v>80</v>
      </c>
      <c r="Q233" s="10" t="n">
        <v>100</v>
      </c>
      <c r="R233" s="10" t="n">
        <v>1623.08</v>
      </c>
      <c r="S233" s="2" t="n"/>
      <c r="T233" s="2" t="n"/>
    </row>
    <row r="234">
      <c r="A234" s="39" t="inlineStr">
        <is>
          <t>航发动力</t>
        </is>
      </c>
      <c r="B234" s="37" t="n">
        <v>125.3</v>
      </c>
      <c r="C234" s="2" t="inlineStr">
        <is>
          <t>2020</t>
        </is>
      </c>
      <c r="D234" s="10" t="n">
        <v>11.66</v>
      </c>
      <c r="E234" s="11" t="inlineStr"/>
      <c r="F234" s="2" t="n">
        <v>0.96</v>
      </c>
      <c r="G234" s="11">
        <f>IFERROR((F234/F233)-1, "")</f>
        <v/>
      </c>
      <c r="H234" s="2" t="n">
        <v>3.28</v>
      </c>
      <c r="I234" s="11">
        <f>IFERROR((H234/H233)-1, "")</f>
        <v/>
      </c>
      <c r="J234" s="2" t="n">
        <v>2.35</v>
      </c>
      <c r="K234" s="11">
        <f>IFERROR((J234/J233)-1, "")</f>
        <v/>
      </c>
      <c r="L234" s="2" t="n">
        <v>5.07</v>
      </c>
      <c r="M234" s="11">
        <f>IFERROR((L234/L233)-1, "")</f>
        <v/>
      </c>
      <c r="N234" s="2">
        <f>IFERROR(F234+H234+J234+L234, "")</f>
        <v/>
      </c>
      <c r="O234" s="10">
        <f>D234*O233</f>
        <v/>
      </c>
      <c r="P234" s="10">
        <f>D234*P233</f>
        <v/>
      </c>
      <c r="Q234" s="10">
        <f>D234*Q233</f>
        <v/>
      </c>
      <c r="R234" s="10" t="n">
        <v>1623.08</v>
      </c>
      <c r="S234" s="2" t="n"/>
      <c r="T234" s="2" t="n"/>
    </row>
    <row r="235">
      <c r="A235" s="37" t="inlineStr"/>
      <c r="B235" s="37" t="inlineStr">
        <is>
          <t>price</t>
        </is>
      </c>
      <c r="C235" s="2" t="inlineStr">
        <is>
          <t>2021</t>
        </is>
      </c>
      <c r="D235" s="10">
        <f>D234*(1+E235)</f>
        <v/>
      </c>
      <c r="E235" s="11" t="n">
        <v>0.4</v>
      </c>
      <c r="F235" s="2" t="n">
        <v>0.46</v>
      </c>
      <c r="G235" s="11">
        <f>IFERROR((F235/F234)-1, "")</f>
        <v/>
      </c>
      <c r="H235" s="2" t="n"/>
      <c r="I235" s="11">
        <f>IFERROR((H235/H234)-1, "")</f>
        <v/>
      </c>
      <c r="J235" s="2" t="n"/>
      <c r="K235" s="11">
        <f>IFERROR((J235/J234)-1, "")</f>
        <v/>
      </c>
      <c r="L235" s="2" t="n"/>
      <c r="M235" s="11">
        <f>IFERROR((L235/L234)-1, "")</f>
        <v/>
      </c>
      <c r="N235" s="2">
        <f>IFERROR(F235+H235+J235+L235, "")</f>
        <v/>
      </c>
      <c r="O235" s="10">
        <f>D235*O233</f>
        <v/>
      </c>
      <c r="P235" s="10">
        <f>D235*P233</f>
        <v/>
      </c>
      <c r="Q235" s="10">
        <f>D235*Q233</f>
        <v/>
      </c>
      <c r="R235" s="10" t="n">
        <v>1623.08</v>
      </c>
      <c r="S235" s="2" t="n"/>
      <c r="T235" s="2" t="n"/>
    </row>
    <row r="236">
      <c r="A236" s="37" t="inlineStr"/>
      <c r="B236" s="37" t="n">
        <v>61.01</v>
      </c>
      <c r="C236" s="2" t="inlineStr">
        <is>
          <t>2022</t>
        </is>
      </c>
      <c r="D236" s="10">
        <f>D235*(1+E236)</f>
        <v/>
      </c>
      <c r="E236" s="11" t="n">
        <v>0.25</v>
      </c>
      <c r="F236" s="2" t="n"/>
      <c r="G236" s="11">
        <f>IFERROR((F236/F235)-1, "")</f>
        <v/>
      </c>
      <c r="H236" s="2" t="n"/>
      <c r="I236" s="11">
        <f>IFERROR((H236/H235)-1, "")</f>
        <v/>
      </c>
      <c r="J236" s="2" t="n"/>
      <c r="K236" s="11">
        <f>IFERROR((J236/J235)-1, "")</f>
        <v/>
      </c>
      <c r="L236" s="2" t="n"/>
      <c r="M236" s="11">
        <f>IFERROR((L236/L235)-1, "")</f>
        <v/>
      </c>
      <c r="N236" s="2">
        <f>IFERROR(F236+H236+J236+L236, "")</f>
        <v/>
      </c>
      <c r="O236" s="10">
        <f>D236*O233</f>
        <v/>
      </c>
      <c r="P236" s="10">
        <f>D236*P233</f>
        <v/>
      </c>
      <c r="Q236" s="10">
        <f>D236*Q233</f>
        <v/>
      </c>
      <c r="R236" s="10" t="n">
        <v>1623.08</v>
      </c>
      <c r="S236" s="2" t="n"/>
      <c r="T236" s="2" t="n"/>
    </row>
    <row r="237">
      <c r="A237" s="37" t="inlineStr"/>
      <c r="B237" s="37" t="inlineStr"/>
      <c r="C237" s="2" t="inlineStr">
        <is>
          <t>2023</t>
        </is>
      </c>
      <c r="D237" s="10">
        <f>D236*(1+E237)</f>
        <v/>
      </c>
      <c r="E237" s="11" t="n">
        <v>0.25</v>
      </c>
      <c r="F237" s="2" t="n"/>
      <c r="G237" s="11">
        <f>IFERROR((F237/F236)-1, "")</f>
        <v/>
      </c>
      <c r="H237" s="2" t="n"/>
      <c r="I237" s="11">
        <f>IFERROR((H237/H236)-1, "")</f>
        <v/>
      </c>
      <c r="J237" s="2" t="n"/>
      <c r="K237" s="11">
        <f>IFERROR((J237/J236)-1, "")</f>
        <v/>
      </c>
      <c r="L237" s="2" t="n"/>
      <c r="M237" s="11">
        <f>IFERROR((L237/L236)-1, "")</f>
        <v/>
      </c>
      <c r="N237" s="2">
        <f>IFERROR(F237+H237+J237+L237, "")</f>
        <v/>
      </c>
      <c r="O237" s="10">
        <f>D237*O233</f>
        <v/>
      </c>
      <c r="P237" s="10">
        <f>D237*P233</f>
        <v/>
      </c>
      <c r="Q237" s="10">
        <f>D237*Q233</f>
        <v/>
      </c>
      <c r="R237" s="10" t="n">
        <v>1623.08</v>
      </c>
      <c r="S237" s="2" t="n"/>
      <c r="T237" s="2" t="n"/>
    </row>
    <row r="238">
      <c r="A238" s="37" t="inlineStr"/>
      <c r="B238" s="37" t="inlineStr"/>
      <c r="C238" s="2" t="inlineStr">
        <is>
          <t>2024</t>
        </is>
      </c>
      <c r="D238" s="10">
        <f>D237*(1+E238)</f>
        <v/>
      </c>
      <c r="E238" s="11" t="n">
        <v>0.25</v>
      </c>
      <c r="F238" s="2" t="n"/>
      <c r="G238" s="11">
        <f>IFERROR((F238/F237)-1, "")</f>
        <v/>
      </c>
      <c r="H238" s="2" t="n"/>
      <c r="I238" s="11">
        <f>IFERROR((H238/H237)-1, "")</f>
        <v/>
      </c>
      <c r="J238" s="2" t="n"/>
      <c r="K238" s="11">
        <f>IFERROR((J238/J237)-1, "")</f>
        <v/>
      </c>
      <c r="L238" s="2" t="n"/>
      <c r="M238" s="11">
        <f>IFERROR((L238/L237)-1, "")</f>
        <v/>
      </c>
      <c r="N238" s="2">
        <f>IFERROR(F238+H238+J238+L238, "")</f>
        <v/>
      </c>
      <c r="O238" s="10">
        <f>D238*O233</f>
        <v/>
      </c>
      <c r="P238" s="10">
        <f>D238*P233</f>
        <v/>
      </c>
      <c r="Q238" s="10">
        <f>D238*Q233</f>
        <v/>
      </c>
      <c r="R238" s="10" t="n">
        <v>1623.08</v>
      </c>
      <c r="S238" s="2" t="n"/>
      <c r="T238" s="2" t="n"/>
    </row>
    <row r="239">
      <c r="A239" s="37" t="inlineStr"/>
      <c r="B239" s="37" t="inlineStr"/>
      <c r="C239" s="2" t="inlineStr"/>
      <c r="D239" s="10" t="inlineStr"/>
      <c r="E239" s="11" t="inlineStr"/>
      <c r="F239" s="2" t="n"/>
      <c r="G239" s="11" t="inlineStr"/>
      <c r="H239" s="2" t="n"/>
      <c r="I239" s="11" t="inlineStr"/>
      <c r="J239" s="2" t="n"/>
      <c r="K239" s="11" t="inlineStr"/>
      <c r="L239" s="2" t="n"/>
      <c r="M239" s="11" t="inlineStr"/>
      <c r="N239" s="2" t="inlineStr"/>
      <c r="O239" s="10" t="inlineStr"/>
      <c r="P239" s="10" t="inlineStr"/>
      <c r="Q239" s="10" t="inlineStr"/>
      <c r="R239" s="10" t="n"/>
      <c r="S239" s="2" t="n"/>
      <c r="T239" s="2" t="n"/>
    </row>
    <row r="240">
      <c r="A240" s="39" t="inlineStr">
        <is>
          <t>688122</t>
        </is>
      </c>
      <c r="B240" s="37" t="inlineStr">
        <is>
          <t>pe-ttm</t>
        </is>
      </c>
      <c r="C240" s="2" t="inlineStr"/>
      <c r="D240" s="10" t="inlineStr"/>
      <c r="E240" s="11" t="inlineStr"/>
      <c r="F240" s="2" t="n"/>
      <c r="G240" s="11" t="inlineStr"/>
      <c r="H240" s="2" t="n"/>
      <c r="I240" s="11" t="inlineStr"/>
      <c r="J240" s="2" t="n"/>
      <c r="K240" s="11" t="inlineStr"/>
      <c r="L240" s="2" t="n"/>
      <c r="M240" s="11" t="inlineStr"/>
      <c r="N240" s="2" t="inlineStr"/>
      <c r="O240" s="10" t="n">
        <v>60</v>
      </c>
      <c r="P240" s="10" t="n">
        <v>80</v>
      </c>
      <c r="Q240" s="10" t="n">
        <v>120</v>
      </c>
      <c r="R240" s="10" t="n">
        <v>398.34</v>
      </c>
      <c r="S240" s="2" t="n"/>
      <c r="T240" s="2" t="n"/>
    </row>
    <row r="241">
      <c r="A241" s="39" t="inlineStr">
        <is>
          <t>西部超导</t>
        </is>
      </c>
      <c r="B241" s="37" t="n">
        <v>62.55</v>
      </c>
      <c r="C241" s="2" t="inlineStr">
        <is>
          <t>2020</t>
        </is>
      </c>
      <c r="D241" s="10" t="n">
        <v>3.7</v>
      </c>
      <c r="E241" s="11" t="inlineStr"/>
      <c r="F241" s="2" t="n">
        <v>0.31</v>
      </c>
      <c r="G241" s="11">
        <f>IFERROR((F241/F240)-1, "")</f>
        <v/>
      </c>
      <c r="H241" s="2" t="n">
        <v>0.97</v>
      </c>
      <c r="I241" s="11">
        <f>IFERROR((H241/H240)-1, "")</f>
        <v/>
      </c>
      <c r="J241" s="2" t="n">
        <v>1.4</v>
      </c>
      <c r="K241" s="11">
        <f>IFERROR((J241/J240)-1, "")</f>
        <v/>
      </c>
      <c r="L241" s="2" t="n">
        <v>1.02</v>
      </c>
      <c r="M241" s="11">
        <f>IFERROR((L241/L240)-1, "")</f>
        <v/>
      </c>
      <c r="N241" s="2">
        <f>IFERROR(F241+H241+J241+L241, "")</f>
        <v/>
      </c>
      <c r="O241" s="10">
        <f>D241*O240</f>
        <v/>
      </c>
      <c r="P241" s="10">
        <f>D241*P240</f>
        <v/>
      </c>
      <c r="Q241" s="10">
        <f>D241*Q240</f>
        <v/>
      </c>
      <c r="R241" s="10" t="n">
        <v>398.34</v>
      </c>
      <c r="S241" s="2" t="n"/>
      <c r="T241" s="2" t="n"/>
    </row>
    <row r="242">
      <c r="A242" s="37" t="inlineStr"/>
      <c r="B242" s="37" t="inlineStr">
        <is>
          <t>price</t>
        </is>
      </c>
      <c r="C242" s="2" t="inlineStr">
        <is>
          <t>2021</t>
        </is>
      </c>
      <c r="D242" s="10">
        <f>D241*(1+E242)</f>
        <v/>
      </c>
      <c r="E242" s="11" t="n">
        <v>0.65</v>
      </c>
      <c r="F242" s="2" t="n">
        <v>1.27</v>
      </c>
      <c r="G242" s="11">
        <f>IFERROR((F242/F241)-1, "")</f>
        <v/>
      </c>
      <c r="H242" s="2" t="n">
        <v>1.86</v>
      </c>
      <c r="I242" s="11">
        <f>IFERROR((H242/H241)-1, "")</f>
        <v/>
      </c>
      <c r="J242" s="2" t="n"/>
      <c r="K242" s="11">
        <f>IFERROR((J242/J241)-1, "")</f>
        <v/>
      </c>
      <c r="L242" s="2" t="n"/>
      <c r="M242" s="11">
        <f>IFERROR((L242/L241)-1, "")</f>
        <v/>
      </c>
      <c r="N242" s="2">
        <f>IFERROR(F242+H242+J242+L242, "")</f>
        <v/>
      </c>
      <c r="O242" s="10">
        <f>D242*O240</f>
        <v/>
      </c>
      <c r="P242" s="10">
        <f>D242*P240</f>
        <v/>
      </c>
      <c r="Q242" s="10">
        <f>D242*Q240</f>
        <v/>
      </c>
      <c r="R242" s="10" t="n">
        <v>398.34</v>
      </c>
      <c r="S242" s="2" t="n"/>
      <c r="T242" s="2" t="n"/>
    </row>
    <row r="243">
      <c r="A243" s="37" t="inlineStr"/>
      <c r="B243" s="37" t="n">
        <v>89.45</v>
      </c>
      <c r="C243" s="2" t="inlineStr">
        <is>
          <t>2022</t>
        </is>
      </c>
      <c r="D243" s="10">
        <f>D242*(1+E243)</f>
        <v/>
      </c>
      <c r="E243" s="11" t="n">
        <v>0.3</v>
      </c>
      <c r="F243" s="2" t="n"/>
      <c r="G243" s="11">
        <f>IFERROR((F243/F242)-1, "")</f>
        <v/>
      </c>
      <c r="H243" s="2" t="n"/>
      <c r="I243" s="11">
        <f>IFERROR((H243/H242)-1, "")</f>
        <v/>
      </c>
      <c r="J243" s="2" t="n"/>
      <c r="K243" s="11">
        <f>IFERROR((J243/J242)-1, "")</f>
        <v/>
      </c>
      <c r="L243" s="2" t="n"/>
      <c r="M243" s="11">
        <f>IFERROR((L243/L242)-1, "")</f>
        <v/>
      </c>
      <c r="N243" s="2">
        <f>IFERROR(F243+H243+J243+L243, "")</f>
        <v/>
      </c>
      <c r="O243" s="10">
        <f>D243*O240</f>
        <v/>
      </c>
      <c r="P243" s="10">
        <f>D243*P240</f>
        <v/>
      </c>
      <c r="Q243" s="10">
        <f>D243*Q240</f>
        <v/>
      </c>
      <c r="R243" s="10" t="n">
        <v>398.34</v>
      </c>
      <c r="S243" s="2" t="n"/>
      <c r="T243" s="2" t="n"/>
    </row>
    <row r="244">
      <c r="A244" s="37" t="inlineStr"/>
      <c r="B244" s="37" t="inlineStr"/>
      <c r="C244" s="2" t="inlineStr">
        <is>
          <t>2023</t>
        </is>
      </c>
      <c r="D244" s="10">
        <f>D243*(1+E244)</f>
        <v/>
      </c>
      <c r="E244" s="11" t="n">
        <v>0.3</v>
      </c>
      <c r="F244" s="2" t="n"/>
      <c r="G244" s="11">
        <f>IFERROR((F244/F243)-1, "")</f>
        <v/>
      </c>
      <c r="H244" s="2" t="n"/>
      <c r="I244" s="11">
        <f>IFERROR((H244/H243)-1, "")</f>
        <v/>
      </c>
      <c r="J244" s="2" t="n"/>
      <c r="K244" s="11">
        <f>IFERROR((J244/J243)-1, "")</f>
        <v/>
      </c>
      <c r="L244" s="2" t="n"/>
      <c r="M244" s="11">
        <f>IFERROR((L244/L243)-1, "")</f>
        <v/>
      </c>
      <c r="N244" s="2">
        <f>IFERROR(F244+H244+J244+L244, "")</f>
        <v/>
      </c>
      <c r="O244" s="10">
        <f>D244*O240</f>
        <v/>
      </c>
      <c r="P244" s="10">
        <f>D244*P240</f>
        <v/>
      </c>
      <c r="Q244" s="10">
        <f>D244*Q240</f>
        <v/>
      </c>
      <c r="R244" s="10" t="n">
        <v>398.34</v>
      </c>
      <c r="S244" s="2" t="n"/>
      <c r="T244" s="2" t="n"/>
    </row>
    <row r="245">
      <c r="A245" s="37" t="inlineStr"/>
      <c r="B245" s="37" t="inlineStr"/>
      <c r="C245" s="2" t="inlineStr">
        <is>
          <t>2024</t>
        </is>
      </c>
      <c r="D245" s="10">
        <f>D244*(1+E245)</f>
        <v/>
      </c>
      <c r="E245" s="11" t="inlineStr">
        <is>
          <t>20%</t>
        </is>
      </c>
      <c r="F245" s="2" t="n"/>
      <c r="G245" s="11">
        <f>IFERROR((F245/F244)-1, "")</f>
        <v/>
      </c>
      <c r="H245" s="2" t="n"/>
      <c r="I245" s="11">
        <f>IFERROR((H245/H244)-1, "")</f>
        <v/>
      </c>
      <c r="J245" s="2" t="n"/>
      <c r="K245" s="11">
        <f>IFERROR((J245/J244)-1, "")</f>
        <v/>
      </c>
      <c r="L245" s="2" t="n"/>
      <c r="M245" s="11">
        <f>IFERROR((L245/L244)-1, "")</f>
        <v/>
      </c>
      <c r="N245" s="2">
        <f>IFERROR(F245+H245+J245+L245, "")</f>
        <v/>
      </c>
      <c r="O245" s="10">
        <f>D245*O240</f>
        <v/>
      </c>
      <c r="P245" s="10">
        <f>D245*P240</f>
        <v/>
      </c>
      <c r="Q245" s="10">
        <f>D245*Q240</f>
        <v/>
      </c>
      <c r="R245" s="10" t="n">
        <v>398.34</v>
      </c>
      <c r="S245" s="2" t="n"/>
      <c r="T245" s="2" t="n"/>
    </row>
    <row r="246">
      <c r="A246" s="37" t="inlineStr"/>
      <c r="B246" s="37" t="inlineStr"/>
      <c r="C246" s="2" t="inlineStr"/>
      <c r="D246" s="10" t="inlineStr"/>
      <c r="E246" s="11" t="inlineStr"/>
      <c r="F246" s="2" t="n"/>
      <c r="G246" s="11" t="inlineStr"/>
      <c r="H246" s="2" t="n"/>
      <c r="I246" s="11" t="inlineStr"/>
      <c r="J246" s="2" t="n"/>
      <c r="K246" s="11" t="inlineStr"/>
      <c r="L246" s="2" t="n"/>
      <c r="M246" s="11" t="inlineStr"/>
      <c r="N246" s="2" t="inlineStr"/>
      <c r="O246" s="10" t="inlineStr"/>
      <c r="P246" s="10" t="inlineStr"/>
      <c r="Q246" s="10" t="inlineStr"/>
      <c r="R246" s="10" t="n"/>
      <c r="S246" s="2" t="n"/>
      <c r="T246" s="2" t="n"/>
    </row>
    <row r="247">
      <c r="A247" s="39" t="inlineStr">
        <is>
          <t>000768</t>
        </is>
      </c>
      <c r="B247" s="37" t="inlineStr">
        <is>
          <t>pe-ttm</t>
        </is>
      </c>
      <c r="C247" s="2" t="inlineStr"/>
      <c r="D247" s="10" t="inlineStr"/>
      <c r="E247" s="11" t="inlineStr"/>
      <c r="F247" s="2" t="n"/>
      <c r="G247" s="11" t="inlineStr"/>
      <c r="H247" s="2" t="n"/>
      <c r="I247" s="11" t="inlineStr"/>
      <c r="J247" s="2" t="n"/>
      <c r="K247" s="11" t="inlineStr"/>
      <c r="L247" s="2" t="n"/>
      <c r="M247" s="11" t="inlineStr"/>
      <c r="N247" s="2" t="inlineStr"/>
      <c r="O247" s="10" t="n">
        <v>60</v>
      </c>
      <c r="P247" s="10" t="n">
        <v>80</v>
      </c>
      <c r="Q247" s="10" t="n">
        <v>120</v>
      </c>
      <c r="R247" s="10" t="n">
        <v>975.12</v>
      </c>
      <c r="S247" s="36" t="inlineStr">
        <is>
          <t>管理改善带来的利润释放</t>
        </is>
      </c>
      <c r="T247" s="2" t="n"/>
    </row>
    <row r="248">
      <c r="A248" s="39" t="inlineStr">
        <is>
          <t>中航西飞</t>
        </is>
      </c>
      <c r="B248" s="37" t="n">
        <v>104.83</v>
      </c>
      <c r="C248" s="2" t="inlineStr">
        <is>
          <t>2020</t>
        </is>
      </c>
      <c r="D248" s="10" t="n">
        <v>7.78</v>
      </c>
      <c r="E248" s="11" t="inlineStr"/>
      <c r="F248" s="2" t="n">
        <v>0.42</v>
      </c>
      <c r="G248" s="11">
        <f>IFERROR((F248/F247)-1, "")</f>
        <v/>
      </c>
      <c r="H248" s="2" t="n">
        <v>1.89</v>
      </c>
      <c r="I248" s="11">
        <f>IFERROR((H248/H247)-1, "")</f>
        <v/>
      </c>
      <c r="J248" s="2" t="n">
        <v>2.25</v>
      </c>
      <c r="K248" s="11">
        <f>IFERROR((J248/J247)-1, "")</f>
        <v/>
      </c>
      <c r="L248" s="2" t="n">
        <v>3.22</v>
      </c>
      <c r="M248" s="11">
        <f>IFERROR((L248/L247)-1, "")</f>
        <v/>
      </c>
      <c r="N248" s="2">
        <f>IFERROR(F248+H248+J248+L248, "")</f>
        <v/>
      </c>
      <c r="O248" s="10">
        <f>D248*O247</f>
        <v/>
      </c>
      <c r="P248" s="10">
        <f>D248*P247</f>
        <v/>
      </c>
      <c r="Q248" s="10">
        <f>D248*Q247</f>
        <v/>
      </c>
      <c r="R248" s="10" t="n">
        <v>975.12</v>
      </c>
      <c r="S248" s="2" t="n"/>
      <c r="T248" s="2" t="n"/>
    </row>
    <row r="249">
      <c r="A249" s="37" t="inlineStr"/>
      <c r="B249" s="37" t="inlineStr">
        <is>
          <t>price</t>
        </is>
      </c>
      <c r="C249" s="2" t="inlineStr">
        <is>
          <t>2021</t>
        </is>
      </c>
      <c r="D249" s="10">
        <f>D248*(1+E249)</f>
        <v/>
      </c>
      <c r="E249" s="11" t="n">
        <v>0.43</v>
      </c>
      <c r="F249" s="2" t="n">
        <v>1.35</v>
      </c>
      <c r="G249" s="11">
        <f>IFERROR((F249/F248)-1, "")</f>
        <v/>
      </c>
      <c r="H249" s="2" t="n"/>
      <c r="I249" s="11">
        <f>IFERROR((H249/H248)-1, "")</f>
        <v/>
      </c>
      <c r="J249" s="2" t="n"/>
      <c r="K249" s="11">
        <f>IFERROR((J249/J248)-1, "")</f>
        <v/>
      </c>
      <c r="L249" s="2" t="n"/>
      <c r="M249" s="11">
        <f>IFERROR((L249/L248)-1, "")</f>
        <v/>
      </c>
      <c r="N249" s="2">
        <f>IFERROR(F249+H249+J249+L249, "")</f>
        <v/>
      </c>
      <c r="O249" s="10">
        <f>D249*O247</f>
        <v/>
      </c>
      <c r="P249" s="10">
        <f>D249*P247</f>
        <v/>
      </c>
      <c r="Q249" s="10">
        <f>D249*Q247</f>
        <v/>
      </c>
      <c r="R249" s="10" t="n">
        <v>975.12</v>
      </c>
      <c r="S249" s="2" t="n"/>
      <c r="T249" s="2" t="n"/>
    </row>
    <row r="250">
      <c r="A250" s="37" t="inlineStr"/>
      <c r="B250" s="37" t="n">
        <v>35.57</v>
      </c>
      <c r="C250" s="2" t="inlineStr">
        <is>
          <t>2022</t>
        </is>
      </c>
      <c r="D250" s="10">
        <f>D249*(1+E250)</f>
        <v/>
      </c>
      <c r="E250" s="11" t="n">
        <v>0.43</v>
      </c>
      <c r="F250" s="2" t="n"/>
      <c r="G250" s="11">
        <f>IFERROR((F250/F249)-1, "")</f>
        <v/>
      </c>
      <c r="H250" s="2" t="n"/>
      <c r="I250" s="11">
        <f>IFERROR((H250/H249)-1, "")</f>
        <v/>
      </c>
      <c r="J250" s="2" t="n"/>
      <c r="K250" s="11">
        <f>IFERROR((J250/J249)-1, "")</f>
        <v/>
      </c>
      <c r="L250" s="2" t="n"/>
      <c r="M250" s="11">
        <f>IFERROR((L250/L249)-1, "")</f>
        <v/>
      </c>
      <c r="N250" s="2">
        <f>IFERROR(F250+H250+J250+L250, "")</f>
        <v/>
      </c>
      <c r="O250" s="10">
        <f>D250*O247</f>
        <v/>
      </c>
      <c r="P250" s="10">
        <f>D250*P247</f>
        <v/>
      </c>
      <c r="Q250" s="10">
        <f>D250*Q247</f>
        <v/>
      </c>
      <c r="R250" s="10" t="n">
        <v>975.12</v>
      </c>
      <c r="S250" s="2" t="n"/>
      <c r="T250" s="2" t="n"/>
    </row>
    <row r="251">
      <c r="A251" s="37" t="inlineStr"/>
      <c r="B251" s="37" t="inlineStr"/>
      <c r="C251" s="2" t="inlineStr">
        <is>
          <t>2023</t>
        </is>
      </c>
      <c r="D251" s="10">
        <f>D250*(1+E251)</f>
        <v/>
      </c>
      <c r="E251" s="11" t="n">
        <v>0.2</v>
      </c>
      <c r="F251" s="2" t="n"/>
      <c r="G251" s="11">
        <f>IFERROR((F251/F250)-1, "")</f>
        <v/>
      </c>
      <c r="H251" s="2" t="n"/>
      <c r="I251" s="11">
        <f>IFERROR((H251/H250)-1, "")</f>
        <v/>
      </c>
      <c r="J251" s="2" t="n"/>
      <c r="K251" s="11">
        <f>IFERROR((J251/J250)-1, "")</f>
        <v/>
      </c>
      <c r="L251" s="2" t="n"/>
      <c r="M251" s="11">
        <f>IFERROR((L251/L250)-1, "")</f>
        <v/>
      </c>
      <c r="N251" s="2">
        <f>IFERROR(F251+H251+J251+L251, "")</f>
        <v/>
      </c>
      <c r="O251" s="10">
        <f>D251*O247</f>
        <v/>
      </c>
      <c r="P251" s="10">
        <f>D251*P247</f>
        <v/>
      </c>
      <c r="Q251" s="10">
        <f>D251*Q247</f>
        <v/>
      </c>
      <c r="R251" s="10" t="n">
        <v>975.12</v>
      </c>
      <c r="S251" s="2" t="n"/>
      <c r="T251" s="2" t="n"/>
    </row>
    <row r="252">
      <c r="A252" s="37" t="inlineStr"/>
      <c r="B252" s="37" t="inlineStr"/>
      <c r="C252" s="2" t="inlineStr">
        <is>
          <t>2024</t>
        </is>
      </c>
      <c r="D252" s="10">
        <f>D251*(1+E252)</f>
        <v/>
      </c>
      <c r="E252" s="11" t="inlineStr">
        <is>
          <t>20%</t>
        </is>
      </c>
      <c r="F252" s="2" t="n"/>
      <c r="G252" s="11">
        <f>IFERROR((F252/F251)-1, "")</f>
        <v/>
      </c>
      <c r="H252" s="2" t="n"/>
      <c r="I252" s="11">
        <f>IFERROR((H252/H251)-1, "")</f>
        <v/>
      </c>
      <c r="J252" s="2" t="n"/>
      <c r="K252" s="11">
        <f>IFERROR((J252/J251)-1, "")</f>
        <v/>
      </c>
      <c r="L252" s="2" t="n"/>
      <c r="M252" s="11">
        <f>IFERROR((L252/L251)-1, "")</f>
        <v/>
      </c>
      <c r="N252" s="2">
        <f>IFERROR(F252+H252+J252+L252, "")</f>
        <v/>
      </c>
      <c r="O252" s="10">
        <f>D252*O247</f>
        <v/>
      </c>
      <c r="P252" s="10">
        <f>D252*P247</f>
        <v/>
      </c>
      <c r="Q252" s="10">
        <f>D252*Q247</f>
        <v/>
      </c>
      <c r="R252" s="10" t="n">
        <v>975.12</v>
      </c>
      <c r="S252" s="2" t="n"/>
      <c r="T252" s="2" t="n"/>
    </row>
    <row r="253">
      <c r="A253" s="37" t="inlineStr"/>
      <c r="B253" s="37" t="inlineStr"/>
      <c r="C253" s="2" t="inlineStr"/>
      <c r="D253" s="10" t="inlineStr"/>
      <c r="E253" s="11" t="inlineStr"/>
      <c r="F253" s="2" t="n"/>
      <c r="G253" s="11" t="inlineStr"/>
      <c r="H253" s="2" t="n"/>
      <c r="I253" s="11" t="inlineStr"/>
      <c r="J253" s="2" t="n"/>
      <c r="K253" s="11" t="inlineStr"/>
      <c r="L253" s="2" t="n"/>
      <c r="M253" s="11" t="inlineStr"/>
      <c r="N253" s="2" t="inlineStr"/>
      <c r="O253" s="10" t="inlineStr"/>
      <c r="P253" s="10" t="inlineStr"/>
      <c r="Q253" s="10" t="inlineStr"/>
      <c r="R253" s="10" t="n"/>
      <c r="S253" s="2" t="n"/>
      <c r="T253" s="2" t="n"/>
    </row>
    <row r="254">
      <c r="A254" s="39" t="inlineStr">
        <is>
          <t>300775</t>
        </is>
      </c>
      <c r="B254" s="37" t="inlineStr">
        <is>
          <t>pe-ttm</t>
        </is>
      </c>
      <c r="C254" s="2" t="inlineStr"/>
      <c r="D254" s="10" t="inlineStr"/>
      <c r="E254" s="11" t="inlineStr"/>
      <c r="F254" s="2" t="n"/>
      <c r="G254" s="11" t="inlineStr"/>
      <c r="H254" s="2" t="n"/>
      <c r="I254" s="11" t="inlineStr"/>
      <c r="J254" s="2" t="n"/>
      <c r="K254" s="11" t="inlineStr"/>
      <c r="L254" s="2" t="n"/>
      <c r="M254" s="11" t="inlineStr"/>
      <c r="N254" s="2" t="inlineStr"/>
      <c r="O254" s="10" t="n">
        <v>60</v>
      </c>
      <c r="P254" s="10" t="n">
        <v>80</v>
      </c>
      <c r="Q254" s="10" t="n">
        <v>100</v>
      </c>
      <c r="R254" s="10" t="n">
        <v>226.99</v>
      </c>
      <c r="S254" s="36" t="inlineStr">
        <is>
          <t>市值空间还比较大</t>
        </is>
      </c>
      <c r="T254" s="2" t="n"/>
    </row>
    <row r="255">
      <c r="A255" s="39" t="inlineStr">
        <is>
          <t>三角防务</t>
        </is>
      </c>
      <c r="B255" s="37" t="n">
        <v>63.94</v>
      </c>
      <c r="C255" s="2" t="inlineStr">
        <is>
          <t>2020</t>
        </is>
      </c>
      <c r="D255" s="10" t="n">
        <v>2.03</v>
      </c>
      <c r="E255" s="11" t="inlineStr"/>
      <c r="F255" s="2" t="n">
        <v>0.37</v>
      </c>
      <c r="G255" s="11">
        <f>IFERROR((F255/F254)-1, "")</f>
        <v/>
      </c>
      <c r="H255" s="2" t="n">
        <v>0.63</v>
      </c>
      <c r="I255" s="11">
        <f>IFERROR((H255/H254)-1, "")</f>
        <v/>
      </c>
      <c r="J255" s="2" t="n">
        <v>0.24</v>
      </c>
      <c r="K255" s="11">
        <f>IFERROR((J255/J254)-1, "")</f>
        <v/>
      </c>
      <c r="L255" s="2" t="n">
        <v>0.79</v>
      </c>
      <c r="M255" s="11">
        <f>IFERROR((L255/L254)-1, "")</f>
        <v/>
      </c>
      <c r="N255" s="2">
        <f>IFERROR(F255+H255+J255+L255, "")</f>
        <v/>
      </c>
      <c r="O255" s="10">
        <f>D255*O254</f>
        <v/>
      </c>
      <c r="P255" s="10">
        <f>D255*P254</f>
        <v/>
      </c>
      <c r="Q255" s="10">
        <f>D255*Q254</f>
        <v/>
      </c>
      <c r="R255" s="10" t="n">
        <v>226.99</v>
      </c>
      <c r="S255" s="2" t="n"/>
      <c r="T255" s="2" t="n"/>
    </row>
    <row r="256">
      <c r="A256" s="37" t="inlineStr"/>
      <c r="B256" s="37" t="inlineStr">
        <is>
          <t>price</t>
        </is>
      </c>
      <c r="C256" s="2" t="inlineStr">
        <is>
          <t>2021</t>
        </is>
      </c>
      <c r="D256" s="10">
        <f>D255*(1+E256)</f>
        <v/>
      </c>
      <c r="E256" s="11" t="n">
        <v>1.16</v>
      </c>
      <c r="F256" s="2" t="n">
        <v>0.75</v>
      </c>
      <c r="G256" s="11">
        <f>IFERROR((F256/F255)-1, "")</f>
        <v/>
      </c>
      <c r="H256" s="2" t="n">
        <v>0.91</v>
      </c>
      <c r="I256" s="11">
        <f>IFERROR((H256/H255)-1, "")</f>
        <v/>
      </c>
      <c r="J256" s="2" t="n"/>
      <c r="K256" s="11">
        <f>IFERROR((J256/J255)-1, "")</f>
        <v/>
      </c>
      <c r="L256" s="2" t="n"/>
      <c r="M256" s="11">
        <f>IFERROR((L256/L255)-1, "")</f>
        <v/>
      </c>
      <c r="N256" s="2">
        <f>IFERROR(F256+H256+J256+L256, "")</f>
        <v/>
      </c>
      <c r="O256" s="10">
        <f>D256*O254</f>
        <v/>
      </c>
      <c r="P256" s="10">
        <f>D256*P254</f>
        <v/>
      </c>
      <c r="Q256" s="10">
        <f>D256*Q254</f>
        <v/>
      </c>
      <c r="R256" s="10" t="n">
        <v>226.99</v>
      </c>
      <c r="S256" s="2" t="n"/>
      <c r="T256" s="2" t="n"/>
    </row>
    <row r="257">
      <c r="A257" s="37" t="inlineStr"/>
      <c r="B257" s="37" t="n">
        <v>45.94</v>
      </c>
      <c r="C257" s="2" t="inlineStr">
        <is>
          <t>2022</t>
        </is>
      </c>
      <c r="D257" s="10">
        <f>D256*(1+E257)</f>
        <v/>
      </c>
      <c r="E257" s="11" t="n">
        <v>0.42</v>
      </c>
      <c r="F257" s="2" t="n"/>
      <c r="G257" s="11">
        <f>IFERROR((F257/F256)-1, "")</f>
        <v/>
      </c>
      <c r="H257" s="2" t="n"/>
      <c r="I257" s="11">
        <f>IFERROR((H257/H256)-1, "")</f>
        <v/>
      </c>
      <c r="J257" s="2" t="n"/>
      <c r="K257" s="11">
        <f>IFERROR((J257/J256)-1, "")</f>
        <v/>
      </c>
      <c r="L257" s="2" t="n"/>
      <c r="M257" s="11">
        <f>IFERROR((L257/L256)-1, "")</f>
        <v/>
      </c>
      <c r="N257" s="2">
        <f>IFERROR(F257+H257+J257+L257, "")</f>
        <v/>
      </c>
      <c r="O257" s="10">
        <f>D257*O254</f>
        <v/>
      </c>
      <c r="P257" s="10">
        <f>D257*P254</f>
        <v/>
      </c>
      <c r="Q257" s="10">
        <f>D257*Q254</f>
        <v/>
      </c>
      <c r="R257" s="10" t="n">
        <v>226.99</v>
      </c>
      <c r="S257" s="2" t="n"/>
      <c r="T257" s="2" t="n"/>
    </row>
    <row r="258">
      <c r="A258" s="37" t="inlineStr"/>
      <c r="B258" s="37" t="inlineStr"/>
      <c r="C258" s="2" t="inlineStr">
        <is>
          <t>2023</t>
        </is>
      </c>
      <c r="D258" s="10">
        <f>D257*(1+E258)</f>
        <v/>
      </c>
      <c r="E258" s="11" t="n">
        <v>0.33</v>
      </c>
      <c r="F258" s="2" t="n"/>
      <c r="G258" s="11">
        <f>IFERROR((F258/F257)-1, "")</f>
        <v/>
      </c>
      <c r="H258" s="2" t="n"/>
      <c r="I258" s="11">
        <f>IFERROR((H258/H257)-1, "")</f>
        <v/>
      </c>
      <c r="J258" s="2" t="n"/>
      <c r="K258" s="11">
        <f>IFERROR((J258/J257)-1, "")</f>
        <v/>
      </c>
      <c r="L258" s="2" t="n"/>
      <c r="M258" s="11">
        <f>IFERROR((L258/L257)-1, "")</f>
        <v/>
      </c>
      <c r="N258" s="2">
        <f>IFERROR(F258+H258+J258+L258, "")</f>
        <v/>
      </c>
      <c r="O258" s="10">
        <f>D258*O254</f>
        <v/>
      </c>
      <c r="P258" s="10">
        <f>D258*P254</f>
        <v/>
      </c>
      <c r="Q258" s="10">
        <f>D258*Q254</f>
        <v/>
      </c>
      <c r="R258" s="10" t="n">
        <v>226.99</v>
      </c>
      <c r="S258" s="2" t="n"/>
      <c r="T258" s="2" t="n"/>
    </row>
    <row r="259">
      <c r="A259" s="37" t="inlineStr"/>
      <c r="B259" s="37" t="inlineStr"/>
      <c r="C259" s="2" t="inlineStr">
        <is>
          <t>2024</t>
        </is>
      </c>
      <c r="D259" s="10">
        <f>D258*(1+E259)</f>
        <v/>
      </c>
      <c r="E259" s="11" t="inlineStr">
        <is>
          <t>20%</t>
        </is>
      </c>
      <c r="F259" s="2" t="n"/>
      <c r="G259" s="11">
        <f>IFERROR((F259/F258)-1, "")</f>
        <v/>
      </c>
      <c r="H259" s="2" t="n"/>
      <c r="I259" s="11">
        <f>IFERROR((H259/H258)-1, "")</f>
        <v/>
      </c>
      <c r="J259" s="2" t="n"/>
      <c r="K259" s="11">
        <f>IFERROR((J259/J258)-1, "")</f>
        <v/>
      </c>
      <c r="L259" s="2" t="n"/>
      <c r="M259" s="11">
        <f>IFERROR((L259/L258)-1, "")</f>
        <v/>
      </c>
      <c r="N259" s="2">
        <f>IFERROR(F259+H259+J259+L259, "")</f>
        <v/>
      </c>
      <c r="O259" s="10">
        <f>D259*O254</f>
        <v/>
      </c>
      <c r="P259" s="10">
        <f>D259*P254</f>
        <v/>
      </c>
      <c r="Q259" s="10">
        <f>D259*Q254</f>
        <v/>
      </c>
      <c r="R259" s="10" t="n">
        <v>226.99</v>
      </c>
      <c r="S259" s="2" t="n"/>
      <c r="T259" s="2" t="n"/>
    </row>
    <row r="260">
      <c r="A260" s="37" t="inlineStr"/>
      <c r="B260" s="37" t="inlineStr"/>
      <c r="C260" s="2" t="inlineStr"/>
      <c r="D260" s="10" t="inlineStr"/>
      <c r="E260" s="11" t="inlineStr"/>
      <c r="F260" s="2" t="n"/>
      <c r="G260" s="2" t="inlineStr"/>
      <c r="H260" s="2" t="n"/>
      <c r="I260" s="2" t="inlineStr"/>
      <c r="J260" s="2" t="n"/>
      <c r="K260" s="2" t="inlineStr"/>
      <c r="L260" s="2" t="n"/>
      <c r="M260" s="2" t="inlineStr"/>
      <c r="N260" s="2" t="inlineStr"/>
      <c r="O260" s="10" t="inlineStr"/>
      <c r="P260" s="10" t="inlineStr"/>
      <c r="Q260" s="10" t="inlineStr"/>
      <c r="R260" s="10" t="n"/>
      <c r="S260" s="2" t="n"/>
      <c r="T260" s="2" t="n"/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zoomScale="85" zoomScaleNormal="85" workbookViewId="0">
      <pane ySplit="1" topLeftCell="A29" activePane="bottomLeft" state="frozen"/>
      <selection activeCell="A1" sqref="A1"/>
      <selection pane="bottomLeft" activeCell="I61" sqref="I61"/>
    </sheetView>
  </sheetViews>
  <sheetFormatPr baseColWidth="8" defaultColWidth="9" defaultRowHeight="14.25"/>
  <cols>
    <col width="19" customWidth="1" style="3" min="1" max="1"/>
    <col width="9.5" customWidth="1" style="3" min="5" max="5"/>
    <col width="7.6" customWidth="1" style="3" min="6" max="6"/>
    <col width="7.6" customWidth="1" style="4" min="7" max="7"/>
    <col width="7.6" customWidth="1" style="3" min="8" max="8"/>
    <col width="7.6" customWidth="1" style="4" min="9" max="9"/>
    <col width="7.6" customWidth="1" style="3" min="10" max="10"/>
    <col width="7.6" customWidth="1" style="4" min="11" max="11"/>
    <col width="7.6" customWidth="1" style="3" min="12" max="12"/>
    <col width="7.6" customWidth="1" style="4" min="13" max="13"/>
    <col width="7.6" customWidth="1" style="3" min="14" max="14"/>
  </cols>
  <sheetData>
    <row r="1" customFormat="1" s="1">
      <c r="A1" s="32" t="inlineStr">
        <is>
          <t>代码&amp;名称</t>
        </is>
      </c>
      <c r="B1" s="32" t="inlineStr">
        <is>
          <t>摘要</t>
        </is>
      </c>
      <c r="C1" s="1" t="inlineStr">
        <is>
          <t>年份</t>
        </is>
      </c>
      <c r="D1" s="6" t="inlineStr">
        <is>
          <t>净利润</t>
        </is>
      </c>
      <c r="E1" s="7" t="inlineStr">
        <is>
          <t>增长率</t>
        </is>
      </c>
      <c r="F1" s="1" t="inlineStr">
        <is>
          <t>Q1净利</t>
        </is>
      </c>
      <c r="G1" s="7" t="inlineStr">
        <is>
          <t>Q1增长</t>
        </is>
      </c>
      <c r="H1" s="1" t="inlineStr">
        <is>
          <t>Q2净利</t>
        </is>
      </c>
      <c r="I1" s="7" t="inlineStr">
        <is>
          <t>Q2增长</t>
        </is>
      </c>
      <c r="J1" s="1" t="inlineStr">
        <is>
          <t>Q3净利</t>
        </is>
      </c>
      <c r="K1" s="7" t="inlineStr">
        <is>
          <t>Q3增长</t>
        </is>
      </c>
      <c r="L1" s="1" t="inlineStr">
        <is>
          <t>Q4净利</t>
        </is>
      </c>
      <c r="M1" s="7" t="inlineStr">
        <is>
          <t>Q4增长</t>
        </is>
      </c>
      <c r="N1" s="7" t="inlineStr">
        <is>
          <t>Sum</t>
        </is>
      </c>
      <c r="O1" s="33" t="inlineStr">
        <is>
          <t>低估估值</t>
        </is>
      </c>
      <c r="P1" s="33" t="inlineStr">
        <is>
          <t>合理估值</t>
        </is>
      </c>
      <c r="Q1" s="33" t="inlineStr">
        <is>
          <t>高估估值</t>
        </is>
      </c>
      <c r="R1" s="6" t="inlineStr">
        <is>
          <t>当前市值</t>
        </is>
      </c>
    </row>
    <row r="2" ht="15" customHeight="1" s="3">
      <c r="A2" s="39" t="inlineStr">
        <is>
          <t>SY</t>
        </is>
      </c>
      <c r="B2" s="37" t="inlineStr">
        <is>
          <t>pe-ttm</t>
        </is>
      </c>
      <c r="C2" s="2" t="inlineStr"/>
      <c r="D2" s="10" t="inlineStr"/>
      <c r="E2" s="11" t="inlineStr"/>
      <c r="F2" s="10" t="n"/>
      <c r="G2" s="11" t="inlineStr"/>
      <c r="H2" s="10" t="n"/>
      <c r="I2" s="11" t="inlineStr"/>
      <c r="J2" s="2" t="n"/>
      <c r="K2" s="11" t="inlineStr"/>
      <c r="L2" s="2" t="n"/>
      <c r="M2" s="11" t="inlineStr"/>
      <c r="N2" s="2" t="inlineStr"/>
      <c r="O2" s="10" t="inlineStr">
        <is>
          <t>25</t>
        </is>
      </c>
      <c r="P2" s="10" t="inlineStr">
        <is>
          <t>25</t>
        </is>
      </c>
      <c r="Q2" s="10" t="inlineStr">
        <is>
          <t>25</t>
        </is>
      </c>
      <c r="R2" s="10" t="n">
        <v>3.28</v>
      </c>
    </row>
    <row r="3" ht="15" customHeight="1" s="3">
      <c r="A3" s="39" t="inlineStr">
        <is>
          <t>新氧科技</t>
        </is>
      </c>
      <c r="B3" s="37" t="n">
        <v>39.13</v>
      </c>
      <c r="C3" s="2" t="n">
        <v>2019</v>
      </c>
      <c r="D3" s="10" t="n">
        <v>1.77</v>
      </c>
      <c r="E3" s="11" t="inlineStr"/>
      <c r="F3" s="10" t="n"/>
      <c r="G3" s="11">
        <f>IFERROR((F3/F2)-1, "")</f>
        <v/>
      </c>
      <c r="H3" s="10" t="n"/>
      <c r="I3" s="11">
        <f>IFERROR((H3/H2)-1, "")</f>
        <v/>
      </c>
      <c r="J3" s="2" t="n"/>
      <c r="K3" s="11">
        <f>IFERROR((J3/J2)-1, "")</f>
        <v/>
      </c>
      <c r="L3" s="2" t="n"/>
      <c r="M3" s="11">
        <f>IFERROR((L3/L2)-1, "")</f>
        <v/>
      </c>
      <c r="N3" s="2">
        <f>IFERROR(F3+H3+J3+L3, "")</f>
        <v/>
      </c>
      <c r="O3" s="10">
        <f>D3*O2</f>
        <v/>
      </c>
      <c r="P3" s="10">
        <f>D3*P2</f>
        <v/>
      </c>
      <c r="Q3" s="10">
        <f>D3*Q2</f>
        <v/>
      </c>
      <c r="R3" s="10" t="n">
        <v>3.28</v>
      </c>
    </row>
    <row r="4">
      <c r="A4" s="37" t="inlineStr"/>
      <c r="B4" s="37" t="inlineStr">
        <is>
          <t>price</t>
        </is>
      </c>
      <c r="C4" s="2" t="n">
        <v>2020</v>
      </c>
      <c r="D4" s="10">
        <f>D3*(1+E4)</f>
        <v/>
      </c>
      <c r="E4" s="17" t="n">
        <v>-0.9724</v>
      </c>
      <c r="F4" s="10" t="n"/>
      <c r="G4" s="11">
        <f>IFERROR((F4/F3)-1, "")</f>
        <v/>
      </c>
      <c r="H4" s="10" t="n"/>
      <c r="I4" s="11">
        <f>IFERROR((H4/H3)-1, "")</f>
        <v/>
      </c>
      <c r="J4" s="2" t="n"/>
      <c r="K4" s="11">
        <f>IFERROR((J4/J3)-1, "")</f>
        <v/>
      </c>
      <c r="L4" s="2" t="n"/>
      <c r="M4" s="11">
        <f>IFERROR((L4/L3)-1, "")</f>
        <v/>
      </c>
      <c r="N4" s="2">
        <f>IFERROR(F4+H4+J4+L4, "")</f>
        <v/>
      </c>
      <c r="O4" s="10">
        <f>D4*O2</f>
        <v/>
      </c>
      <c r="P4" s="10">
        <f>D4*P2</f>
        <v/>
      </c>
      <c r="Q4" s="10">
        <f>D4*Q2</f>
        <v/>
      </c>
      <c r="R4" s="10" t="n">
        <v>3.28</v>
      </c>
    </row>
    <row r="5">
      <c r="A5" s="37" t="inlineStr"/>
      <c r="B5" s="37" t="n">
        <v>3.13</v>
      </c>
      <c r="C5" s="2" t="n">
        <v>2021</v>
      </c>
      <c r="D5" s="10">
        <f>D4*(1+E5)</f>
        <v/>
      </c>
      <c r="E5" s="11" t="n">
        <v>10</v>
      </c>
      <c r="F5" s="10" t="n"/>
      <c r="G5" s="11">
        <f>IFERROR((F5/F4)-1, "")</f>
        <v/>
      </c>
      <c r="H5" s="10" t="n"/>
      <c r="I5" s="11">
        <f>IFERROR((H5/H4)-1, "")</f>
        <v/>
      </c>
      <c r="J5" s="2" t="n"/>
      <c r="K5" s="11">
        <f>IFERROR((J5/J4)-1, "")</f>
        <v/>
      </c>
      <c r="L5" s="2" t="n"/>
      <c r="M5" s="11">
        <f>IFERROR((L5/L4)-1, "")</f>
        <v/>
      </c>
      <c r="N5" s="2">
        <f>IFERROR(F5+H5+J5+L5, "")</f>
        <v/>
      </c>
      <c r="O5" s="10">
        <f>D5*O2</f>
        <v/>
      </c>
      <c r="P5" s="10">
        <f>D5*P2</f>
        <v/>
      </c>
      <c r="Q5" s="10">
        <f>D5*Q2</f>
        <v/>
      </c>
      <c r="R5" s="10" t="n">
        <v>3.28</v>
      </c>
    </row>
    <row r="6">
      <c r="A6" s="37" t="inlineStr"/>
      <c r="B6" s="37" t="inlineStr"/>
      <c r="C6" s="2" t="n">
        <v>2022</v>
      </c>
      <c r="D6" s="10">
        <f>D5*(1+E6)</f>
        <v/>
      </c>
      <c r="E6" s="11" t="inlineStr">
        <is>
          <t>20%</t>
        </is>
      </c>
      <c r="F6" s="10" t="n"/>
      <c r="G6" s="11">
        <f>IFERROR((F6/F5)-1, "")</f>
        <v/>
      </c>
      <c r="H6" s="10" t="n"/>
      <c r="I6" s="11">
        <f>IFERROR((H6/H5)-1, "")</f>
        <v/>
      </c>
      <c r="J6" s="2" t="n"/>
      <c r="K6" s="11">
        <f>IFERROR((J6/J5)-1, "")</f>
        <v/>
      </c>
      <c r="L6" s="2" t="n"/>
      <c r="M6" s="11">
        <f>IFERROR((L6/L5)-1, "")</f>
        <v/>
      </c>
      <c r="N6" s="2">
        <f>IFERROR(F6+H6+J6+L6, "")</f>
        <v/>
      </c>
      <c r="O6" s="10">
        <f>D6*O2</f>
        <v/>
      </c>
      <c r="P6" s="10">
        <f>D6*P2</f>
        <v/>
      </c>
      <c r="Q6" s="10">
        <f>D6*Q2</f>
        <v/>
      </c>
      <c r="R6" s="10" t="n">
        <v>3.28</v>
      </c>
    </row>
    <row r="7">
      <c r="A7" s="37" t="inlineStr"/>
      <c r="B7" s="37" t="inlineStr"/>
      <c r="C7" s="2" t="n">
        <v>2023</v>
      </c>
      <c r="D7" s="10">
        <f>D6*(1+E7)</f>
        <v/>
      </c>
      <c r="E7" s="11" t="inlineStr">
        <is>
          <t>20%</t>
        </is>
      </c>
      <c r="F7" s="10" t="n"/>
      <c r="G7" s="11">
        <f>IFERROR((F7/F6)-1, "")</f>
        <v/>
      </c>
      <c r="H7" s="10" t="n"/>
      <c r="I7" s="11">
        <f>IFERROR((H7/H6)-1, "")</f>
        <v/>
      </c>
      <c r="J7" s="2" t="n"/>
      <c r="K7" s="11">
        <f>IFERROR((J7/J6)-1, "")</f>
        <v/>
      </c>
      <c r="L7" s="2" t="n"/>
      <c r="M7" s="11">
        <f>IFERROR((L7/L6)-1, "")</f>
        <v/>
      </c>
      <c r="N7" s="2">
        <f>IFERROR(F7+H7+J7+L7, "")</f>
        <v/>
      </c>
      <c r="O7" s="10">
        <f>D7*O2</f>
        <v/>
      </c>
      <c r="P7" s="10">
        <f>D7*P2</f>
        <v/>
      </c>
      <c r="Q7" s="10">
        <f>D7*Q2</f>
        <v/>
      </c>
      <c r="R7" s="10" t="n">
        <v>3.28</v>
      </c>
    </row>
    <row r="8">
      <c r="A8" s="37" t="inlineStr"/>
      <c r="B8" s="37" t="inlineStr"/>
      <c r="C8" s="2" t="inlineStr"/>
      <c r="D8" s="10" t="inlineStr"/>
      <c r="E8" s="11" t="inlineStr"/>
      <c r="F8" s="10" t="n"/>
      <c r="G8" s="11" t="inlineStr"/>
      <c r="H8" s="10" t="n"/>
      <c r="I8" s="11" t="inlineStr"/>
      <c r="J8" s="2" t="n"/>
      <c r="K8" s="11" t="inlineStr"/>
      <c r="L8" s="2" t="n"/>
      <c r="M8" s="11" t="inlineStr"/>
      <c r="N8" s="2" t="inlineStr"/>
      <c r="O8" s="10" t="inlineStr"/>
      <c r="P8" s="10" t="inlineStr"/>
      <c r="Q8" s="10" t="inlineStr"/>
      <c r="R8" s="10" t="n"/>
    </row>
    <row r="9" ht="15" customHeight="1" s="3">
      <c r="A9" s="39" t="inlineStr">
        <is>
          <t>U</t>
        </is>
      </c>
      <c r="B9" s="37" t="inlineStr">
        <is>
          <t>pe-ttm</t>
        </is>
      </c>
      <c r="C9" s="2" t="inlineStr"/>
      <c r="D9" s="10" t="inlineStr"/>
      <c r="E9" s="11" t="inlineStr"/>
      <c r="F9" s="10" t="n"/>
      <c r="G9" s="11" t="inlineStr"/>
      <c r="H9" s="10" t="n"/>
      <c r="I9" s="11" t="inlineStr"/>
      <c r="J9" s="2" t="n"/>
      <c r="K9" s="11" t="inlineStr"/>
      <c r="L9" s="2" t="n"/>
      <c r="M9" s="11" t="inlineStr"/>
      <c r="N9" s="2" t="inlineStr"/>
      <c r="O9" s="10" t="inlineStr">
        <is>
          <t>25</t>
        </is>
      </c>
      <c r="P9" s="10" t="inlineStr">
        <is>
          <t>25</t>
        </is>
      </c>
      <c r="Q9" s="10" t="inlineStr">
        <is>
          <t>25</t>
        </is>
      </c>
      <c r="R9" s="10" t="n">
        <v>425.41</v>
      </c>
    </row>
    <row r="10" ht="15" customHeight="1" s="3">
      <c r="A10" s="39" t="inlineStr">
        <is>
          <t>Unity Software, Inc.</t>
        </is>
      </c>
      <c r="B10" s="37" t="n">
        <v>-66.47</v>
      </c>
      <c r="C10" s="2" t="n">
        <v>2019</v>
      </c>
      <c r="D10" s="10" t="inlineStr">
        <is>
          <t>1</t>
        </is>
      </c>
      <c r="E10" s="11" t="inlineStr"/>
      <c r="F10" s="10" t="n"/>
      <c r="G10" s="11">
        <f>IFERROR((F10/F9)-1, "")</f>
        <v/>
      </c>
      <c r="H10" s="10" t="n"/>
      <c r="I10" s="11">
        <f>IFERROR((H10/H9)-1, "")</f>
        <v/>
      </c>
      <c r="J10" s="2" t="n"/>
      <c r="K10" s="11">
        <f>IFERROR((J10/J9)-1, "")</f>
        <v/>
      </c>
      <c r="L10" s="2" t="n"/>
      <c r="M10" s="11">
        <f>IFERROR((L10/L9)-1, "")</f>
        <v/>
      </c>
      <c r="N10" s="2">
        <f>IFERROR(F10+H10+J10+L10, "")</f>
        <v/>
      </c>
      <c r="O10" s="10">
        <f>D10*O9</f>
        <v/>
      </c>
      <c r="P10" s="10">
        <f>D10*P9</f>
        <v/>
      </c>
      <c r="Q10" s="10">
        <f>D10*Q9</f>
        <v/>
      </c>
      <c r="R10" s="10" t="n">
        <v>425.41</v>
      </c>
    </row>
    <row r="11" ht="15" customHeight="1" s="3">
      <c r="A11" s="40" t="inlineStr"/>
      <c r="B11" s="37" t="inlineStr">
        <is>
          <t>price</t>
        </is>
      </c>
      <c r="C11" s="2" t="n">
        <v>2020</v>
      </c>
      <c r="D11" s="10">
        <f>D10*(1+E11)</f>
        <v/>
      </c>
      <c r="E11" s="11" t="inlineStr">
        <is>
          <t>20%</t>
        </is>
      </c>
      <c r="F11" s="10" t="n"/>
      <c r="G11" s="11">
        <f>IFERROR((F11/F10)-1, "")</f>
        <v/>
      </c>
      <c r="H11" s="10" t="n"/>
      <c r="I11" s="11">
        <f>IFERROR((H11/H10)-1, "")</f>
        <v/>
      </c>
      <c r="J11" s="2" t="n"/>
      <c r="K11" s="11">
        <f>IFERROR((J11/J10)-1, "")</f>
        <v/>
      </c>
      <c r="L11" s="2" t="n"/>
      <c r="M11" s="11">
        <f>IFERROR((L11/L10)-1, "")</f>
        <v/>
      </c>
      <c r="N11" s="2">
        <f>IFERROR(F11+H11+J11+L11, "")</f>
        <v/>
      </c>
      <c r="O11" s="10">
        <f>D11*O9</f>
        <v/>
      </c>
      <c r="P11" s="10">
        <f>D11*P9</f>
        <v/>
      </c>
      <c r="Q11" s="10">
        <f>D11*Q9</f>
        <v/>
      </c>
      <c r="R11" s="10" t="n">
        <v>425.41</v>
      </c>
    </row>
    <row r="12">
      <c r="A12" s="37" t="inlineStr"/>
      <c r="B12" s="37" t="n">
        <v>145.57</v>
      </c>
      <c r="C12" s="2" t="n">
        <v>2021</v>
      </c>
      <c r="D12" s="10">
        <f>D11*(1+E12)</f>
        <v/>
      </c>
      <c r="E12" s="11" t="n">
        <v>0.25</v>
      </c>
      <c r="F12" s="10" t="n"/>
      <c r="G12" s="11">
        <f>IFERROR((F12/F11)-1, "")</f>
        <v/>
      </c>
      <c r="H12" s="10" t="n"/>
      <c r="I12" s="11">
        <f>IFERROR((H12/H11)-1, "")</f>
        <v/>
      </c>
      <c r="J12" s="2" t="n"/>
      <c r="K12" s="11">
        <f>IFERROR((J12/J11)-1, "")</f>
        <v/>
      </c>
      <c r="L12" s="2" t="n"/>
      <c r="M12" s="11">
        <f>IFERROR((L12/L11)-1, "")</f>
        <v/>
      </c>
      <c r="N12" s="2">
        <f>IFERROR(F12+H12+J12+L12, "")</f>
        <v/>
      </c>
      <c r="O12" s="10">
        <f>D12*O9</f>
        <v/>
      </c>
      <c r="P12" s="10">
        <f>D12*P9</f>
        <v/>
      </c>
      <c r="Q12" s="10">
        <f>D12*Q9</f>
        <v/>
      </c>
      <c r="R12" s="10" t="n">
        <v>425.41</v>
      </c>
    </row>
    <row r="13">
      <c r="A13" s="37" t="inlineStr"/>
      <c r="B13" s="37" t="inlineStr"/>
      <c r="C13" s="2" t="n">
        <v>2022</v>
      </c>
      <c r="D13" s="10">
        <f>D12*(1+E13)</f>
        <v/>
      </c>
      <c r="E13" s="11" t="n">
        <v>0.25</v>
      </c>
      <c r="F13" s="10" t="n"/>
      <c r="G13" s="11">
        <f>IFERROR((F13/F12)-1, "")</f>
        <v/>
      </c>
      <c r="H13" s="10" t="n"/>
      <c r="I13" s="11">
        <f>IFERROR((H13/H12)-1, "")</f>
        <v/>
      </c>
      <c r="J13" s="2" t="n"/>
      <c r="K13" s="11">
        <f>IFERROR((J13/J12)-1, "")</f>
        <v/>
      </c>
      <c r="L13" s="2" t="n"/>
      <c r="M13" s="11">
        <f>IFERROR((L13/L12)-1, "")</f>
        <v/>
      </c>
      <c r="N13" s="2">
        <f>IFERROR(F13+H13+J13+L13, "")</f>
        <v/>
      </c>
      <c r="O13" s="10">
        <f>D13*O9</f>
        <v/>
      </c>
      <c r="P13" s="10">
        <f>D13*P9</f>
        <v/>
      </c>
      <c r="Q13" s="10">
        <f>D13*Q9</f>
        <v/>
      </c>
      <c r="R13" s="10" t="n">
        <v>425.41</v>
      </c>
    </row>
    <row r="14">
      <c r="A14" s="37" t="inlineStr"/>
      <c r="B14" s="37" t="inlineStr"/>
      <c r="C14" s="2" t="n">
        <v>2023</v>
      </c>
      <c r="D14" s="10">
        <f>D13*(1+E14)</f>
        <v/>
      </c>
      <c r="E14" s="11" t="n">
        <v>0.25</v>
      </c>
      <c r="F14" s="10" t="n"/>
      <c r="G14" s="11">
        <f>IFERROR((F14/F13)-1, "")</f>
        <v/>
      </c>
      <c r="H14" s="10" t="n"/>
      <c r="I14" s="11">
        <f>IFERROR((H14/H13)-1, "")</f>
        <v/>
      </c>
      <c r="J14" s="2" t="n"/>
      <c r="K14" s="11">
        <f>IFERROR((J14/J13)-1, "")</f>
        <v/>
      </c>
      <c r="L14" s="2" t="n"/>
      <c r="M14" s="11">
        <f>IFERROR((L14/L13)-1, "")</f>
        <v/>
      </c>
      <c r="N14" s="2">
        <f>IFERROR(F14+H14+J14+L14, "")</f>
        <v/>
      </c>
      <c r="O14" s="10">
        <f>D14*O9</f>
        <v/>
      </c>
      <c r="P14" s="10">
        <f>D14*P9</f>
        <v/>
      </c>
      <c r="Q14" s="10">
        <f>D14*Q9</f>
        <v/>
      </c>
      <c r="R14" s="10" t="n">
        <v>425.41</v>
      </c>
    </row>
    <row r="15" customFormat="1" s="2">
      <c r="A15" s="37" t="inlineStr"/>
      <c r="B15" s="37" t="inlineStr"/>
      <c r="C15" s="2" t="inlineStr"/>
      <c r="D15" s="10" t="inlineStr"/>
      <c r="E15" s="11" t="inlineStr"/>
      <c r="F15" s="2" t="n"/>
      <c r="G15" s="11" t="inlineStr"/>
      <c r="H15" s="2" t="n"/>
      <c r="I15" s="11" t="inlineStr"/>
      <c r="J15" s="2" t="n"/>
      <c r="K15" s="11" t="inlineStr"/>
      <c r="L15" s="2" t="n"/>
      <c r="M15" s="11" t="inlineStr"/>
      <c r="N15" s="2" t="inlineStr"/>
      <c r="O15" s="10" t="inlineStr"/>
      <c r="P15" s="10" t="inlineStr"/>
      <c r="Q15" s="10" t="inlineStr"/>
      <c r="R15" s="10" t="n"/>
    </row>
    <row r="16" ht="15" customFormat="1" customHeight="1" s="2">
      <c r="A16" s="39" t="inlineStr">
        <is>
          <t>002916</t>
        </is>
      </c>
      <c r="B16" s="37" t="inlineStr">
        <is>
          <t>pe-ttm</t>
        </is>
      </c>
      <c r="C16" s="2" t="inlineStr"/>
      <c r="D16" s="10" t="inlineStr"/>
      <c r="E16" s="11" t="inlineStr"/>
      <c r="F16" s="2" t="n"/>
      <c r="G16" s="11" t="inlineStr"/>
      <c r="H16" s="2" t="n"/>
      <c r="I16" s="11" t="inlineStr"/>
      <c r="J16" s="2" t="n"/>
      <c r="K16" s="11" t="inlineStr"/>
      <c r="L16" s="2" t="n"/>
      <c r="M16" s="11" t="inlineStr"/>
      <c r="N16" s="2" t="inlineStr"/>
      <c r="O16" s="10" t="n">
        <v>25</v>
      </c>
      <c r="P16" s="10" t="n">
        <v>30</v>
      </c>
      <c r="Q16" s="10" t="n">
        <v>50</v>
      </c>
      <c r="R16" s="10" t="n">
        <v>577.12</v>
      </c>
    </row>
    <row r="17" ht="15" customFormat="1" customHeight="1" s="2">
      <c r="A17" s="39" t="inlineStr">
        <is>
          <t>深南电路</t>
        </is>
      </c>
      <c r="B17" s="37" t="n">
        <v>42.48</v>
      </c>
      <c r="C17" s="2" t="n">
        <v>2019</v>
      </c>
      <c r="D17" s="10" t="n">
        <v>12.34</v>
      </c>
      <c r="E17" s="11" t="inlineStr"/>
      <c r="F17" s="2" t="n">
        <v>1.87</v>
      </c>
      <c r="G17" s="11">
        <f>IFERROR((F17/F16)-1, "")</f>
        <v/>
      </c>
      <c r="H17" s="2" t="n">
        <v>2.85</v>
      </c>
      <c r="I17" s="11">
        <f>IFERROR((H17/H16)-1, "")</f>
        <v/>
      </c>
      <c r="J17" s="2" t="n">
        <v>3.96</v>
      </c>
      <c r="K17" s="11">
        <f>IFERROR((J17/J16)-1, "")</f>
        <v/>
      </c>
      <c r="L17" s="2" t="n">
        <v>3.66</v>
      </c>
      <c r="M17" s="11">
        <f>IFERROR((L17/L16)-1, "")</f>
        <v/>
      </c>
      <c r="N17" s="2">
        <f>IFERROR(F17+H17+J17+L17, "")</f>
        <v/>
      </c>
      <c r="O17" s="10">
        <f>D17*O16</f>
        <v/>
      </c>
      <c r="P17" s="10">
        <f>D17*P16</f>
        <v/>
      </c>
      <c r="Q17" s="10">
        <f>D17*Q16</f>
        <v/>
      </c>
      <c r="R17" s="10" t="n">
        <v>577.12</v>
      </c>
    </row>
    <row r="18" customFormat="1" s="2">
      <c r="A18" s="37" t="inlineStr"/>
      <c r="B18" s="37" t="inlineStr">
        <is>
          <t>price</t>
        </is>
      </c>
      <c r="C18" s="2" t="n">
        <v>2020</v>
      </c>
      <c r="D18" s="10">
        <f>D17*(1+E18)</f>
        <v/>
      </c>
      <c r="E18" s="18" t="n">
        <v>0.1603</v>
      </c>
      <c r="F18" s="2" t="n">
        <v>2.77</v>
      </c>
      <c r="G18" s="11">
        <f>IFERROR((F18/F17)-1, "")</f>
        <v/>
      </c>
      <c r="H18" s="2" t="n">
        <v>4.47</v>
      </c>
      <c r="I18" s="11">
        <f>IFERROR((H18/H17)-1, "")</f>
        <v/>
      </c>
      <c r="J18" s="2" t="n">
        <v>3.75</v>
      </c>
      <c r="K18" s="11">
        <f>IFERROR((J18/J17)-1, "")</f>
        <v/>
      </c>
      <c r="L18" s="2" t="n">
        <v>3.33</v>
      </c>
      <c r="M18" s="11">
        <f>IFERROR((L18/L17)-1, "")</f>
        <v/>
      </c>
      <c r="N18" s="2">
        <f>IFERROR(F18+H18+J18+L18, "")</f>
        <v/>
      </c>
      <c r="O18" s="10">
        <f>D18*O16</f>
        <v/>
      </c>
      <c r="P18" s="10">
        <f>D18*P16</f>
        <v/>
      </c>
      <c r="Q18" s="10">
        <f>D18*Q16</f>
        <v/>
      </c>
      <c r="R18" s="10" t="n">
        <v>577.12</v>
      </c>
    </row>
    <row r="19" customFormat="1" s="2">
      <c r="A19" s="37" t="inlineStr"/>
      <c r="B19" s="37" t="n">
        <v>116.3</v>
      </c>
      <c r="C19" s="2" t="n">
        <v>2021</v>
      </c>
      <c r="D19" s="10">
        <f>D18*(1+E19)</f>
        <v/>
      </c>
      <c r="E19" s="11" t="n">
        <v>-0.1</v>
      </c>
      <c r="F19" s="2" t="n">
        <v>2.44</v>
      </c>
      <c r="G19" s="11">
        <f>IFERROR((F19/F18)-1, "")</f>
        <v/>
      </c>
      <c r="H19" s="2" t="n">
        <v>3.18</v>
      </c>
      <c r="I19" s="11">
        <f>IFERROR((H19/H18)-1, "")</f>
        <v/>
      </c>
      <c r="J19" s="2" t="n"/>
      <c r="K19" s="11">
        <f>IFERROR((J19/J18)-1, "")</f>
        <v/>
      </c>
      <c r="L19" s="2" t="n"/>
      <c r="M19" s="11">
        <f>IFERROR((L19/L18)-1, "")</f>
        <v/>
      </c>
      <c r="N19" s="2">
        <f>IFERROR(F19+H19+J19+L19, "")</f>
        <v/>
      </c>
      <c r="O19" s="10">
        <f>D19*O16</f>
        <v/>
      </c>
      <c r="P19" s="10">
        <f>D19*P16</f>
        <v/>
      </c>
      <c r="Q19" s="10">
        <f>D19*Q16</f>
        <v/>
      </c>
      <c r="R19" s="10" t="n">
        <v>577.12</v>
      </c>
    </row>
    <row r="20" customFormat="1" s="2">
      <c r="A20" s="37" t="inlineStr"/>
      <c r="B20" s="37" t="inlineStr"/>
      <c r="C20" s="2" t="n">
        <v>2022</v>
      </c>
      <c r="D20" s="10">
        <f>D19*(1+E20)</f>
        <v/>
      </c>
      <c r="E20" s="11" t="n">
        <v>0.23</v>
      </c>
      <c r="F20" s="2" t="n"/>
      <c r="G20" s="11">
        <f>IFERROR((F20/F19)-1, "")</f>
        <v/>
      </c>
      <c r="H20" s="2" t="n"/>
      <c r="I20" s="11">
        <f>IFERROR((H20/H19)-1, "")</f>
        <v/>
      </c>
      <c r="J20" s="2" t="n"/>
      <c r="K20" s="11">
        <f>IFERROR((J20/J19)-1, "")</f>
        <v/>
      </c>
      <c r="L20" s="2" t="n"/>
      <c r="M20" s="11">
        <f>IFERROR((L20/L19)-1, "")</f>
        <v/>
      </c>
      <c r="N20" s="2">
        <f>IFERROR(F20+H20+J20+L20, "")</f>
        <v/>
      </c>
      <c r="O20" s="10">
        <f>D20*O16</f>
        <v/>
      </c>
      <c r="P20" s="10">
        <f>D20*P16</f>
        <v/>
      </c>
      <c r="Q20" s="10">
        <f>D20*Q16</f>
        <v/>
      </c>
      <c r="R20" s="10" t="n">
        <v>577.12</v>
      </c>
    </row>
    <row r="21" customFormat="1" s="2">
      <c r="A21" s="37" t="inlineStr"/>
      <c r="B21" s="37" t="inlineStr"/>
      <c r="C21" s="2" t="n">
        <v>2023</v>
      </c>
      <c r="D21" s="10">
        <f>D20*(1+E21)</f>
        <v/>
      </c>
      <c r="E21" s="11" t="inlineStr">
        <is>
          <t>20%</t>
        </is>
      </c>
      <c r="F21" s="2" t="n"/>
      <c r="G21" s="11">
        <f>IFERROR((F21/F20)-1, "")</f>
        <v/>
      </c>
      <c r="H21" s="2" t="n"/>
      <c r="I21" s="11">
        <f>IFERROR((H21/H20)-1, "")</f>
        <v/>
      </c>
      <c r="J21" s="2" t="n"/>
      <c r="K21" s="11">
        <f>IFERROR((J21/J20)-1, "")</f>
        <v/>
      </c>
      <c r="L21" s="2" t="n"/>
      <c r="M21" s="11">
        <f>IFERROR((L21/L20)-1, "")</f>
        <v/>
      </c>
      <c r="N21" s="2">
        <f>IFERROR(F21+H21+J21+L21, "")</f>
        <v/>
      </c>
      <c r="O21" s="10">
        <f>D21*O16</f>
        <v/>
      </c>
      <c r="P21" s="10">
        <f>D21*P16</f>
        <v/>
      </c>
      <c r="Q21" s="10">
        <f>D21*Q16</f>
        <v/>
      </c>
      <c r="R21" s="10" t="n">
        <v>577.12</v>
      </c>
    </row>
    <row r="22" customFormat="1" s="2">
      <c r="A22" s="37" t="inlineStr"/>
      <c r="B22" s="37" t="inlineStr"/>
      <c r="C22" s="2" t="inlineStr"/>
      <c r="D22" s="10" t="inlineStr"/>
      <c r="E22" s="11" t="inlineStr"/>
      <c r="F22" s="2" t="n"/>
      <c r="G22" s="11" t="inlineStr"/>
      <c r="H22" s="2" t="n"/>
      <c r="I22" s="11" t="inlineStr"/>
      <c r="J22" s="2" t="n"/>
      <c r="K22" s="11" t="inlineStr"/>
      <c r="L22" s="2" t="n"/>
      <c r="M22" s="11" t="inlineStr"/>
      <c r="N22" s="2" t="inlineStr"/>
      <c r="O22" s="10" t="inlineStr"/>
      <c r="P22" s="10" t="inlineStr"/>
      <c r="Q22" s="10" t="inlineStr"/>
      <c r="R22" s="10" t="n"/>
    </row>
    <row r="23" ht="15" customFormat="1" customHeight="1" s="2">
      <c r="A23" s="34" t="inlineStr">
        <is>
          <t>605009</t>
        </is>
      </c>
      <c r="B23" s="37" t="inlineStr">
        <is>
          <t>pe-ttm</t>
        </is>
      </c>
      <c r="C23" s="2" t="inlineStr"/>
      <c r="D23" s="10" t="inlineStr"/>
      <c r="E23" s="11" t="inlineStr"/>
      <c r="F23" s="2" t="n"/>
      <c r="G23" s="11" t="inlineStr"/>
      <c r="H23" s="2" t="n"/>
      <c r="I23" s="11" t="inlineStr"/>
      <c r="J23" s="2" t="n"/>
      <c r="K23" s="11" t="inlineStr"/>
      <c r="L23" s="2" t="n"/>
      <c r="M23" s="11" t="inlineStr"/>
      <c r="N23" s="2" t="inlineStr"/>
      <c r="O23" s="10" t="n">
        <v>25</v>
      </c>
      <c r="P23" s="10" t="n">
        <v>30</v>
      </c>
      <c r="Q23" s="10" t="n">
        <v>40</v>
      </c>
      <c r="R23" s="10" t="n">
        <v>86.04000000000001</v>
      </c>
    </row>
    <row r="24" ht="15" customFormat="1" customHeight="1" s="2">
      <c r="A24" s="39" t="inlineStr">
        <is>
          <t>豪悦护理</t>
        </is>
      </c>
      <c r="B24" s="37" t="n">
        <v>25.5</v>
      </c>
      <c r="C24" s="2" t="n">
        <v>2019</v>
      </c>
      <c r="D24" s="10" t="n">
        <v>3.15</v>
      </c>
      <c r="E24" s="11" t="inlineStr"/>
      <c r="F24" s="2" t="n"/>
      <c r="G24" s="11">
        <f>IFERROR((F24/F23)-1, "")</f>
        <v/>
      </c>
      <c r="H24" s="2" t="n"/>
      <c r="I24" s="11">
        <f>IFERROR((H24/H23)-1, "")</f>
        <v/>
      </c>
      <c r="J24" s="2" t="n"/>
      <c r="K24" s="11">
        <f>IFERROR((J24/J23)-1, "")</f>
        <v/>
      </c>
      <c r="L24" s="2" t="n"/>
      <c r="M24" s="11">
        <f>IFERROR((L24/L23)-1, "")</f>
        <v/>
      </c>
      <c r="N24" s="2">
        <f>IFERROR(F24+H24+J24+L24, "")</f>
        <v/>
      </c>
      <c r="O24" s="10">
        <f>D24*O23</f>
        <v/>
      </c>
      <c r="P24" s="10">
        <f>D24*P23</f>
        <v/>
      </c>
      <c r="Q24" s="10">
        <f>D24*Q23</f>
        <v/>
      </c>
      <c r="R24" s="10" t="n">
        <v>86.04000000000001</v>
      </c>
    </row>
    <row r="25" customFormat="1" s="2">
      <c r="A25" s="37" t="inlineStr"/>
      <c r="B25" s="37" t="inlineStr">
        <is>
          <t>price</t>
        </is>
      </c>
      <c r="C25" s="2" t="n">
        <v>2020</v>
      </c>
      <c r="D25" s="10">
        <f>D24*(1+E25)</f>
        <v/>
      </c>
      <c r="E25" s="19" t="n">
        <v>0.909</v>
      </c>
      <c r="F25" s="2" t="n">
        <v>1.09</v>
      </c>
      <c r="G25" s="11">
        <f>IFERROR((F25/F24)-1, "")</f>
        <v/>
      </c>
      <c r="H25" s="2" t="n">
        <v>2.66</v>
      </c>
      <c r="I25" s="11">
        <f>IFERROR((H25/H24)-1, "")</f>
        <v/>
      </c>
      <c r="J25" s="2" t="n">
        <v>1.17</v>
      </c>
      <c r="K25" s="11">
        <f>IFERROR((J25/J24)-1, "")</f>
        <v/>
      </c>
      <c r="L25" s="2" t="n">
        <v>1.1</v>
      </c>
      <c r="M25" s="11">
        <f>IFERROR((L25/L24)-1, "")</f>
        <v/>
      </c>
      <c r="N25" s="2">
        <f>IFERROR(F25+H25+J25+L25, "")</f>
        <v/>
      </c>
      <c r="O25" s="10">
        <f>D25*O23</f>
        <v/>
      </c>
      <c r="P25" s="10">
        <f>D25*P23</f>
        <v/>
      </c>
      <c r="Q25" s="10">
        <f>D25*Q23</f>
        <v/>
      </c>
      <c r="R25" s="10" t="n">
        <v>86.04000000000001</v>
      </c>
    </row>
    <row r="26" customFormat="1" s="2">
      <c r="A26" s="37" t="inlineStr"/>
      <c r="B26" s="37" t="n">
        <v>53.42</v>
      </c>
      <c r="C26" s="2" t="n">
        <v>2021</v>
      </c>
      <c r="D26" s="10">
        <f>D25*(1+E26)</f>
        <v/>
      </c>
      <c r="E26" s="11" t="n">
        <v>-0.1</v>
      </c>
      <c r="F26" s="2" t="n">
        <v>0.88</v>
      </c>
      <c r="G26" s="11">
        <f>IFERROR((F26/F25)-1, "")</f>
        <v/>
      </c>
      <c r="H26" s="2" t="n"/>
      <c r="I26" s="11">
        <f>IFERROR((H26/H25)-1, "")</f>
        <v/>
      </c>
      <c r="J26" s="2" t="n"/>
      <c r="K26" s="11">
        <f>IFERROR((J26/J25)-1, "")</f>
        <v/>
      </c>
      <c r="L26" s="2" t="n"/>
      <c r="M26" s="11">
        <f>IFERROR((L26/L25)-1, "")</f>
        <v/>
      </c>
      <c r="N26" s="2">
        <f>IFERROR(F26+H26+J26+L26, "")</f>
        <v/>
      </c>
      <c r="O26" s="10">
        <f>D26*O23</f>
        <v/>
      </c>
      <c r="P26" s="10">
        <f>D26*P23</f>
        <v/>
      </c>
      <c r="Q26" s="10">
        <f>D26*Q23</f>
        <v/>
      </c>
      <c r="R26" s="10" t="n">
        <v>86.04000000000001</v>
      </c>
    </row>
    <row r="27" customFormat="1" s="2">
      <c r="A27" s="37" t="inlineStr"/>
      <c r="B27" s="37" t="inlineStr"/>
      <c r="C27" s="2" t="n">
        <v>2022</v>
      </c>
      <c r="D27" s="10">
        <f>D26*(1+E27)</f>
        <v/>
      </c>
      <c r="E27" s="11" t="n">
        <v>0.193</v>
      </c>
      <c r="F27" s="2" t="n"/>
      <c r="G27" s="11">
        <f>IFERROR((F27/F26)-1, "")</f>
        <v/>
      </c>
      <c r="H27" s="2" t="n"/>
      <c r="I27" s="11">
        <f>IFERROR((H27/H26)-1, "")</f>
        <v/>
      </c>
      <c r="J27" s="2" t="n"/>
      <c r="K27" s="11">
        <f>IFERROR((J27/J26)-1, "")</f>
        <v/>
      </c>
      <c r="L27" s="2" t="n"/>
      <c r="M27" s="11">
        <f>IFERROR((L27/L26)-1, "")</f>
        <v/>
      </c>
      <c r="N27" s="2">
        <f>IFERROR(F27+H27+J27+L27, "")</f>
        <v/>
      </c>
      <c r="O27" s="10">
        <f>D27*O23</f>
        <v/>
      </c>
      <c r="P27" s="10">
        <f>D27*P23</f>
        <v/>
      </c>
      <c r="Q27" s="10">
        <f>D27*Q23</f>
        <v/>
      </c>
      <c r="R27" s="10" t="n">
        <v>86.04000000000001</v>
      </c>
    </row>
    <row r="28" customFormat="1" s="2">
      <c r="A28" s="37" t="inlineStr"/>
      <c r="B28" s="37" t="inlineStr"/>
      <c r="C28" s="2" t="n">
        <v>2023</v>
      </c>
      <c r="D28" s="10">
        <f>D27*(1+E28)</f>
        <v/>
      </c>
      <c r="E28" s="11" t="n">
        <v>0.23</v>
      </c>
      <c r="F28" s="2" t="n"/>
      <c r="G28" s="11">
        <f>IFERROR((F28/F27)-1, "")</f>
        <v/>
      </c>
      <c r="H28" s="2" t="n"/>
      <c r="I28" s="11">
        <f>IFERROR((H28/H27)-1, "")</f>
        <v/>
      </c>
      <c r="J28" s="2" t="n"/>
      <c r="K28" s="11">
        <f>IFERROR((J28/J27)-1, "")</f>
        <v/>
      </c>
      <c r="L28" s="2" t="n"/>
      <c r="M28" s="11">
        <f>IFERROR((L28/L27)-1, "")</f>
        <v/>
      </c>
      <c r="N28" s="2">
        <f>IFERROR(F28+H28+J28+L28, "")</f>
        <v/>
      </c>
      <c r="O28" s="10">
        <f>D28*O23</f>
        <v/>
      </c>
      <c r="P28" s="10">
        <f>D28*P23</f>
        <v/>
      </c>
      <c r="Q28" s="10">
        <f>D28*Q23</f>
        <v/>
      </c>
      <c r="R28" s="10" t="n">
        <v>86.04000000000001</v>
      </c>
    </row>
    <row r="29" customFormat="1" s="2">
      <c r="A29" s="37" t="inlineStr"/>
      <c r="B29" s="37" t="inlineStr"/>
      <c r="C29" s="2" t="inlineStr"/>
      <c r="D29" s="10" t="inlineStr"/>
      <c r="E29" s="11" t="inlineStr"/>
      <c r="F29" s="2" t="n"/>
      <c r="G29" s="11" t="inlineStr"/>
      <c r="H29" s="2" t="n"/>
      <c r="I29" s="11" t="inlineStr"/>
      <c r="J29" s="2" t="n"/>
      <c r="K29" s="11" t="inlineStr"/>
      <c r="L29" s="2" t="n"/>
      <c r="M29" s="11" t="inlineStr"/>
      <c r="N29" s="2" t="inlineStr"/>
      <c r="O29" s="10" t="inlineStr"/>
      <c r="P29" s="10" t="inlineStr"/>
      <c r="Q29" s="10" t="inlineStr"/>
      <c r="R29" s="10" t="n"/>
    </row>
    <row r="30" ht="15" customFormat="1" customHeight="1" s="2">
      <c r="A30" s="39" t="inlineStr">
        <is>
          <t>01448</t>
        </is>
      </c>
      <c r="B30" s="37" t="inlineStr">
        <is>
          <t>pe-ttm</t>
        </is>
      </c>
      <c r="C30" s="2" t="inlineStr"/>
      <c r="D30" s="10" t="inlineStr"/>
      <c r="E30" s="11" t="inlineStr"/>
      <c r="F30" s="2" t="n"/>
      <c r="G30" s="11" t="inlineStr"/>
      <c r="H30" s="2" t="n"/>
      <c r="I30" s="11" t="inlineStr"/>
      <c r="J30" s="2" t="n"/>
      <c r="K30" s="11" t="inlineStr"/>
      <c r="L30" s="2" t="n"/>
      <c r="M30" s="11" t="inlineStr"/>
      <c r="N30" s="2" t="inlineStr"/>
      <c r="O30" s="10" t="inlineStr">
        <is>
          <t>25</t>
        </is>
      </c>
      <c r="P30" s="10" t="n">
        <v>30</v>
      </c>
      <c r="Q30" s="10" t="n">
        <v>31</v>
      </c>
      <c r="R30" s="10" t="n">
        <v>140.61</v>
      </c>
    </row>
    <row r="31" ht="15" customFormat="1" customHeight="1" s="2">
      <c r="A31" s="39" t="inlineStr">
        <is>
          <t>福寿园</t>
        </is>
      </c>
      <c r="B31" s="37" t="n">
        <v>15.52</v>
      </c>
      <c r="C31" s="2" t="n">
        <v>2019</v>
      </c>
      <c r="D31" s="10" t="n">
        <v>7.35</v>
      </c>
      <c r="E31" s="11" t="inlineStr"/>
      <c r="F31" s="2" t="n"/>
      <c r="G31" s="11">
        <f>IFERROR((F31/F30)-1, "")</f>
        <v/>
      </c>
      <c r="H31" s="2" t="n">
        <v>3.82</v>
      </c>
      <c r="I31" s="11">
        <f>IFERROR((H31/H30)-1, "")</f>
        <v/>
      </c>
      <c r="J31" s="2" t="n"/>
      <c r="K31" s="11">
        <f>IFERROR((J31/J30)-1, "")</f>
        <v/>
      </c>
      <c r="L31" s="2" t="n">
        <v>3.53</v>
      </c>
      <c r="M31" s="11">
        <f>IFERROR((L31/L30)-1, "")</f>
        <v/>
      </c>
      <c r="N31" s="2">
        <f>IFERROR(F31+H31+J31+L31, "")</f>
        <v/>
      </c>
      <c r="O31" s="10">
        <f>D31*O30</f>
        <v/>
      </c>
      <c r="P31" s="10">
        <f>D31*P30</f>
        <v/>
      </c>
      <c r="Q31" s="10">
        <f>D31*Q30</f>
        <v/>
      </c>
      <c r="R31" s="10" t="n">
        <v>140.61</v>
      </c>
    </row>
    <row r="32" customFormat="1" s="2">
      <c r="A32" s="37" t="inlineStr"/>
      <c r="B32" s="37" t="inlineStr">
        <is>
          <t>price</t>
        </is>
      </c>
      <c r="C32" s="2" t="n">
        <v>2020</v>
      </c>
      <c r="D32" s="10">
        <f>D31*(1+E32)</f>
        <v/>
      </c>
      <c r="E32" s="15" t="n">
        <v>0.0299</v>
      </c>
      <c r="F32" s="2" t="n"/>
      <c r="G32" s="11">
        <f>IFERROR((F32/F31)-1, "")</f>
        <v/>
      </c>
      <c r="H32" s="2" t="n">
        <v>3.07</v>
      </c>
      <c r="I32" s="11">
        <f>IFERROR((H32/H31)-1, "")</f>
        <v/>
      </c>
      <c r="J32" s="2" t="n"/>
      <c r="K32" s="11">
        <f>IFERROR((J32/J31)-1, "")</f>
        <v/>
      </c>
      <c r="L32" s="2" t="n">
        <v>4.5</v>
      </c>
      <c r="M32" s="11">
        <f>IFERROR((L32/L31)-1, "")</f>
        <v/>
      </c>
      <c r="N32" s="2">
        <f>IFERROR(F32+H32+J32+L32, "")</f>
        <v/>
      </c>
      <c r="O32" s="10">
        <f>D32*O30</f>
        <v/>
      </c>
      <c r="P32" s="10">
        <f>D32*P30</f>
        <v/>
      </c>
      <c r="Q32" s="10">
        <f>D32*Q30</f>
        <v/>
      </c>
      <c r="R32" s="10" t="n">
        <v>140.61</v>
      </c>
    </row>
    <row r="33" customFormat="1" s="2">
      <c r="A33" s="37" t="inlineStr"/>
      <c r="B33" s="37" t="n">
        <v>6.06</v>
      </c>
      <c r="C33" s="2" t="n">
        <v>2021</v>
      </c>
      <c r="D33" s="10">
        <f>D32*(1+E33)</f>
        <v/>
      </c>
      <c r="E33" s="11" t="n">
        <v>0.15</v>
      </c>
      <c r="F33" s="2" t="n"/>
      <c r="G33" s="11">
        <f>IFERROR((F33/F32)-1, "")</f>
        <v/>
      </c>
      <c r="H33" s="2" t="n"/>
      <c r="I33" s="11">
        <f>IFERROR((H33/H32)-1, "")</f>
        <v/>
      </c>
      <c r="J33" s="2" t="n"/>
      <c r="K33" s="11">
        <f>IFERROR((J33/J32)-1, "")</f>
        <v/>
      </c>
      <c r="L33" s="2" t="n"/>
      <c r="M33" s="11">
        <f>IFERROR((L33/L32)-1, "")</f>
        <v/>
      </c>
      <c r="N33" s="2">
        <f>IFERROR(F33+H33+J33+L33, "")</f>
        <v/>
      </c>
      <c r="O33" s="10">
        <f>D33*O30</f>
        <v/>
      </c>
      <c r="P33" s="10">
        <f>D33*P30</f>
        <v/>
      </c>
      <c r="Q33" s="10">
        <f>D33*Q30</f>
        <v/>
      </c>
      <c r="R33" s="10" t="n">
        <v>140.61</v>
      </c>
    </row>
    <row r="34" customFormat="1" s="2">
      <c r="A34" s="37" t="inlineStr"/>
      <c r="B34" s="37" t="inlineStr"/>
      <c r="C34" s="2" t="n">
        <v>2022</v>
      </c>
      <c r="D34" s="10">
        <f>D33*(1+E34)</f>
        <v/>
      </c>
      <c r="E34" s="11" t="n">
        <v>0.15</v>
      </c>
      <c r="F34" s="2" t="n"/>
      <c r="G34" s="11">
        <f>IFERROR((F34/F33)-1, "")</f>
        <v/>
      </c>
      <c r="H34" s="2" t="n"/>
      <c r="I34" s="11">
        <f>IFERROR((H34/H33)-1, "")</f>
        <v/>
      </c>
      <c r="J34" s="2" t="n"/>
      <c r="K34" s="11">
        <f>IFERROR((J34/J33)-1, "")</f>
        <v/>
      </c>
      <c r="L34" s="2" t="n"/>
      <c r="M34" s="11">
        <f>IFERROR((L34/L33)-1, "")</f>
        <v/>
      </c>
      <c r="N34" s="2">
        <f>IFERROR(F34+H34+J34+L34, "")</f>
        <v/>
      </c>
      <c r="O34" s="10">
        <f>D34*O30</f>
        <v/>
      </c>
      <c r="P34" s="10">
        <f>D34*P30</f>
        <v/>
      </c>
      <c r="Q34" s="10">
        <f>D34*Q30</f>
        <v/>
      </c>
      <c r="R34" s="10" t="n">
        <v>140.61</v>
      </c>
    </row>
    <row r="35" customFormat="1" s="2">
      <c r="A35" s="37" t="inlineStr"/>
      <c r="B35" s="37" t="inlineStr"/>
      <c r="C35" s="2" t="n">
        <v>2023</v>
      </c>
      <c r="D35" s="10">
        <f>D34*(1+E35)</f>
        <v/>
      </c>
      <c r="E35" s="11" t="n">
        <v>0.15</v>
      </c>
      <c r="F35" s="2" t="n"/>
      <c r="G35" s="11">
        <f>IFERROR((F35/F34)-1, "")</f>
        <v/>
      </c>
      <c r="H35" s="2" t="n"/>
      <c r="I35" s="11">
        <f>IFERROR((H35/H34)-1, "")</f>
        <v/>
      </c>
      <c r="J35" s="2" t="n"/>
      <c r="K35" s="11">
        <f>IFERROR((J35/J34)-1, "")</f>
        <v/>
      </c>
      <c r="L35" s="2" t="n"/>
      <c r="M35" s="11">
        <f>IFERROR((L35/L34)-1, "")</f>
        <v/>
      </c>
      <c r="N35" s="2">
        <f>IFERROR(F35+H35+J35+L35, "")</f>
        <v/>
      </c>
      <c r="O35" s="10">
        <f>D35*O30</f>
        <v/>
      </c>
      <c r="P35" s="10">
        <f>D35*P30</f>
        <v/>
      </c>
      <c r="Q35" s="10">
        <f>D35*Q30</f>
        <v/>
      </c>
      <c r="R35" s="10" t="n">
        <v>140.61</v>
      </c>
    </row>
    <row r="36" ht="15" customFormat="1" customHeight="1" s="2">
      <c r="A36" s="40" t="inlineStr"/>
      <c r="B36" s="37" t="inlineStr"/>
      <c r="C36" s="2" t="inlineStr"/>
      <c r="D36" s="10" t="inlineStr"/>
      <c r="E36" s="11" t="inlineStr"/>
      <c r="F36" s="2" t="n"/>
      <c r="G36" s="11" t="inlineStr"/>
      <c r="H36" s="2" t="n"/>
      <c r="I36" s="11" t="inlineStr"/>
      <c r="J36" s="2" t="n"/>
      <c r="K36" s="11" t="inlineStr"/>
      <c r="L36" s="2" t="n"/>
      <c r="M36" s="11" t="inlineStr"/>
      <c r="N36" s="2" t="inlineStr"/>
      <c r="O36" s="10" t="inlineStr"/>
      <c r="P36" s="10" t="inlineStr"/>
      <c r="Q36" s="10" t="inlineStr"/>
      <c r="R36" s="10" t="n"/>
    </row>
    <row r="37" ht="15" customFormat="1" customHeight="1" s="2">
      <c r="A37" s="39" t="inlineStr">
        <is>
          <t>300383</t>
        </is>
      </c>
      <c r="B37" s="37" t="inlineStr">
        <is>
          <t>pe-ttm</t>
        </is>
      </c>
      <c r="C37" s="2" t="inlineStr"/>
      <c r="D37" s="10" t="inlineStr"/>
      <c r="E37" s="11" t="inlineStr"/>
      <c r="F37" s="2" t="n"/>
      <c r="G37" s="11" t="inlineStr"/>
      <c r="H37" s="2" t="n"/>
      <c r="I37" s="11" t="inlineStr"/>
      <c r="J37" s="2" t="n"/>
      <c r="K37" s="11" t="inlineStr"/>
      <c r="L37" s="2" t="n"/>
      <c r="M37" s="11" t="inlineStr"/>
      <c r="N37" s="2" t="inlineStr"/>
      <c r="O37" s="10" t="n">
        <v>25</v>
      </c>
      <c r="P37" s="10" t="n">
        <v>35</v>
      </c>
      <c r="Q37" s="10" t="n">
        <v>50</v>
      </c>
      <c r="R37" s="10" t="n">
        <v>218.82</v>
      </c>
    </row>
    <row r="38" ht="15" customFormat="1" customHeight="1" s="2">
      <c r="A38" s="39" t="inlineStr">
        <is>
          <t>光环新网</t>
        </is>
      </c>
      <c r="B38" s="37" t="n">
        <v>23.91</v>
      </c>
      <c r="C38" s="2" t="n">
        <v>2019</v>
      </c>
      <c r="D38" s="10" t="n">
        <v>7.96</v>
      </c>
      <c r="E38" s="11" t="inlineStr"/>
      <c r="F38" s="2" t="n">
        <v>1.88</v>
      </c>
      <c r="G38" s="11">
        <f>IFERROR((F38/F37)-1, "")</f>
        <v/>
      </c>
      <c r="H38" s="2" t="n">
        <v>1.9</v>
      </c>
      <c r="I38" s="11">
        <f>IFERROR((H38/H37)-1, "")</f>
        <v/>
      </c>
      <c r="J38" s="2" t="n">
        <v>2.11</v>
      </c>
      <c r="K38" s="11">
        <f>IFERROR((J38/J37)-1, "")</f>
        <v/>
      </c>
      <c r="L38" s="2" t="n">
        <v>2.07</v>
      </c>
      <c r="M38" s="11">
        <f>IFERROR((L38/L37)-1, "")</f>
        <v/>
      </c>
      <c r="N38" s="2">
        <f>IFERROR(F38+H38+J38+L38, "")</f>
        <v/>
      </c>
      <c r="O38" s="10">
        <f>D38*O37</f>
        <v/>
      </c>
      <c r="P38" s="10">
        <f>D38*P37</f>
        <v/>
      </c>
      <c r="Q38" s="10">
        <f>D38*Q37</f>
        <v/>
      </c>
      <c r="R38" s="10" t="n">
        <v>218.82</v>
      </c>
    </row>
    <row r="39" ht="15" customFormat="1" customHeight="1" s="2">
      <c r="A39" s="40" t="inlineStr"/>
      <c r="B39" s="37" t="inlineStr">
        <is>
          <t>price</t>
        </is>
      </c>
      <c r="C39" s="2" t="n">
        <v>2020</v>
      </c>
      <c r="D39" s="10">
        <f>D38*(1+E39)</f>
        <v/>
      </c>
      <c r="E39" s="20" t="n">
        <v>0.107</v>
      </c>
      <c r="F39" s="2" t="n">
        <v>2.17</v>
      </c>
      <c r="G39" s="11">
        <f>IFERROR((F39/F38)-1, "")</f>
        <v/>
      </c>
      <c r="H39" s="2" t="n">
        <v>2.27</v>
      </c>
      <c r="I39" s="11">
        <f>IFERROR((H39/H38)-1, "")</f>
        <v/>
      </c>
      <c r="J39" s="2" t="n">
        <v>1.89</v>
      </c>
      <c r="K39" s="11">
        <f>IFERROR((J39/J38)-1, "")</f>
        <v/>
      </c>
      <c r="L39" s="2" t="n">
        <v>2.48</v>
      </c>
      <c r="M39" s="11">
        <f>IFERROR((L39/L38)-1, "")</f>
        <v/>
      </c>
      <c r="N39" s="2">
        <f>IFERROR(F39+H39+J39+L39, "")</f>
        <v/>
      </c>
      <c r="O39" s="10">
        <f>D39*O37</f>
        <v/>
      </c>
      <c r="P39" s="10">
        <f>D39*P37</f>
        <v/>
      </c>
      <c r="Q39" s="10">
        <f>D39*Q37</f>
        <v/>
      </c>
      <c r="R39" s="10" t="n">
        <v>218.82</v>
      </c>
    </row>
    <row r="40" ht="15" customFormat="1" customHeight="1" s="2">
      <c r="A40" s="40" t="inlineStr"/>
      <c r="B40" s="37" t="n">
        <v>14.16</v>
      </c>
      <c r="C40" s="2" t="n">
        <v>2021</v>
      </c>
      <c r="D40" s="10">
        <f>D39*(1+E40)</f>
        <v/>
      </c>
      <c r="E40" s="11" t="n">
        <v>0.174</v>
      </c>
      <c r="F40" s="2" t="n">
        <v>2.09</v>
      </c>
      <c r="G40" s="11">
        <f>IFERROR((F40/F39)-1, "")</f>
        <v/>
      </c>
      <c r="H40" s="2" t="n"/>
      <c r="I40" s="11">
        <f>IFERROR((H40/H39)-1, "")</f>
        <v/>
      </c>
      <c r="J40" s="2" t="n"/>
      <c r="K40" s="11">
        <f>IFERROR((J40/J39)-1, "")</f>
        <v/>
      </c>
      <c r="L40" s="2" t="n"/>
      <c r="M40" s="11">
        <f>IFERROR((L40/L39)-1, "")</f>
        <v/>
      </c>
      <c r="N40" s="2">
        <f>IFERROR(F40+H40+J40+L40, "")</f>
        <v/>
      </c>
      <c r="O40" s="10">
        <f>D40*O37</f>
        <v/>
      </c>
      <c r="P40" s="10">
        <f>D40*P37</f>
        <v/>
      </c>
      <c r="Q40" s="10">
        <f>D40*Q37</f>
        <v/>
      </c>
      <c r="R40" s="10" t="n">
        <v>218.82</v>
      </c>
    </row>
    <row r="41" ht="15" customFormat="1" customHeight="1" s="2">
      <c r="A41" s="40" t="inlineStr"/>
      <c r="B41" s="37" t="inlineStr"/>
      <c r="C41" s="2" t="n">
        <v>2022</v>
      </c>
      <c r="D41" s="10">
        <f>D40*(1+E41)</f>
        <v/>
      </c>
      <c r="E41" s="11" t="n">
        <v>0.204</v>
      </c>
      <c r="F41" s="2" t="n"/>
      <c r="G41" s="11">
        <f>IFERROR((F41/F40)-1, "")</f>
        <v/>
      </c>
      <c r="H41" s="2" t="n"/>
      <c r="I41" s="11">
        <f>IFERROR((H41/H40)-1, "")</f>
        <v/>
      </c>
      <c r="J41" s="2" t="n"/>
      <c r="K41" s="11">
        <f>IFERROR((J41/J40)-1, "")</f>
        <v/>
      </c>
      <c r="L41" s="2" t="n"/>
      <c r="M41" s="11">
        <f>IFERROR((L41/L40)-1, "")</f>
        <v/>
      </c>
      <c r="N41" s="2">
        <f>IFERROR(F41+H41+J41+L41, "")</f>
        <v/>
      </c>
      <c r="O41" s="10">
        <f>D41*O37</f>
        <v/>
      </c>
      <c r="P41" s="10">
        <f>D41*P37</f>
        <v/>
      </c>
      <c r="Q41" s="10">
        <f>D41*Q37</f>
        <v/>
      </c>
      <c r="R41" s="10" t="n">
        <v>218.82</v>
      </c>
    </row>
    <row r="42" ht="15" customFormat="1" customHeight="1" s="2">
      <c r="A42" s="40" t="inlineStr"/>
      <c r="B42" s="37" t="inlineStr"/>
      <c r="C42" s="2" t="n">
        <v>2023</v>
      </c>
      <c r="D42" s="10">
        <f>D41*(1+E42)</f>
        <v/>
      </c>
      <c r="E42" s="11" t="n">
        <v>0.178</v>
      </c>
      <c r="F42" s="2" t="n"/>
      <c r="G42" s="11">
        <f>IFERROR((F42/F41)-1, "")</f>
        <v/>
      </c>
      <c r="H42" s="2" t="n"/>
      <c r="I42" s="11">
        <f>IFERROR((H42/H41)-1, "")</f>
        <v/>
      </c>
      <c r="J42" s="2" t="n"/>
      <c r="K42" s="11">
        <f>IFERROR((J42/J41)-1, "")</f>
        <v/>
      </c>
      <c r="L42" s="2" t="n"/>
      <c r="M42" s="11">
        <f>IFERROR((L42/L41)-1, "")</f>
        <v/>
      </c>
      <c r="N42" s="2">
        <f>IFERROR(F42+H42+J42+L42, "")</f>
        <v/>
      </c>
      <c r="O42" s="10">
        <f>D42*O37</f>
        <v/>
      </c>
      <c r="P42" s="10">
        <f>D42*P37</f>
        <v/>
      </c>
      <c r="Q42" s="10">
        <f>D42*Q37</f>
        <v/>
      </c>
      <c r="R42" s="10" t="n">
        <v>218.82</v>
      </c>
    </row>
    <row r="43">
      <c r="A43" s="37" t="inlineStr"/>
      <c r="B43" s="37" t="inlineStr"/>
      <c r="C43" s="2" t="inlineStr"/>
      <c r="D43" s="10" t="inlineStr"/>
      <c r="E43" s="11" t="inlineStr"/>
      <c r="F43" s="2" t="n"/>
      <c r="G43" s="2" t="inlineStr"/>
      <c r="H43" s="2" t="n"/>
      <c r="I43" s="2" t="inlineStr"/>
      <c r="J43" s="2" t="n"/>
      <c r="K43" s="2" t="inlineStr"/>
      <c r="L43" s="2" t="n"/>
      <c r="M43" s="2" t="inlineStr"/>
      <c r="N43" s="2" t="inlineStr"/>
      <c r="O43" s="10" t="inlineStr"/>
      <c r="P43" s="10" t="inlineStr"/>
      <c r="Q43" s="10" t="inlineStr"/>
      <c r="R43" s="10" t="n"/>
    </row>
    <row r="44" ht="15" customFormat="1" customHeight="1" s="2">
      <c r="A44" s="39" t="inlineStr">
        <is>
          <t>603087</t>
        </is>
      </c>
      <c r="B44" s="32" t="inlineStr">
        <is>
          <t>pe-ttm</t>
        </is>
      </c>
      <c r="C44" s="2" t="inlineStr"/>
      <c r="D44" s="10" t="inlineStr"/>
      <c r="E44" s="11" t="inlineStr"/>
      <c r="F44" s="10" t="n"/>
      <c r="G44" s="11" t="inlineStr"/>
      <c r="H44" s="10" t="n"/>
      <c r="I44" s="11" t="inlineStr"/>
      <c r="J44" s="2" t="n"/>
      <c r="K44" s="11" t="inlineStr"/>
      <c r="L44" s="2" t="n"/>
      <c r="M44" s="11" t="inlineStr"/>
      <c r="N44" s="2" t="inlineStr"/>
      <c r="O44" s="10" t="n">
        <v>40</v>
      </c>
      <c r="P44" s="10" t="n">
        <v>50</v>
      </c>
      <c r="Q44" s="10" t="n">
        <v>60</v>
      </c>
      <c r="R44" s="10" t="n">
        <v>394.03</v>
      </c>
    </row>
    <row r="45" ht="15" customFormat="1" customHeight="1" s="2">
      <c r="A45" s="39" t="inlineStr">
        <is>
          <t>甘李药业</t>
        </is>
      </c>
      <c r="B45" s="32" t="n">
        <v>27.83</v>
      </c>
      <c r="C45" s="2" t="n">
        <v>2019</v>
      </c>
      <c r="D45" s="10" t="n">
        <v>11.67</v>
      </c>
      <c r="E45" s="11" t="inlineStr"/>
      <c r="F45" s="10" t="n"/>
      <c r="G45" s="11">
        <f>IFERROR((F45/F44)-1, "")</f>
        <v/>
      </c>
      <c r="H45" s="10" t="n"/>
      <c r="I45" s="11">
        <f>IFERROR((H45/H44)-1, "")</f>
        <v/>
      </c>
      <c r="J45" s="2" t="n"/>
      <c r="K45" s="11">
        <f>IFERROR((J45/J44)-1, "")</f>
        <v/>
      </c>
      <c r="L45" s="2" t="n"/>
      <c r="M45" s="11">
        <f>IFERROR((L45/L44)-1, "")</f>
        <v/>
      </c>
      <c r="N45" s="2">
        <f>IFERROR(F45+H45+J45+L45, "")</f>
        <v/>
      </c>
      <c r="O45" s="10">
        <f>D45*O44</f>
        <v/>
      </c>
      <c r="P45" s="10">
        <f>D45*P44</f>
        <v/>
      </c>
      <c r="Q45" s="10">
        <f>D45*Q44</f>
        <v/>
      </c>
      <c r="R45" s="10" t="n">
        <v>394.03</v>
      </c>
    </row>
    <row r="46" ht="15" customFormat="1" customHeight="1" s="2">
      <c r="A46" s="40" t="inlineStr"/>
      <c r="B46" s="32" t="inlineStr">
        <is>
          <t>price</t>
        </is>
      </c>
      <c r="C46" s="2" t="n">
        <v>2020</v>
      </c>
      <c r="D46" s="10">
        <f>D45*(1+E46)</f>
        <v/>
      </c>
      <c r="E46" s="18" t="n">
        <v>0.0543</v>
      </c>
      <c r="F46" s="10" t="n">
        <v>1.23</v>
      </c>
      <c r="G46" s="11">
        <f>IFERROR((F46/F45)-1, "")</f>
        <v/>
      </c>
      <c r="H46" s="10" t="n">
        <v>1.85</v>
      </c>
      <c r="I46" s="11">
        <f>IFERROR((H46/H45)-1, "")</f>
        <v/>
      </c>
      <c r="J46" s="2" t="n">
        <v>3.79</v>
      </c>
      <c r="K46" s="11">
        <f>IFERROR((J46/J45)-1, "")</f>
        <v/>
      </c>
      <c r="L46" s="2" t="n">
        <v>5.45</v>
      </c>
      <c r="M46" s="11">
        <f>IFERROR((L46/L45)-1, "")</f>
        <v/>
      </c>
      <c r="N46" s="2">
        <f>IFERROR(F46+H46+J46+L46, "")</f>
        <v/>
      </c>
      <c r="O46" s="10">
        <f>D46*O44</f>
        <v/>
      </c>
      <c r="P46" s="10">
        <f>D46*P44</f>
        <v/>
      </c>
      <c r="Q46" s="10">
        <f>D46*Q44</f>
        <v/>
      </c>
      <c r="R46" s="10" t="n">
        <v>394.03</v>
      </c>
    </row>
    <row r="47" ht="15" customFormat="1" customHeight="1" s="2">
      <c r="A47" s="40" t="inlineStr"/>
      <c r="B47" s="32" t="n">
        <v>71.20999999999999</v>
      </c>
      <c r="C47" s="2" t="n">
        <v>2021</v>
      </c>
      <c r="D47" s="10">
        <f>D46*(1+E47)</f>
        <v/>
      </c>
      <c r="E47" s="11" t="n">
        <v>0.23</v>
      </c>
      <c r="F47" s="10" t="n">
        <v>1.9</v>
      </c>
      <c r="G47" s="11">
        <f>IFERROR((F47/F46)-1, "")</f>
        <v/>
      </c>
      <c r="H47" s="10" t="n"/>
      <c r="I47" s="11">
        <f>IFERROR((H47/H46)-1, "")</f>
        <v/>
      </c>
      <c r="J47" s="2" t="n"/>
      <c r="K47" s="11">
        <f>IFERROR((J47/J46)-1, "")</f>
        <v/>
      </c>
      <c r="L47" s="2" t="n"/>
      <c r="M47" s="11">
        <f>IFERROR((L47/L46)-1, "")</f>
        <v/>
      </c>
      <c r="N47" s="2">
        <f>IFERROR(F47+H47+J47+L47, "")</f>
        <v/>
      </c>
      <c r="O47" s="10">
        <f>D47*O44</f>
        <v/>
      </c>
      <c r="P47" s="10">
        <f>D47*P44</f>
        <v/>
      </c>
      <c r="Q47" s="10">
        <f>D47*Q44</f>
        <v/>
      </c>
      <c r="R47" s="10" t="n">
        <v>394.03</v>
      </c>
    </row>
    <row r="48" ht="15" customFormat="1" customHeight="1" s="2">
      <c r="A48" s="40" t="inlineStr"/>
      <c r="B48" s="32" t="inlineStr"/>
      <c r="C48" s="2" t="n">
        <v>2022</v>
      </c>
      <c r="D48" s="10">
        <f>D47*(1+E48)</f>
        <v/>
      </c>
      <c r="E48" s="11" t="n">
        <v>0.23</v>
      </c>
      <c r="F48" s="10" t="n"/>
      <c r="G48" s="11">
        <f>IFERROR((F48/F47)-1, "")</f>
        <v/>
      </c>
      <c r="H48" s="10" t="n"/>
      <c r="I48" s="11">
        <f>IFERROR((H48/H47)-1, "")</f>
        <v/>
      </c>
      <c r="J48" s="2" t="n"/>
      <c r="K48" s="11">
        <f>IFERROR((J48/J47)-1, "")</f>
        <v/>
      </c>
      <c r="L48" s="2" t="n"/>
      <c r="M48" s="11">
        <f>IFERROR((L48/L47)-1, "")</f>
        <v/>
      </c>
      <c r="N48" s="2">
        <f>IFERROR(F48+H48+J48+L48, "")</f>
        <v/>
      </c>
      <c r="O48" s="10">
        <f>D48*O44</f>
        <v/>
      </c>
      <c r="P48" s="10">
        <f>D48*P44</f>
        <v/>
      </c>
      <c r="Q48" s="10">
        <f>D48*Q44</f>
        <v/>
      </c>
      <c r="R48" s="10" t="n">
        <v>394.03</v>
      </c>
    </row>
    <row r="49" ht="15" customFormat="1" customHeight="1" s="2">
      <c r="A49" s="40" t="inlineStr"/>
      <c r="B49" s="32" t="inlineStr"/>
      <c r="C49" s="2" t="n">
        <v>2023</v>
      </c>
      <c r="D49" s="10">
        <f>D48*(1+E49)</f>
        <v/>
      </c>
      <c r="E49" s="11" t="n">
        <v>0.23</v>
      </c>
      <c r="F49" s="10" t="n"/>
      <c r="G49" s="11">
        <f>IFERROR((F49/F48)-1, "")</f>
        <v/>
      </c>
      <c r="H49" s="10" t="n"/>
      <c r="I49" s="11">
        <f>IFERROR((H49/H48)-1, "")</f>
        <v/>
      </c>
      <c r="J49" s="2" t="n"/>
      <c r="K49" s="11">
        <f>IFERROR((J49/J48)-1, "")</f>
        <v/>
      </c>
      <c r="L49" s="2" t="n"/>
      <c r="M49" s="11">
        <f>IFERROR((L49/L48)-1, "")</f>
        <v/>
      </c>
      <c r="N49" s="2">
        <f>IFERROR(F49+H49+J49+L49, "")</f>
        <v/>
      </c>
      <c r="O49" s="10">
        <f>D49*O44</f>
        <v/>
      </c>
      <c r="P49" s="10">
        <f>D49*P44</f>
        <v/>
      </c>
      <c r="Q49" s="10">
        <f>D49*Q44</f>
        <v/>
      </c>
      <c r="R49" s="10" t="n">
        <v>394.03</v>
      </c>
    </row>
    <row r="50" ht="15" customFormat="1" customHeight="1" s="2">
      <c r="A50" s="40" t="inlineStr"/>
      <c r="B50" s="32" t="inlineStr"/>
      <c r="C50" s="2" t="inlineStr"/>
      <c r="D50" s="10" t="inlineStr"/>
      <c r="E50" s="11" t="inlineStr"/>
      <c r="F50" s="2" t="n"/>
      <c r="G50" s="11" t="inlineStr"/>
      <c r="H50" s="2" t="n"/>
      <c r="I50" s="11" t="inlineStr"/>
      <c r="J50" s="2" t="n"/>
      <c r="K50" s="11" t="inlineStr"/>
      <c r="L50" s="2" t="n"/>
      <c r="M50" s="11" t="inlineStr"/>
      <c r="N50" s="2" t="inlineStr"/>
      <c r="O50" s="10" t="inlineStr"/>
      <c r="P50" s="10" t="inlineStr"/>
      <c r="Q50" s="10" t="inlineStr"/>
      <c r="R50" s="10" t="n"/>
    </row>
    <row r="51" ht="15" customFormat="1" customHeight="1" s="2">
      <c r="A51" s="39" t="inlineStr">
        <is>
          <t>002991</t>
        </is>
      </c>
      <c r="B51" s="32" t="inlineStr">
        <is>
          <t>pe-ttm</t>
        </is>
      </c>
      <c r="C51" s="2" t="inlineStr"/>
      <c r="D51" s="10" t="inlineStr"/>
      <c r="E51" s="11" t="inlineStr"/>
      <c r="F51" s="2" t="n"/>
      <c r="G51" s="11" t="inlineStr"/>
      <c r="H51" s="2" t="n"/>
      <c r="I51" s="11" t="inlineStr"/>
      <c r="J51" s="2" t="n"/>
      <c r="K51" s="11" t="inlineStr"/>
      <c r="L51" s="2" t="n"/>
      <c r="M51" s="11" t="inlineStr"/>
      <c r="N51" s="2" t="inlineStr"/>
      <c r="O51" s="10" t="inlineStr">
        <is>
          <t>25</t>
        </is>
      </c>
      <c r="P51" s="10" t="n">
        <v>40</v>
      </c>
      <c r="Q51" s="10" t="n">
        <v>50</v>
      </c>
      <c r="R51" s="10" t="n">
        <v>72.70999999999999</v>
      </c>
    </row>
    <row r="52" ht="15" customFormat="1" customHeight="1" s="2">
      <c r="A52" s="39" t="inlineStr">
        <is>
          <t>甘源食品</t>
        </is>
      </c>
      <c r="B52" s="32" t="n">
        <v>54.89</v>
      </c>
      <c r="C52" s="2" t="n">
        <v>2019</v>
      </c>
      <c r="D52" s="10" t="n">
        <v>1.68</v>
      </c>
      <c r="E52" s="11" t="inlineStr"/>
      <c r="F52" s="2" t="n"/>
      <c r="G52" s="11">
        <f>IFERROR((F52/F51)-1, "")</f>
        <v/>
      </c>
      <c r="H52" s="2" t="n"/>
      <c r="I52" s="11">
        <f>IFERROR((H52/H51)-1, "")</f>
        <v/>
      </c>
      <c r="J52" s="2" t="n"/>
      <c r="K52" s="11">
        <f>IFERROR((J52/J51)-1, "")</f>
        <v/>
      </c>
      <c r="L52" s="2" t="n"/>
      <c r="M52" s="11">
        <f>IFERROR((L52/L51)-1, "")</f>
        <v/>
      </c>
      <c r="N52" s="2">
        <f>IFERROR(F52+H52+J52+L52, "")</f>
        <v/>
      </c>
      <c r="O52" s="10">
        <f>D52*O51</f>
        <v/>
      </c>
      <c r="P52" s="10">
        <f>D52*P51</f>
        <v/>
      </c>
      <c r="Q52" s="10">
        <f>D52*Q51</f>
        <v/>
      </c>
      <c r="R52" s="10" t="n">
        <v>72.70999999999999</v>
      </c>
    </row>
    <row r="53" ht="15" customFormat="1" customHeight="1" s="2">
      <c r="A53" s="40" t="inlineStr"/>
      <c r="B53" s="32" t="inlineStr">
        <is>
          <t>price</t>
        </is>
      </c>
      <c r="C53" s="2" t="n">
        <v>2020</v>
      </c>
      <c r="D53" s="10">
        <f>D52*(1+E53)</f>
        <v/>
      </c>
      <c r="E53" s="18" t="n">
        <v>0.06710000000000001</v>
      </c>
      <c r="F53" s="2" t="n">
        <v>0.37</v>
      </c>
      <c r="G53" s="11">
        <f>IFERROR((F53/F52)-1, "")</f>
        <v/>
      </c>
      <c r="H53" s="2" t="n">
        <v>0.32</v>
      </c>
      <c r="I53" s="11">
        <f>IFERROR((H53/H52)-1, "")</f>
        <v/>
      </c>
      <c r="J53" s="2" t="n">
        <v>0.55</v>
      </c>
      <c r="K53" s="11">
        <f>IFERROR((J53/J52)-1, "")</f>
        <v/>
      </c>
      <c r="L53" s="2" t="n">
        <v>0.55</v>
      </c>
      <c r="M53" s="11">
        <f>IFERROR((L53/L52)-1, "")</f>
        <v/>
      </c>
      <c r="N53" s="2">
        <f>IFERROR(F53+H53+J53+L53, "")</f>
        <v/>
      </c>
      <c r="O53" s="10">
        <f>D53*O51</f>
        <v/>
      </c>
      <c r="P53" s="10">
        <f>D53*P51</f>
        <v/>
      </c>
      <c r="Q53" s="10">
        <f>D53*Q51</f>
        <v/>
      </c>
      <c r="R53" s="10" t="n">
        <v>72.70999999999999</v>
      </c>
    </row>
    <row r="54" ht="15" customFormat="1" customHeight="1" s="2">
      <c r="A54" s="40" t="inlineStr"/>
      <c r="B54" s="32" t="n">
        <v>75.40000000000001</v>
      </c>
      <c r="C54" s="2" t="n">
        <v>2021</v>
      </c>
      <c r="D54" s="10">
        <f>D53*(1+E54)</f>
        <v/>
      </c>
      <c r="E54" s="11" t="n">
        <v>0.202</v>
      </c>
      <c r="F54" s="2" t="n">
        <v>0.415</v>
      </c>
      <c r="G54" s="11">
        <f>IFERROR((F54/F53)-1, "")</f>
        <v/>
      </c>
      <c r="H54" s="2" t="n">
        <v>-0.041</v>
      </c>
      <c r="I54" s="11">
        <f>IFERROR((H54/H53)-1, "")</f>
        <v/>
      </c>
      <c r="J54" s="2" t="n"/>
      <c r="K54" s="11">
        <f>IFERROR((J54/J53)-1, "")</f>
        <v/>
      </c>
      <c r="L54" s="2" t="n"/>
      <c r="M54" s="11">
        <f>IFERROR((L54/L53)-1, "")</f>
        <v/>
      </c>
      <c r="N54" s="2">
        <f>IFERROR(F54+H54+J54+L54, "")</f>
        <v/>
      </c>
      <c r="O54" s="10">
        <f>D54*O51</f>
        <v/>
      </c>
      <c r="P54" s="10">
        <f>D54*P51</f>
        <v/>
      </c>
      <c r="Q54" s="10">
        <f>D54*Q51</f>
        <v/>
      </c>
      <c r="R54" s="10" t="n">
        <v>72.70999999999999</v>
      </c>
    </row>
    <row r="55" ht="15" customFormat="1" customHeight="1" s="2">
      <c r="A55" s="40" t="inlineStr"/>
      <c r="B55" s="32" t="inlineStr"/>
      <c r="C55" s="2" t="n">
        <v>2022</v>
      </c>
      <c r="D55" s="10">
        <f>D54*(1+E55)</f>
        <v/>
      </c>
      <c r="E55" s="11" t="n">
        <v>0.3</v>
      </c>
      <c r="F55" s="2" t="n"/>
      <c r="G55" s="11">
        <f>IFERROR((F55/F54)-1, "")</f>
        <v/>
      </c>
      <c r="H55" s="2" t="n"/>
      <c r="I55" s="11">
        <f>IFERROR((H55/H54)-1, "")</f>
        <v/>
      </c>
      <c r="J55" s="2" t="n"/>
      <c r="K55" s="11">
        <f>IFERROR((J55/J54)-1, "")</f>
        <v/>
      </c>
      <c r="L55" s="2" t="n"/>
      <c r="M55" s="11">
        <f>IFERROR((L55/L54)-1, "")</f>
        <v/>
      </c>
      <c r="N55" s="2">
        <f>IFERROR(F55+H55+J55+L55, "")</f>
        <v/>
      </c>
      <c r="O55" s="10">
        <f>D55*O51</f>
        <v/>
      </c>
      <c r="P55" s="10">
        <f>D55*P51</f>
        <v/>
      </c>
      <c r="Q55" s="10">
        <f>D55*Q51</f>
        <v/>
      </c>
      <c r="R55" s="10" t="n">
        <v>72.70999999999999</v>
      </c>
    </row>
    <row r="56" ht="15" customFormat="1" customHeight="1" s="2">
      <c r="A56" s="40" t="inlineStr"/>
      <c r="B56" s="32" t="inlineStr"/>
      <c r="C56" s="2" t="n">
        <v>2023</v>
      </c>
      <c r="D56" s="10">
        <f>D55*(1+E56)</f>
        <v/>
      </c>
      <c r="E56" s="11" t="n">
        <v>0.2</v>
      </c>
      <c r="F56" s="2" t="n"/>
      <c r="G56" s="11">
        <f>IFERROR((F56/F55)-1, "")</f>
        <v/>
      </c>
      <c r="H56" s="2" t="n"/>
      <c r="I56" s="11">
        <f>IFERROR((H56/H55)-1, "")</f>
        <v/>
      </c>
      <c r="J56" s="2" t="n"/>
      <c r="K56" s="11">
        <f>IFERROR((J56/J55)-1, "")</f>
        <v/>
      </c>
      <c r="L56" s="2" t="n"/>
      <c r="M56" s="11">
        <f>IFERROR((L56/L55)-1, "")</f>
        <v/>
      </c>
      <c r="N56" s="2">
        <f>IFERROR(F56+H56+J56+L56, "")</f>
        <v/>
      </c>
      <c r="O56" s="10">
        <f>D56*O51</f>
        <v/>
      </c>
      <c r="P56" s="10">
        <f>D56*P51</f>
        <v/>
      </c>
      <c r="Q56" s="10">
        <f>D56*Q51</f>
        <v/>
      </c>
      <c r="R56" s="10" t="n">
        <v>72.70999999999999</v>
      </c>
    </row>
    <row r="57">
      <c r="A57" s="37" t="inlineStr"/>
      <c r="B57" s="37" t="inlineStr"/>
      <c r="C57" s="2" t="inlineStr"/>
      <c r="D57" s="10" t="inlineStr"/>
      <c r="E57" s="11" t="inlineStr"/>
      <c r="F57" s="2" t="n"/>
      <c r="G57" s="2" t="inlineStr"/>
      <c r="H57" s="2" t="n"/>
      <c r="I57" s="2" t="inlineStr"/>
      <c r="J57" s="2" t="n"/>
      <c r="K57" s="2" t="inlineStr"/>
      <c r="L57" s="2" t="n"/>
      <c r="M57" s="2" t="inlineStr"/>
      <c r="N57" s="2" t="inlineStr"/>
      <c r="O57" s="10" t="inlineStr"/>
      <c r="P57" s="10" t="inlineStr"/>
      <c r="Q57" s="10" t="inlineStr"/>
      <c r="R57" s="10" t="n"/>
    </row>
  </sheetData>
  <pageMargins left="0.7" right="0.7" top="0.75" bottom="0.75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3"/>
  <sheetViews>
    <sheetView zoomScale="85" zoomScaleNormal="85" workbookViewId="0">
      <selection activeCell="H14" sqref="H14"/>
    </sheetView>
  </sheetViews>
  <sheetFormatPr baseColWidth="8" defaultColWidth="9" defaultRowHeight="14.25"/>
  <cols>
    <col width="19" customWidth="1" style="3" min="1" max="1"/>
    <col width="9.5" customWidth="1" style="3" min="5" max="5"/>
    <col width="7.6" customWidth="1" style="3" min="6" max="6"/>
    <col width="8" customWidth="1" style="4" min="7" max="7"/>
    <col width="7.6" customWidth="1" style="3" min="8" max="8"/>
    <col width="8" customWidth="1" style="4" min="9" max="9"/>
    <col width="7.6" customWidth="1" style="3" min="10" max="10"/>
    <col width="8" customWidth="1" style="4" min="11" max="11"/>
    <col width="7.6" customWidth="1" style="3" min="12" max="12"/>
    <col width="8" customWidth="1" style="4" min="13" max="13"/>
    <col width="7.6" customWidth="1" style="3" min="14" max="14"/>
  </cols>
  <sheetData>
    <row r="1" customFormat="1" s="1">
      <c r="A1" s="32" t="inlineStr">
        <is>
          <t>代码&amp;名称</t>
        </is>
      </c>
      <c r="B1" s="32" t="inlineStr">
        <is>
          <t>摘要</t>
        </is>
      </c>
      <c r="C1" s="1" t="inlineStr">
        <is>
          <t>年份</t>
        </is>
      </c>
      <c r="D1" s="6" t="inlineStr">
        <is>
          <t>净利润</t>
        </is>
      </c>
      <c r="E1" s="7" t="inlineStr">
        <is>
          <t>增长率</t>
        </is>
      </c>
      <c r="F1" s="1" t="inlineStr">
        <is>
          <t>Q1净利</t>
        </is>
      </c>
      <c r="G1" s="7" t="inlineStr">
        <is>
          <t>Q1增长</t>
        </is>
      </c>
      <c r="H1" s="1" t="inlineStr">
        <is>
          <t>Q2净利</t>
        </is>
      </c>
      <c r="I1" s="7" t="inlineStr">
        <is>
          <t>Q2增长</t>
        </is>
      </c>
      <c r="J1" s="1" t="inlineStr">
        <is>
          <t>Q3净利</t>
        </is>
      </c>
      <c r="K1" s="7" t="inlineStr">
        <is>
          <t>Q3增长</t>
        </is>
      </c>
      <c r="L1" s="1" t="inlineStr">
        <is>
          <t>Q4净利</t>
        </is>
      </c>
      <c r="M1" s="7" t="inlineStr">
        <is>
          <t>Q4增长</t>
        </is>
      </c>
      <c r="N1" s="7" t="inlineStr">
        <is>
          <t>Sum</t>
        </is>
      </c>
      <c r="O1" s="33" t="inlineStr">
        <is>
          <t>低估估值</t>
        </is>
      </c>
      <c r="P1" s="33" t="inlineStr">
        <is>
          <t>合理估值</t>
        </is>
      </c>
      <c r="Q1" s="33" t="inlineStr">
        <is>
          <t>高估估值</t>
        </is>
      </c>
      <c r="R1" s="6" t="inlineStr">
        <is>
          <t>当前市值</t>
        </is>
      </c>
      <c r="S1" s="2" t="n"/>
      <c r="T1" s="2" t="n"/>
    </row>
    <row r="2" ht="15" customFormat="1" customHeight="1" s="2">
      <c r="A2" s="39" t="inlineStr">
        <is>
          <t>603658</t>
        </is>
      </c>
      <c r="B2" s="37" t="inlineStr">
        <is>
          <t>pe-ttm</t>
        </is>
      </c>
      <c r="C2" s="2" t="inlineStr"/>
      <c r="D2" s="10" t="inlineStr"/>
      <c r="E2" s="11" t="inlineStr"/>
      <c r="F2" s="2" t="n"/>
      <c r="G2" s="11" t="inlineStr"/>
      <c r="H2" s="2" t="n"/>
      <c r="I2" s="11" t="inlineStr"/>
      <c r="J2" s="2" t="n"/>
      <c r="K2" s="11" t="inlineStr"/>
      <c r="L2" s="2" t="n"/>
      <c r="M2" s="11" t="inlineStr"/>
      <c r="N2" s="2" t="inlineStr"/>
      <c r="O2" s="10" t="n">
        <v>35</v>
      </c>
      <c r="P2" s="10" t="n">
        <v>50</v>
      </c>
      <c r="Q2" s="10" t="n">
        <v>80</v>
      </c>
      <c r="R2" s="10" t="n">
        <v>309.73</v>
      </c>
      <c r="S2" s="2" t="n"/>
      <c r="T2" s="2" t="n"/>
    </row>
    <row r="3" ht="15" customFormat="1" customHeight="1" s="2">
      <c r="A3" s="39" t="inlineStr">
        <is>
          <t>安图生物</t>
        </is>
      </c>
      <c r="B3" s="37" t="n">
        <v>32.6</v>
      </c>
      <c r="C3" s="2" t="n">
        <v>2019</v>
      </c>
      <c r="D3" s="10" t="n">
        <v>7.87</v>
      </c>
      <c r="E3" s="11" t="inlineStr"/>
      <c r="F3" s="2" t="n">
        <v>1.22</v>
      </c>
      <c r="G3" s="11">
        <f>IFERROR((F3/F2)-1, "")</f>
        <v/>
      </c>
      <c r="H3" s="2" t="n">
        <v>2.04</v>
      </c>
      <c r="I3" s="11">
        <f>IFERROR((H3/H2)-1, "")</f>
        <v/>
      </c>
      <c r="J3" s="2" t="n">
        <v>2.22</v>
      </c>
      <c r="K3" s="11">
        <f>IFERROR((J3/J2)-1, "")</f>
        <v/>
      </c>
      <c r="L3" s="2" t="n">
        <v>2.39</v>
      </c>
      <c r="M3" s="11">
        <f>IFERROR((L3/L2)-1, "")</f>
        <v/>
      </c>
      <c r="N3" s="2">
        <f>IFERROR(F3+H3+J3+L3, "")</f>
        <v/>
      </c>
      <c r="O3" s="10">
        <f>D3*O2</f>
        <v/>
      </c>
      <c r="P3" s="10">
        <f>D3*P2</f>
        <v/>
      </c>
      <c r="Q3" s="10">
        <f>D3*Q2</f>
        <v/>
      </c>
      <c r="R3" s="10" t="n">
        <v>309.73</v>
      </c>
      <c r="S3" s="2" t="n"/>
      <c r="T3" s="2" t="n"/>
    </row>
    <row r="4" customFormat="1" s="2">
      <c r="A4" s="37" t="inlineStr"/>
      <c r="B4" s="37" t="inlineStr">
        <is>
          <t>price</t>
        </is>
      </c>
      <c r="C4" s="2" t="n">
        <v>2020</v>
      </c>
      <c r="D4" s="10">
        <f>D3*(1+E4)</f>
        <v/>
      </c>
      <c r="E4" s="11" t="n">
        <v>-0.0379</v>
      </c>
      <c r="F4" s="2" t="n">
        <v>0.92</v>
      </c>
      <c r="G4" s="11">
        <f>IFERROR((F4/F3)-1, "")</f>
        <v/>
      </c>
      <c r="H4" s="2" t="n">
        <v>1.84</v>
      </c>
      <c r="I4" s="11">
        <f>IFERROR((H4/H3)-1, "")</f>
        <v/>
      </c>
      <c r="J4" s="2" t="n">
        <v>2.44</v>
      </c>
      <c r="K4" s="11">
        <f>IFERROR((J4/J3)-1, "")</f>
        <v/>
      </c>
      <c r="L4" s="2" t="n">
        <v>2.37</v>
      </c>
      <c r="M4" s="11">
        <f>IFERROR((L4/L3)-1, "")</f>
        <v/>
      </c>
      <c r="N4" s="2">
        <f>IFERROR(F4+H4+J4+L4, "")</f>
        <v/>
      </c>
      <c r="O4" s="10">
        <f>D4*O2</f>
        <v/>
      </c>
      <c r="P4" s="10">
        <f>D4*P2</f>
        <v/>
      </c>
      <c r="Q4" s="10">
        <f>D4*Q2</f>
        <v/>
      </c>
      <c r="R4" s="10" t="n">
        <v>309.73</v>
      </c>
      <c r="S4" s="2" t="n"/>
      <c r="T4" s="2" t="n"/>
    </row>
    <row r="5" customFormat="1" s="2">
      <c r="A5" s="37" t="inlineStr"/>
      <c r="B5" s="37" t="n">
        <v>53.59</v>
      </c>
      <c r="C5" s="2" t="n">
        <v>2021</v>
      </c>
      <c r="D5" s="10">
        <f>D4*(1+E5)</f>
        <v/>
      </c>
      <c r="E5" s="11" t="n">
        <v>0.4</v>
      </c>
      <c r="F5" s="2" t="n">
        <v>1.75</v>
      </c>
      <c r="G5" s="11">
        <f>IFERROR((F5/F4)-1, "")</f>
        <v/>
      </c>
      <c r="H5" s="2" t="n">
        <v>2.44</v>
      </c>
      <c r="I5" s="11">
        <f>IFERROR((H5/H4)-1, "")</f>
        <v/>
      </c>
      <c r="J5" s="2" t="n"/>
      <c r="K5" s="11">
        <f>IFERROR((J5/J4)-1, "")</f>
        <v/>
      </c>
      <c r="L5" s="2" t="n"/>
      <c r="M5" s="11">
        <f>IFERROR((L5/L4)-1, "")</f>
        <v/>
      </c>
      <c r="N5" s="2">
        <f>IFERROR(F5+H5+J5+L5, "")</f>
        <v/>
      </c>
      <c r="O5" s="10">
        <f>D5*O2</f>
        <v/>
      </c>
      <c r="P5" s="10">
        <f>D5*P2</f>
        <v/>
      </c>
      <c r="Q5" s="10">
        <f>D5*Q2</f>
        <v/>
      </c>
      <c r="R5" s="10" t="n">
        <v>309.73</v>
      </c>
      <c r="S5" s="2" t="n"/>
      <c r="T5" s="2" t="n"/>
    </row>
    <row r="6" customFormat="1" s="2">
      <c r="A6" s="37" t="inlineStr"/>
      <c r="B6" s="37" t="inlineStr"/>
      <c r="C6" s="2" t="n">
        <v>2022</v>
      </c>
      <c r="D6" s="10">
        <f>D5*(1+E6)</f>
        <v/>
      </c>
      <c r="E6" s="11" t="n">
        <v>0.3</v>
      </c>
      <c r="F6" s="2" t="n"/>
      <c r="G6" s="11">
        <f>IFERROR((F6/F5)-1, "")</f>
        <v/>
      </c>
      <c r="H6" s="2" t="n"/>
      <c r="I6" s="11">
        <f>IFERROR((H6/H5)-1, "")</f>
        <v/>
      </c>
      <c r="J6" s="2" t="n"/>
      <c r="K6" s="11">
        <f>IFERROR((J6/J5)-1, "")</f>
        <v/>
      </c>
      <c r="L6" s="2" t="n"/>
      <c r="M6" s="11">
        <f>IFERROR((L6/L5)-1, "")</f>
        <v/>
      </c>
      <c r="N6" s="2">
        <f>IFERROR(F6+H6+J6+L6, "")</f>
        <v/>
      </c>
      <c r="O6" s="10">
        <f>D6*O2</f>
        <v/>
      </c>
      <c r="P6" s="10">
        <f>D6*P2</f>
        <v/>
      </c>
      <c r="Q6" s="10">
        <f>D6*Q2</f>
        <v/>
      </c>
      <c r="R6" s="10" t="n">
        <v>309.73</v>
      </c>
      <c r="S6" s="2" t="n"/>
      <c r="T6" s="2" t="n"/>
    </row>
    <row r="7" customFormat="1" s="2">
      <c r="A7" s="37" t="inlineStr"/>
      <c r="B7" s="37" t="inlineStr"/>
      <c r="C7" s="2" t="n">
        <v>2023</v>
      </c>
      <c r="D7" s="10">
        <f>D6*(1+E7)</f>
        <v/>
      </c>
      <c r="E7" s="11" t="n">
        <v>0.2</v>
      </c>
      <c r="F7" s="2" t="n"/>
      <c r="G7" s="11">
        <f>IFERROR((F7/F6)-1, "")</f>
        <v/>
      </c>
      <c r="H7" s="2" t="n"/>
      <c r="I7" s="11">
        <f>IFERROR((H7/H6)-1, "")</f>
        <v/>
      </c>
      <c r="J7" s="2" t="n"/>
      <c r="K7" s="11">
        <f>IFERROR((J7/J6)-1, "")</f>
        <v/>
      </c>
      <c r="L7" s="2" t="n"/>
      <c r="M7" s="11">
        <f>IFERROR((L7/L6)-1, "")</f>
        <v/>
      </c>
      <c r="N7" s="2">
        <f>IFERROR(F7+H7+J7+L7, "")</f>
        <v/>
      </c>
      <c r="O7" s="10">
        <f>D7*O2</f>
        <v/>
      </c>
      <c r="P7" s="10">
        <f>D7*P2</f>
        <v/>
      </c>
      <c r="Q7" s="10">
        <f>D7*Q2</f>
        <v/>
      </c>
      <c r="R7" s="10" t="n">
        <v>309.73</v>
      </c>
      <c r="S7" s="2" t="n"/>
      <c r="T7" s="2" t="n"/>
    </row>
    <row r="8" ht="15" customFormat="1" customHeight="1" s="2">
      <c r="A8" s="40" t="inlineStr"/>
      <c r="B8" s="32" t="inlineStr"/>
      <c r="C8" s="2" t="inlineStr"/>
      <c r="D8" s="10" t="inlineStr"/>
      <c r="E8" s="11" t="inlineStr"/>
      <c r="F8" s="2" t="n"/>
      <c r="G8" s="11" t="inlineStr"/>
      <c r="H8" s="2" t="n"/>
      <c r="I8" s="11" t="inlineStr"/>
      <c r="J8" s="2" t="n"/>
      <c r="K8" s="11" t="inlineStr"/>
      <c r="L8" s="2" t="n"/>
      <c r="M8" s="11" t="inlineStr"/>
      <c r="N8" s="2" t="inlineStr"/>
      <c r="O8" s="10" t="inlineStr"/>
      <c r="P8" s="10" t="inlineStr"/>
      <c r="Q8" s="10" t="inlineStr"/>
      <c r="R8" s="10" t="n"/>
      <c r="S8" s="2" t="n"/>
      <c r="T8" s="2" t="n"/>
    </row>
    <row r="9" ht="15" customFormat="1" customHeight="1" s="2">
      <c r="A9" s="39" t="inlineStr">
        <is>
          <t>300832</t>
        </is>
      </c>
      <c r="B9" s="32" t="inlineStr">
        <is>
          <t>pe-ttm</t>
        </is>
      </c>
      <c r="C9" s="2" t="inlineStr"/>
      <c r="D9" s="10" t="inlineStr"/>
      <c r="E9" s="11" t="inlineStr"/>
      <c r="F9" s="2" t="n"/>
      <c r="G9" s="11" t="inlineStr"/>
      <c r="H9" s="2" t="n"/>
      <c r="I9" s="11" t="inlineStr"/>
      <c r="J9" s="2" t="n"/>
      <c r="K9" s="11" t="inlineStr"/>
      <c r="L9" s="2" t="n"/>
      <c r="M9" s="11" t="inlineStr"/>
      <c r="N9" s="2" t="inlineStr"/>
      <c r="O9" s="10" t="n">
        <v>35</v>
      </c>
      <c r="P9" s="10" t="n">
        <v>50</v>
      </c>
      <c r="Q9" s="10" t="n">
        <v>80</v>
      </c>
      <c r="R9" s="10" t="n">
        <v>355.33</v>
      </c>
      <c r="S9" s="2" t="n"/>
      <c r="T9" s="2" t="n"/>
    </row>
    <row r="10" ht="15" customFormat="1" customHeight="1" s="2">
      <c r="A10" s="39" t="inlineStr">
        <is>
          <t>新产业</t>
        </is>
      </c>
      <c r="B10" s="32" t="n">
        <v>39.2</v>
      </c>
      <c r="C10" s="2" t="n">
        <v>2019</v>
      </c>
      <c r="D10" s="10" t="n">
        <v>7.73</v>
      </c>
      <c r="E10" s="11" t="inlineStr"/>
      <c r="F10" s="2" t="n"/>
      <c r="G10" s="11">
        <f>IFERROR((F10/F9)-1, "")</f>
        <v/>
      </c>
      <c r="H10" s="2" t="n"/>
      <c r="I10" s="11">
        <f>IFERROR((H10/H9)-1, "")</f>
        <v/>
      </c>
      <c r="J10" s="2" t="n"/>
      <c r="K10" s="11">
        <f>IFERROR((J10/J9)-1, "")</f>
        <v/>
      </c>
      <c r="L10" s="2" t="n"/>
      <c r="M10" s="11">
        <f>IFERROR((L10/L9)-1, "")</f>
        <v/>
      </c>
      <c r="N10" s="2">
        <f>IFERROR(F10+H10+J10+L10, "")</f>
        <v/>
      </c>
      <c r="O10" s="10">
        <f>D10*O9</f>
        <v/>
      </c>
      <c r="P10" s="10">
        <f>D10*P9</f>
        <v/>
      </c>
      <c r="Q10" s="10">
        <f>D10*Q9</f>
        <v/>
      </c>
      <c r="R10" s="10" t="n">
        <v>355.33</v>
      </c>
      <c r="S10" s="2" t="n"/>
      <c r="T10" s="2" t="n"/>
    </row>
    <row r="11" ht="15" customFormat="1" customHeight="1" s="2">
      <c r="A11" s="40" t="inlineStr"/>
      <c r="B11" s="32" t="inlineStr">
        <is>
          <t>price</t>
        </is>
      </c>
      <c r="C11" s="2" t="n">
        <v>2020</v>
      </c>
      <c r="D11" s="10">
        <f>D10*(1+E11)</f>
        <v/>
      </c>
      <c r="E11" s="15" t="n">
        <v>0.2156</v>
      </c>
      <c r="F11" s="2" t="n">
        <v>1.11</v>
      </c>
      <c r="G11" s="11">
        <f>IFERROR((F11/F10)-1, "")</f>
        <v/>
      </c>
      <c r="H11" s="2" t="n">
        <v>3.65</v>
      </c>
      <c r="I11" s="11">
        <f>IFERROR((H11/H10)-1, "")</f>
        <v/>
      </c>
      <c r="J11" s="2" t="n">
        <v>2.23</v>
      </c>
      <c r="K11" s="11">
        <f>IFERROR((J11/J10)-1, "")</f>
        <v/>
      </c>
      <c r="L11" s="2" t="n">
        <v>2.41</v>
      </c>
      <c r="M11" s="11">
        <f>IFERROR((L11/L10)-1, "")</f>
        <v/>
      </c>
      <c r="N11" s="2">
        <f>IFERROR(F11+H11+J11+L11, "")</f>
        <v/>
      </c>
      <c r="O11" s="10">
        <f>D11*O9</f>
        <v/>
      </c>
      <c r="P11" s="10">
        <f>D11*P9</f>
        <v/>
      </c>
      <c r="Q11" s="10">
        <f>D11*Q9</f>
        <v/>
      </c>
      <c r="R11" s="10" t="n">
        <v>355.33</v>
      </c>
      <c r="S11" s="2" t="n"/>
      <c r="T11" s="2" t="n"/>
    </row>
    <row r="12" ht="15" customFormat="1" customHeight="1" s="2">
      <c r="A12" s="40" t="inlineStr"/>
      <c r="B12" s="32" t="n">
        <v>45.5</v>
      </c>
      <c r="C12" s="2" t="n">
        <v>2021</v>
      </c>
      <c r="D12" s="10">
        <f>D11*(1+E12)</f>
        <v/>
      </c>
      <c r="E12" s="11" t="n">
        <v>0.571</v>
      </c>
      <c r="F12" s="2" t="n">
        <v>1.68</v>
      </c>
      <c r="G12" s="11">
        <f>IFERROR((F12/F11)-1, "")</f>
        <v/>
      </c>
      <c r="H12" s="2" t="n">
        <v>2.6</v>
      </c>
      <c r="I12" s="11">
        <f>IFERROR((H12/H11)-1, "")</f>
        <v/>
      </c>
      <c r="J12" s="2" t="n"/>
      <c r="K12" s="11">
        <f>IFERROR((J12/J11)-1, "")</f>
        <v/>
      </c>
      <c r="L12" s="2" t="n"/>
      <c r="M12" s="11">
        <f>IFERROR((L12/L11)-1, "")</f>
        <v/>
      </c>
      <c r="N12" s="2">
        <f>IFERROR(F12+H12+J12+L12, "")</f>
        <v/>
      </c>
      <c r="O12" s="10">
        <f>D12*O9</f>
        <v/>
      </c>
      <c r="P12" s="10">
        <f>D12*P9</f>
        <v/>
      </c>
      <c r="Q12" s="10">
        <f>D12*Q9</f>
        <v/>
      </c>
      <c r="R12" s="10" t="n">
        <v>355.33</v>
      </c>
      <c r="S12" s="2" t="n"/>
      <c r="T12" s="2" t="n"/>
    </row>
    <row r="13" ht="15" customFormat="1" customHeight="1" s="2">
      <c r="A13" s="40" t="inlineStr"/>
      <c r="B13" s="32" t="inlineStr"/>
      <c r="C13" s="2" t="n">
        <v>2022</v>
      </c>
      <c r="D13" s="10">
        <f>D12*(1+E13)</f>
        <v/>
      </c>
      <c r="E13" s="11" t="n">
        <v>0.308</v>
      </c>
      <c r="F13" s="2" t="n"/>
      <c r="G13" s="11">
        <f>IFERROR((F13/F12)-1, "")</f>
        <v/>
      </c>
      <c r="H13" s="2" t="n"/>
      <c r="I13" s="11">
        <f>IFERROR((H13/H12)-1, "")</f>
        <v/>
      </c>
      <c r="J13" s="2" t="n"/>
      <c r="K13" s="11">
        <f>IFERROR((J13/J12)-1, "")</f>
        <v/>
      </c>
      <c r="L13" s="2" t="n"/>
      <c r="M13" s="11">
        <f>IFERROR((L13/L12)-1, "")</f>
        <v/>
      </c>
      <c r="N13" s="2">
        <f>IFERROR(F13+H13+J13+L13, "")</f>
        <v/>
      </c>
      <c r="O13" s="10">
        <f>D13*O9</f>
        <v/>
      </c>
      <c r="P13" s="10">
        <f>D13*P9</f>
        <v/>
      </c>
      <c r="Q13" s="10">
        <f>D13*Q9</f>
        <v/>
      </c>
      <c r="R13" s="10" t="n">
        <v>355.33</v>
      </c>
      <c r="S13" s="2" t="n"/>
      <c r="T13" s="2" t="n"/>
    </row>
    <row r="14" ht="15" customFormat="1" customHeight="1" s="2">
      <c r="A14" s="40" t="inlineStr"/>
      <c r="B14" s="32" t="inlineStr"/>
      <c r="C14" s="2" t="n">
        <v>2023</v>
      </c>
      <c r="D14" s="10">
        <f>D13*(1+E14)</f>
        <v/>
      </c>
      <c r="E14" s="11" t="n">
        <v>0.295</v>
      </c>
      <c r="F14" s="2" t="n"/>
      <c r="G14" s="11">
        <f>IFERROR((F14/F13)-1, "")</f>
        <v/>
      </c>
      <c r="H14" s="2" t="n"/>
      <c r="I14" s="11">
        <f>IFERROR((H14/H13)-1, "")</f>
        <v/>
      </c>
      <c r="J14" s="2" t="n"/>
      <c r="K14" s="11">
        <f>IFERROR((J14/J13)-1, "")</f>
        <v/>
      </c>
      <c r="L14" s="2" t="n"/>
      <c r="M14" s="11">
        <f>IFERROR((L14/L13)-1, "")</f>
        <v/>
      </c>
      <c r="N14" s="2">
        <f>IFERROR(F14+H14+J14+L14, "")</f>
        <v/>
      </c>
      <c r="O14" s="10">
        <f>D14*O9</f>
        <v/>
      </c>
      <c r="P14" s="10">
        <f>D14*P9</f>
        <v/>
      </c>
      <c r="Q14" s="10">
        <f>D14*Q9</f>
        <v/>
      </c>
      <c r="R14" s="10" t="n">
        <v>355.33</v>
      </c>
      <c r="S14" s="2" t="n"/>
      <c r="T14" s="2" t="n"/>
    </row>
    <row r="15" ht="15" customFormat="1" customHeight="1" s="2">
      <c r="A15" s="40" t="inlineStr"/>
      <c r="B15" s="37" t="inlineStr"/>
      <c r="C15" s="2" t="inlineStr"/>
      <c r="D15" s="10" t="inlineStr"/>
      <c r="E15" s="11" t="inlineStr"/>
      <c r="F15" s="2" t="n"/>
      <c r="G15" s="11" t="inlineStr"/>
      <c r="H15" s="2" t="n"/>
      <c r="I15" s="11" t="inlineStr"/>
      <c r="J15" s="2" t="n"/>
      <c r="K15" s="11" t="inlineStr"/>
      <c r="L15" s="2" t="n"/>
      <c r="M15" s="11" t="inlineStr"/>
      <c r="N15" s="2" t="inlineStr"/>
      <c r="O15" s="10" t="inlineStr"/>
      <c r="P15" s="10" t="inlineStr"/>
      <c r="Q15" s="10" t="inlineStr"/>
      <c r="R15" s="10" t="n"/>
      <c r="S15" s="2" t="n"/>
      <c r="T15" s="2" t="n"/>
    </row>
    <row r="16" ht="15" customHeight="1" s="3">
      <c r="A16" s="39" t="inlineStr">
        <is>
          <t>300624</t>
        </is>
      </c>
      <c r="B16" s="37" t="inlineStr">
        <is>
          <t>pe-ttm</t>
        </is>
      </c>
      <c r="C16" s="2" t="inlineStr"/>
      <c r="D16" s="10" t="inlineStr"/>
      <c r="E16" s="11" t="inlineStr"/>
      <c r="F16" s="10" t="n"/>
      <c r="G16" s="11" t="inlineStr"/>
      <c r="H16" s="10" t="n"/>
      <c r="I16" s="11" t="inlineStr"/>
      <c r="J16" s="2" t="n"/>
      <c r="K16" s="11" t="inlineStr"/>
      <c r="L16" s="2" t="n"/>
      <c r="M16" s="11" t="inlineStr"/>
      <c r="N16" s="2" t="inlineStr"/>
      <c r="O16" s="10" t="inlineStr">
        <is>
          <t>25</t>
        </is>
      </c>
      <c r="P16" s="10" t="inlineStr">
        <is>
          <t>25</t>
        </is>
      </c>
      <c r="Q16" s="10" t="inlineStr">
        <is>
          <t>25</t>
        </is>
      </c>
      <c r="R16" s="10" t="n">
        <v>64.98999999999999</v>
      </c>
      <c r="S16" s="2" t="n"/>
      <c r="T16" s="2" t="n"/>
    </row>
    <row r="17" ht="15" customHeight="1" s="3">
      <c r="A17" s="39" t="inlineStr">
        <is>
          <t>万兴科技</t>
        </is>
      </c>
      <c r="B17" s="37" t="n">
        <v>445.03</v>
      </c>
      <c r="C17" s="2" t="n">
        <v>2019</v>
      </c>
      <c r="D17" s="10" t="n">
        <v>0.8</v>
      </c>
      <c r="E17" s="11" t="inlineStr"/>
      <c r="F17" s="10" t="n">
        <v>0.24</v>
      </c>
      <c r="G17" s="11">
        <f>IFERROR((F17/F16)-1, "")</f>
        <v/>
      </c>
      <c r="H17" s="10" t="n">
        <v>0.29</v>
      </c>
      <c r="I17" s="11">
        <f>IFERROR((H17/H16)-1, "")</f>
        <v/>
      </c>
      <c r="J17" s="2" t="n">
        <v>0.34</v>
      </c>
      <c r="K17" s="11">
        <f>IFERROR((J17/J16)-1, "")</f>
        <v/>
      </c>
      <c r="L17" s="2" t="n">
        <v>-0.06759999999999999</v>
      </c>
      <c r="M17" s="11">
        <f>IFERROR((L17/L16)-1, "")</f>
        <v/>
      </c>
      <c r="N17" s="2">
        <f>IFERROR(F17+H17+J17+L17, "")</f>
        <v/>
      </c>
      <c r="O17" s="10">
        <f>D17*O16</f>
        <v/>
      </c>
      <c r="P17" s="10">
        <f>D17*P16</f>
        <v/>
      </c>
      <c r="Q17" s="10">
        <f>D17*Q16</f>
        <v/>
      </c>
      <c r="R17" s="10" t="n">
        <v>64.98999999999999</v>
      </c>
      <c r="S17" s="2" t="n"/>
      <c r="T17" s="2" t="n"/>
    </row>
    <row r="18">
      <c r="A18" s="37" t="inlineStr"/>
      <c r="B18" s="37" t="inlineStr">
        <is>
          <t>price</t>
        </is>
      </c>
      <c r="C18" s="2" t="n">
        <v>2020</v>
      </c>
      <c r="D18" s="10">
        <f>D17*(1+E18)</f>
        <v/>
      </c>
      <c r="E18" s="16" t="n">
        <v>0.452</v>
      </c>
      <c r="F18" s="10" t="n">
        <v>0.35</v>
      </c>
      <c r="G18" s="11">
        <f>IFERROR((F18/F17)-1, "")</f>
        <v/>
      </c>
      <c r="H18" s="10" t="n">
        <v>0.61</v>
      </c>
      <c r="I18" s="11">
        <f>IFERROR((H18/H17)-1, "")</f>
        <v/>
      </c>
      <c r="J18" s="2" t="n">
        <v>0.45</v>
      </c>
      <c r="K18" s="11">
        <f>IFERROR((J18/J17)-1, "")</f>
        <v/>
      </c>
      <c r="L18" s="2" t="n">
        <v>-0.06619999999999999</v>
      </c>
      <c r="M18" s="11">
        <f>IFERROR((L18/L17)-1, "")</f>
        <v/>
      </c>
      <c r="N18" s="2">
        <f>IFERROR(F18+H18+J18+L18, "")</f>
        <v/>
      </c>
      <c r="O18" s="10">
        <f>D18*O16</f>
        <v/>
      </c>
      <c r="P18" s="10">
        <f>D18*P16</f>
        <v/>
      </c>
      <c r="Q18" s="10">
        <f>D18*Q16</f>
        <v/>
      </c>
      <c r="R18" s="10" t="n">
        <v>64.98999999999999</v>
      </c>
      <c r="S18" s="2" t="n"/>
      <c r="T18" s="2" t="n"/>
    </row>
    <row r="19">
      <c r="A19" s="37" t="inlineStr"/>
      <c r="B19" s="37" t="n">
        <v>52.01</v>
      </c>
      <c r="C19" s="2" t="n">
        <v>2021</v>
      </c>
      <c r="D19" s="10">
        <f>D18*(1+E19)</f>
        <v/>
      </c>
      <c r="E19" s="11" t="n">
        <v>0.4</v>
      </c>
      <c r="F19" s="10" t="n">
        <v>0.34</v>
      </c>
      <c r="G19" s="11">
        <f>IFERROR((F19/F18)-1, "")</f>
        <v/>
      </c>
      <c r="H19" s="10" t="n"/>
      <c r="I19" s="11">
        <f>IFERROR((H19/H18)-1, "")</f>
        <v/>
      </c>
      <c r="J19" s="2" t="n"/>
      <c r="K19" s="11">
        <f>IFERROR((J19/J18)-1, "")</f>
        <v/>
      </c>
      <c r="L19" s="2" t="n"/>
      <c r="M19" s="11">
        <f>IFERROR((L19/L18)-1, "")</f>
        <v/>
      </c>
      <c r="N19" s="2">
        <f>IFERROR(F19+H19+J19+L19, "")</f>
        <v/>
      </c>
      <c r="O19" s="10">
        <f>D19*O16</f>
        <v/>
      </c>
      <c r="P19" s="10">
        <f>D19*P16</f>
        <v/>
      </c>
      <c r="Q19" s="10">
        <f>D19*Q16</f>
        <v/>
      </c>
      <c r="R19" s="10" t="n">
        <v>64.98999999999999</v>
      </c>
      <c r="S19" s="2" t="n"/>
      <c r="T19" s="2" t="n"/>
    </row>
    <row r="20">
      <c r="A20" s="37" t="inlineStr"/>
      <c r="B20" s="37" t="inlineStr"/>
      <c r="C20" s="2" t="n">
        <v>2022</v>
      </c>
      <c r="D20" s="10">
        <f>D19*(1+E20)</f>
        <v/>
      </c>
      <c r="E20" s="11" t="n">
        <v>0.3</v>
      </c>
      <c r="F20" s="10" t="n"/>
      <c r="G20" s="11">
        <f>IFERROR((F20/F19)-1, "")</f>
        <v/>
      </c>
      <c r="H20" s="10" t="n"/>
      <c r="I20" s="11">
        <f>IFERROR((H20/H19)-1, "")</f>
        <v/>
      </c>
      <c r="J20" s="2" t="n"/>
      <c r="K20" s="11">
        <f>IFERROR((J20/J19)-1, "")</f>
        <v/>
      </c>
      <c r="L20" s="2" t="n"/>
      <c r="M20" s="11">
        <f>IFERROR((L20/L19)-1, "")</f>
        <v/>
      </c>
      <c r="N20" s="2">
        <f>IFERROR(F20+H20+J20+L20, "")</f>
        <v/>
      </c>
      <c r="O20" s="10">
        <f>D20*O16</f>
        <v/>
      </c>
      <c r="P20" s="10">
        <f>D20*P16</f>
        <v/>
      </c>
      <c r="Q20" s="10">
        <f>D20*Q16</f>
        <v/>
      </c>
      <c r="R20" s="10" t="n">
        <v>64.98999999999999</v>
      </c>
      <c r="S20" s="2" t="n"/>
      <c r="T20" s="2" t="n"/>
    </row>
    <row r="21">
      <c r="A21" s="37" t="inlineStr"/>
      <c r="B21" s="37" t="inlineStr"/>
      <c r="C21" s="2" t="n">
        <v>2023</v>
      </c>
      <c r="D21" s="10">
        <f>D20*(1+E21)</f>
        <v/>
      </c>
      <c r="E21" s="11" t="n">
        <v>0.2</v>
      </c>
      <c r="F21" s="10" t="n"/>
      <c r="G21" s="11">
        <f>IFERROR((F21/F20)-1, "")</f>
        <v/>
      </c>
      <c r="H21" s="10" t="n"/>
      <c r="I21" s="11">
        <f>IFERROR((H21/H20)-1, "")</f>
        <v/>
      </c>
      <c r="J21" s="2" t="n"/>
      <c r="K21" s="11">
        <f>IFERROR((J21/J20)-1, "")</f>
        <v/>
      </c>
      <c r="L21" s="2" t="n"/>
      <c r="M21" s="11">
        <f>IFERROR((L21/L20)-1, "")</f>
        <v/>
      </c>
      <c r="N21" s="2">
        <f>IFERROR(F21+H21+J21+L21, "")</f>
        <v/>
      </c>
      <c r="O21" s="10">
        <f>D21*O16</f>
        <v/>
      </c>
      <c r="P21" s="10">
        <f>D21*P16</f>
        <v/>
      </c>
      <c r="Q21" s="10">
        <f>D21*Q16</f>
        <v/>
      </c>
      <c r="R21" s="10" t="n">
        <v>64.98999999999999</v>
      </c>
      <c r="S21" s="2" t="n"/>
      <c r="T21" s="2" t="n"/>
    </row>
    <row r="22">
      <c r="A22" s="37" t="inlineStr"/>
      <c r="B22" s="37" t="inlineStr"/>
      <c r="C22" s="2" t="inlineStr"/>
      <c r="D22" s="10" t="inlineStr"/>
      <c r="E22" s="11" t="inlineStr"/>
      <c r="F22" s="2" t="n"/>
      <c r="G22" s="11" t="inlineStr"/>
      <c r="H22" s="2" t="n"/>
      <c r="I22" s="11" t="inlineStr"/>
      <c r="J22" s="2" t="n"/>
      <c r="K22" s="11" t="inlineStr"/>
      <c r="L22" s="2" t="n"/>
      <c r="M22" s="11" t="inlineStr"/>
      <c r="N22" s="2" t="inlineStr"/>
      <c r="O22" s="10" t="inlineStr"/>
      <c r="P22" s="10" t="inlineStr"/>
      <c r="Q22" s="10" t="inlineStr"/>
      <c r="R22" s="10" t="n"/>
      <c r="S22" s="2" t="n"/>
      <c r="T22" s="2" t="n"/>
    </row>
    <row r="23">
      <c r="A23" s="37" t="n"/>
      <c r="B23" s="37" t="n"/>
      <c r="C23" s="2" t="n"/>
      <c r="D23" s="10" t="n"/>
      <c r="E23" s="11" t="n"/>
      <c r="F23" s="2" t="n"/>
      <c r="G23" s="11" t="n"/>
      <c r="H23" s="2" t="n"/>
      <c r="I23" s="11" t="n"/>
      <c r="J23" s="2" t="n"/>
      <c r="K23" s="11" t="n"/>
      <c r="L23" s="2" t="n"/>
      <c r="M23" s="11" t="n"/>
      <c r="N23" s="2" t="n"/>
      <c r="O23" s="10" t="n"/>
      <c r="P23" s="10" t="n"/>
      <c r="Q23" s="10" t="n"/>
      <c r="R23" s="10" t="n"/>
      <c r="S23" s="2" t="n"/>
      <c r="T23" s="2" t="n"/>
    </row>
    <row r="24">
      <c r="A24" s="37" t="n"/>
      <c r="B24" s="37" t="n"/>
      <c r="C24" s="2" t="n"/>
      <c r="D24" s="10" t="n"/>
      <c r="E24" s="11" t="n"/>
      <c r="F24" s="2" t="n"/>
      <c r="G24" s="11" t="n"/>
      <c r="H24" s="2" t="n"/>
      <c r="I24" s="11" t="n"/>
      <c r="J24" s="2" t="n"/>
      <c r="K24" s="11" t="n"/>
      <c r="L24" s="2" t="n"/>
      <c r="M24" s="11" t="n"/>
      <c r="N24" s="2" t="n"/>
      <c r="O24" s="10" t="n"/>
      <c r="P24" s="10" t="n"/>
      <c r="Q24" s="10" t="n"/>
      <c r="R24" s="10" t="n"/>
      <c r="S24" s="2" t="n"/>
      <c r="T24" s="2" t="n"/>
    </row>
    <row r="25">
      <c r="A25" s="37" t="n"/>
      <c r="B25" s="37" t="n"/>
      <c r="C25" s="2" t="n"/>
      <c r="D25" s="10" t="n"/>
      <c r="E25" s="11" t="n"/>
      <c r="F25" s="2" t="n"/>
      <c r="G25" s="11" t="n"/>
      <c r="H25" s="2" t="n"/>
      <c r="I25" s="11" t="n"/>
      <c r="J25" s="2" t="n"/>
      <c r="K25" s="11" t="n"/>
      <c r="L25" s="2" t="n"/>
      <c r="M25" s="11" t="n"/>
      <c r="N25" s="2" t="n"/>
      <c r="O25" s="10" t="n"/>
      <c r="P25" s="10" t="n"/>
      <c r="Q25" s="10" t="n"/>
      <c r="R25" s="10" t="n"/>
      <c r="S25" s="2" t="n"/>
      <c r="T25" s="2" t="n"/>
    </row>
    <row r="26">
      <c r="A26" s="37" t="n"/>
      <c r="B26" s="37" t="n"/>
      <c r="C26" s="2" t="n"/>
      <c r="D26" s="10" t="n"/>
      <c r="E26" s="11" t="n"/>
      <c r="F26" s="2" t="n"/>
      <c r="G26" s="11" t="n"/>
      <c r="H26" s="2" t="n"/>
      <c r="I26" s="11" t="n"/>
      <c r="J26" s="2" t="n"/>
      <c r="K26" s="11" t="n"/>
      <c r="L26" s="2" t="n"/>
      <c r="M26" s="11" t="n"/>
      <c r="N26" s="2" t="n"/>
      <c r="O26" s="10" t="n"/>
      <c r="P26" s="10" t="n"/>
      <c r="Q26" s="10" t="n"/>
      <c r="R26" s="10" t="n"/>
      <c r="S26" s="2" t="n"/>
      <c r="T26" s="2" t="n"/>
    </row>
    <row r="27">
      <c r="A27" s="37" t="n"/>
      <c r="B27" s="37" t="n"/>
      <c r="C27" s="2" t="n"/>
      <c r="D27" s="10" t="n"/>
      <c r="E27" s="11" t="n"/>
      <c r="F27" s="2" t="n"/>
      <c r="G27" s="11" t="n"/>
      <c r="H27" s="2" t="n"/>
      <c r="I27" s="11" t="n"/>
      <c r="J27" s="2" t="n"/>
      <c r="K27" s="11" t="n"/>
      <c r="L27" s="2" t="n"/>
      <c r="M27" s="11" t="n"/>
      <c r="N27" s="2" t="n"/>
      <c r="O27" s="10" t="n"/>
      <c r="P27" s="10" t="n"/>
      <c r="Q27" s="10" t="n"/>
      <c r="R27" s="10" t="n"/>
      <c r="S27" s="2" t="n"/>
      <c r="T27" s="2" t="n"/>
    </row>
    <row r="28">
      <c r="A28" s="37" t="n"/>
      <c r="B28" s="37" t="n"/>
      <c r="C28" s="2" t="n"/>
      <c r="D28" s="10" t="n"/>
      <c r="E28" s="11" t="n"/>
      <c r="F28" s="2" t="n"/>
      <c r="G28" s="11" t="n"/>
      <c r="H28" s="2" t="n"/>
      <c r="I28" s="11" t="n"/>
      <c r="J28" s="2" t="n"/>
      <c r="K28" s="11" t="n"/>
      <c r="L28" s="2" t="n"/>
      <c r="M28" s="11" t="n"/>
      <c r="N28" s="2" t="n"/>
      <c r="O28" s="10" t="n"/>
      <c r="P28" s="10" t="n"/>
      <c r="Q28" s="10" t="n"/>
      <c r="R28" s="10" t="n"/>
      <c r="S28" s="2" t="n"/>
      <c r="T28" s="2" t="n"/>
    </row>
    <row r="29">
      <c r="A29" s="37" t="n"/>
      <c r="B29" s="37" t="n"/>
      <c r="C29" s="2" t="n"/>
      <c r="D29" s="10" t="n"/>
      <c r="E29" s="11" t="n"/>
      <c r="F29" s="2" t="n"/>
      <c r="G29" s="11" t="n"/>
      <c r="H29" s="2" t="n"/>
      <c r="I29" s="11" t="n"/>
      <c r="J29" s="2" t="n"/>
      <c r="K29" s="11" t="n"/>
      <c r="L29" s="2" t="n"/>
      <c r="M29" s="11" t="n"/>
      <c r="N29" s="2" t="n"/>
      <c r="O29" s="10" t="n"/>
      <c r="P29" s="10" t="n"/>
      <c r="Q29" s="10" t="n"/>
      <c r="R29" s="10" t="n"/>
      <c r="S29" s="2" t="n"/>
      <c r="T29" s="2" t="n"/>
    </row>
    <row r="30">
      <c r="A30" s="37" t="n"/>
      <c r="B30" s="37" t="n"/>
      <c r="C30" s="2" t="n"/>
      <c r="D30" s="10" t="n"/>
      <c r="E30" s="11" t="n"/>
      <c r="F30" s="2" t="n"/>
      <c r="G30" s="11" t="n"/>
      <c r="H30" s="2" t="n"/>
      <c r="I30" s="11" t="n"/>
      <c r="J30" s="2" t="n"/>
      <c r="K30" s="11" t="n"/>
      <c r="L30" s="2" t="n"/>
      <c r="M30" s="11" t="n"/>
      <c r="N30" s="2" t="n"/>
      <c r="O30" s="10" t="n"/>
      <c r="P30" s="10" t="n"/>
      <c r="Q30" s="10" t="n"/>
      <c r="R30" s="10" t="n"/>
      <c r="S30" s="2" t="n"/>
      <c r="T30" s="2" t="n"/>
    </row>
    <row r="31">
      <c r="A31" s="37" t="n"/>
      <c r="B31" s="37" t="n"/>
      <c r="C31" s="2" t="n"/>
      <c r="D31" s="10" t="n"/>
      <c r="E31" s="11" t="n"/>
      <c r="F31" s="2" t="n"/>
      <c r="G31" s="11" t="n"/>
      <c r="H31" s="2" t="n"/>
      <c r="I31" s="11" t="n"/>
      <c r="J31" s="2" t="n"/>
      <c r="K31" s="11" t="n"/>
      <c r="L31" s="2" t="n"/>
      <c r="M31" s="11" t="n"/>
      <c r="N31" s="2" t="n"/>
      <c r="O31" s="10" t="n"/>
      <c r="P31" s="10" t="n"/>
      <c r="Q31" s="10" t="n"/>
      <c r="R31" s="10" t="n"/>
      <c r="S31" s="2" t="n"/>
      <c r="T31" s="2" t="n"/>
    </row>
    <row r="32">
      <c r="A32" s="37" t="n"/>
      <c r="B32" s="37" t="n"/>
      <c r="C32" s="2" t="n"/>
      <c r="D32" s="10" t="n"/>
      <c r="E32" s="11" t="n"/>
      <c r="F32" s="2" t="n"/>
      <c r="G32" s="11" t="n"/>
      <c r="H32" s="2" t="n"/>
      <c r="I32" s="11" t="n"/>
      <c r="J32" s="2" t="n"/>
      <c r="K32" s="11" t="n"/>
      <c r="L32" s="2" t="n"/>
      <c r="M32" s="11" t="n"/>
      <c r="N32" s="2" t="n"/>
      <c r="O32" s="10" t="n"/>
      <c r="P32" s="10" t="n"/>
      <c r="Q32" s="10" t="n"/>
      <c r="R32" s="10" t="n"/>
      <c r="S32" s="2" t="n"/>
      <c r="T32" s="2" t="n"/>
    </row>
    <row r="33">
      <c r="A33" s="37" t="n"/>
      <c r="B33" s="37" t="n"/>
      <c r="C33" s="2" t="n"/>
      <c r="D33" s="10" t="n"/>
      <c r="E33" s="11" t="n"/>
      <c r="F33" s="2" t="n"/>
      <c r="G33" s="11" t="n"/>
      <c r="H33" s="2" t="n"/>
      <c r="I33" s="11" t="n"/>
      <c r="J33" s="2" t="n"/>
      <c r="K33" s="11" t="n"/>
      <c r="L33" s="2" t="n"/>
      <c r="M33" s="11" t="n"/>
      <c r="N33" s="2" t="n"/>
      <c r="O33" s="10" t="n"/>
      <c r="P33" s="10" t="n"/>
      <c r="Q33" s="10" t="n"/>
      <c r="R33" s="10" t="n"/>
      <c r="S33" s="2" t="n"/>
      <c r="T33" s="2" t="n"/>
    </row>
    <row r="34">
      <c r="A34" s="37" t="n"/>
      <c r="B34" s="37" t="n"/>
      <c r="C34" s="2" t="n"/>
      <c r="D34" s="10" t="n"/>
      <c r="E34" s="11" t="n"/>
      <c r="F34" s="2" t="n"/>
      <c r="G34" s="11" t="n"/>
      <c r="H34" s="2" t="n"/>
      <c r="I34" s="11" t="n"/>
      <c r="J34" s="2" t="n"/>
      <c r="K34" s="11" t="n"/>
      <c r="L34" s="2" t="n"/>
      <c r="M34" s="11" t="n"/>
      <c r="N34" s="2" t="n"/>
      <c r="O34" s="10" t="n"/>
      <c r="P34" s="10" t="n"/>
      <c r="Q34" s="10" t="n"/>
      <c r="R34" s="10" t="n"/>
      <c r="S34" s="2" t="n"/>
      <c r="T34" s="2" t="n"/>
    </row>
    <row r="35">
      <c r="A35" s="37" t="n"/>
      <c r="B35" s="37" t="n"/>
      <c r="C35" s="2" t="n"/>
      <c r="D35" s="10" t="n"/>
      <c r="E35" s="11" t="n"/>
      <c r="F35" s="2" t="n"/>
      <c r="G35" s="11" t="n"/>
      <c r="H35" s="2" t="n"/>
      <c r="I35" s="11" t="n"/>
      <c r="J35" s="2" t="n"/>
      <c r="K35" s="11" t="n"/>
      <c r="L35" s="2" t="n"/>
      <c r="M35" s="11" t="n"/>
      <c r="N35" s="2" t="n"/>
      <c r="O35" s="10" t="n"/>
      <c r="P35" s="10" t="n"/>
      <c r="Q35" s="10" t="n"/>
      <c r="R35" s="10" t="n"/>
      <c r="S35" s="2" t="n"/>
      <c r="T35" s="2" t="n"/>
    </row>
    <row r="36">
      <c r="A36" s="37" t="n"/>
      <c r="B36" s="37" t="n"/>
      <c r="C36" s="2" t="n"/>
      <c r="D36" s="10" t="n"/>
      <c r="E36" s="11" t="n"/>
      <c r="F36" s="2" t="n"/>
      <c r="G36" s="11" t="n"/>
      <c r="H36" s="2" t="n"/>
      <c r="I36" s="11" t="n"/>
      <c r="J36" s="2" t="n"/>
      <c r="K36" s="11" t="n"/>
      <c r="L36" s="2" t="n"/>
      <c r="M36" s="11" t="n"/>
      <c r="N36" s="2" t="n"/>
      <c r="O36" s="10" t="n"/>
      <c r="P36" s="10" t="n"/>
      <c r="Q36" s="10" t="n"/>
      <c r="R36" s="10" t="n"/>
      <c r="S36" s="2" t="n"/>
      <c r="T36" s="2" t="n"/>
    </row>
    <row r="37">
      <c r="A37" s="37" t="n"/>
      <c r="B37" s="37" t="n"/>
      <c r="C37" s="2" t="n"/>
      <c r="D37" s="10" t="n"/>
      <c r="E37" s="11" t="n"/>
      <c r="F37" s="2" t="n"/>
      <c r="G37" s="11" t="n"/>
      <c r="H37" s="2" t="n"/>
      <c r="I37" s="11" t="n"/>
      <c r="J37" s="2" t="n"/>
      <c r="K37" s="11" t="n"/>
      <c r="L37" s="2" t="n"/>
      <c r="M37" s="11" t="n"/>
      <c r="N37" s="2" t="n"/>
      <c r="O37" s="10" t="n"/>
      <c r="P37" s="10" t="n"/>
      <c r="Q37" s="10" t="n"/>
      <c r="R37" s="10" t="n"/>
      <c r="S37" s="2" t="n"/>
      <c r="T37" s="2" t="n"/>
    </row>
    <row r="38">
      <c r="A38" s="37" t="n"/>
      <c r="B38" s="37" t="n"/>
      <c r="C38" s="2" t="n"/>
      <c r="D38" s="10" t="n"/>
      <c r="E38" s="11" t="n"/>
      <c r="F38" s="2" t="n"/>
      <c r="G38" s="11" t="n"/>
      <c r="H38" s="2" t="n"/>
      <c r="I38" s="11" t="n"/>
      <c r="J38" s="2" t="n"/>
      <c r="K38" s="11" t="n"/>
      <c r="L38" s="2" t="n"/>
      <c r="M38" s="11" t="n"/>
      <c r="N38" s="2" t="n"/>
      <c r="O38" s="10" t="n"/>
      <c r="P38" s="10" t="n"/>
      <c r="Q38" s="10" t="n"/>
      <c r="R38" s="10" t="n"/>
      <c r="S38" s="2" t="n"/>
      <c r="T38" s="2" t="n"/>
    </row>
    <row r="39">
      <c r="A39" s="37" t="n"/>
      <c r="B39" s="37" t="n"/>
      <c r="C39" s="2" t="n"/>
      <c r="D39" s="10" t="n"/>
      <c r="E39" s="11" t="n"/>
      <c r="F39" s="2" t="n"/>
      <c r="G39" s="11" t="n"/>
      <c r="H39" s="2" t="n"/>
      <c r="I39" s="11" t="n"/>
      <c r="J39" s="2" t="n"/>
      <c r="K39" s="11" t="n"/>
      <c r="L39" s="2" t="n"/>
      <c r="M39" s="11" t="n"/>
      <c r="N39" s="2" t="n"/>
      <c r="O39" s="10" t="n"/>
      <c r="P39" s="10" t="n"/>
      <c r="Q39" s="10" t="n"/>
      <c r="R39" s="10" t="n"/>
      <c r="S39" s="2" t="n"/>
      <c r="T39" s="2" t="n"/>
    </row>
    <row r="40">
      <c r="A40" s="37" t="n"/>
      <c r="B40" s="37" t="n"/>
      <c r="C40" s="2" t="n"/>
      <c r="D40" s="10" t="n"/>
      <c r="E40" s="11" t="n"/>
      <c r="F40" s="2" t="n"/>
      <c r="G40" s="11" t="n"/>
      <c r="H40" s="2" t="n"/>
      <c r="I40" s="11" t="n"/>
      <c r="J40" s="2" t="n"/>
      <c r="K40" s="11" t="n"/>
      <c r="L40" s="2" t="n"/>
      <c r="M40" s="11" t="n"/>
      <c r="N40" s="2" t="n"/>
      <c r="O40" s="10" t="n"/>
      <c r="P40" s="10" t="n"/>
      <c r="Q40" s="10" t="n"/>
      <c r="R40" s="10" t="n"/>
      <c r="S40" s="2" t="n"/>
      <c r="T40" s="2" t="n"/>
    </row>
    <row r="41">
      <c r="A41" s="37" t="n"/>
      <c r="B41" s="37" t="n"/>
      <c r="C41" s="2" t="n"/>
      <c r="D41" s="10" t="n"/>
      <c r="E41" s="11" t="n"/>
      <c r="F41" s="2" t="n"/>
      <c r="G41" s="11" t="n"/>
      <c r="H41" s="2" t="n"/>
      <c r="I41" s="11" t="n"/>
      <c r="J41" s="2" t="n"/>
      <c r="K41" s="11" t="n"/>
      <c r="L41" s="2" t="n"/>
      <c r="M41" s="11" t="n"/>
      <c r="N41" s="2" t="n"/>
      <c r="O41" s="10" t="n"/>
      <c r="P41" s="10" t="n"/>
      <c r="Q41" s="10" t="n"/>
      <c r="R41" s="10" t="n"/>
      <c r="S41" s="2" t="n"/>
      <c r="T41" s="2" t="n"/>
    </row>
    <row r="42">
      <c r="A42" s="37" t="n"/>
      <c r="B42" s="37" t="n"/>
      <c r="C42" s="2" t="n"/>
      <c r="D42" s="10" t="n"/>
      <c r="E42" s="11" t="n"/>
      <c r="F42" s="2" t="n"/>
      <c r="G42" s="11" t="n"/>
      <c r="H42" s="2" t="n"/>
      <c r="I42" s="11" t="n"/>
      <c r="J42" s="2" t="n"/>
      <c r="K42" s="11" t="n"/>
      <c r="L42" s="2" t="n"/>
      <c r="M42" s="11" t="n"/>
      <c r="N42" s="2" t="n"/>
      <c r="O42" s="10" t="n"/>
      <c r="P42" s="10" t="n"/>
      <c r="Q42" s="10" t="n"/>
      <c r="R42" s="10" t="n"/>
      <c r="S42" s="2" t="n"/>
      <c r="T42" s="2" t="n"/>
    </row>
    <row r="43">
      <c r="A43" s="37" t="n"/>
      <c r="B43" s="37" t="n"/>
      <c r="C43" s="2" t="n"/>
      <c r="D43" s="10" t="n"/>
      <c r="E43" s="11" t="n"/>
      <c r="F43" s="2" t="n"/>
      <c r="G43" s="11" t="n"/>
      <c r="H43" s="2" t="n"/>
      <c r="I43" s="11" t="n"/>
      <c r="J43" s="2" t="n"/>
      <c r="K43" s="11" t="n"/>
      <c r="L43" s="2" t="n"/>
      <c r="M43" s="11" t="n"/>
      <c r="N43" s="2" t="n"/>
      <c r="O43" s="10" t="n"/>
      <c r="P43" s="10" t="n"/>
      <c r="Q43" s="10" t="n"/>
      <c r="R43" s="10" t="n"/>
      <c r="S43" s="2" t="n"/>
      <c r="T43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zoomScale="85" zoomScaleNormal="85" workbookViewId="0">
      <pane ySplit="1" topLeftCell="A2" activePane="bottomLeft" state="frozen"/>
      <selection activeCell="A1" sqref="A1"/>
      <selection pane="bottomLeft" activeCell="H5" sqref="H5"/>
    </sheetView>
  </sheetViews>
  <sheetFormatPr baseColWidth="8" defaultColWidth="9" defaultRowHeight="14.25"/>
  <cols>
    <col width="19" customWidth="1" style="3" min="1" max="1"/>
    <col width="9.5" customWidth="1" style="3" min="5" max="5"/>
    <col width="7.6" customWidth="1" style="3" min="6" max="6"/>
    <col width="7.6" customWidth="1" style="4" min="7" max="7"/>
    <col width="7.6" customWidth="1" style="3" min="8" max="8"/>
    <col width="7.6" customWidth="1" style="4" min="9" max="9"/>
    <col width="7.6" customWidth="1" style="3" min="10" max="10"/>
    <col width="7.6" customWidth="1" style="4" min="11" max="11"/>
    <col width="7.6" customWidth="1" style="3" min="12" max="12"/>
    <col width="7.6" customWidth="1" style="4" min="13" max="13"/>
    <col width="7.6" customWidth="1" style="3" min="14" max="14"/>
  </cols>
  <sheetData>
    <row r="1" customFormat="1" s="1">
      <c r="A1" s="32" t="inlineStr">
        <is>
          <t>代码&amp;名称</t>
        </is>
      </c>
      <c r="B1" s="32" t="inlineStr">
        <is>
          <t>摘要</t>
        </is>
      </c>
      <c r="C1" s="1" t="inlineStr">
        <is>
          <t>年份</t>
        </is>
      </c>
      <c r="D1" s="6" t="inlineStr">
        <is>
          <t>净利润</t>
        </is>
      </c>
      <c r="E1" s="7" t="inlineStr">
        <is>
          <t>增长率</t>
        </is>
      </c>
      <c r="F1" s="1" t="inlineStr">
        <is>
          <t>Q1净利</t>
        </is>
      </c>
      <c r="G1" s="7" t="inlineStr">
        <is>
          <t>Q1增长</t>
        </is>
      </c>
      <c r="H1" s="1" t="inlineStr">
        <is>
          <t>Q2净利</t>
        </is>
      </c>
      <c r="I1" s="7" t="inlineStr">
        <is>
          <t>Q2增长</t>
        </is>
      </c>
      <c r="J1" s="1" t="inlineStr">
        <is>
          <t>Q3净利</t>
        </is>
      </c>
      <c r="K1" s="7" t="inlineStr">
        <is>
          <t>Q3增长</t>
        </is>
      </c>
      <c r="L1" s="1" t="inlineStr">
        <is>
          <t>Q4净利</t>
        </is>
      </c>
      <c r="M1" s="7" t="inlineStr">
        <is>
          <t>Q4增长</t>
        </is>
      </c>
      <c r="N1" s="7" t="inlineStr">
        <is>
          <t>Sum</t>
        </is>
      </c>
      <c r="O1" s="33" t="inlineStr">
        <is>
          <t>低估估值</t>
        </is>
      </c>
      <c r="P1" s="33" t="inlineStr">
        <is>
          <t>合理估值</t>
        </is>
      </c>
      <c r="Q1" s="33" t="inlineStr">
        <is>
          <t>高估估值</t>
        </is>
      </c>
      <c r="R1" s="6" t="inlineStr">
        <is>
          <t>当前市值</t>
        </is>
      </c>
      <c r="S1" s="2" t="n"/>
    </row>
    <row r="2" ht="15" customFormat="1" customHeight="1" s="2">
      <c r="A2" s="39" t="inlineStr">
        <is>
          <t>002821</t>
        </is>
      </c>
      <c r="B2" s="37" t="inlineStr">
        <is>
          <t>pe-ttm</t>
        </is>
      </c>
      <c r="C2" s="2" t="inlineStr"/>
      <c r="D2" s="10" t="inlineStr"/>
      <c r="E2" s="11" t="inlineStr"/>
      <c r="F2" s="10" t="n"/>
      <c r="G2" s="11" t="inlineStr"/>
      <c r="H2" s="10" t="n"/>
      <c r="I2" s="11" t="inlineStr"/>
      <c r="J2" s="2" t="n"/>
      <c r="K2" s="11" t="inlineStr"/>
      <c r="L2" s="2" t="n"/>
      <c r="M2" s="11" t="inlineStr"/>
      <c r="N2" s="2" t="inlineStr"/>
      <c r="O2" s="10" t="n">
        <v>50</v>
      </c>
      <c r="P2" s="10" t="n">
        <v>70</v>
      </c>
      <c r="Q2" s="10" t="n">
        <v>80</v>
      </c>
      <c r="R2" s="10" t="n">
        <v>1124.26</v>
      </c>
      <c r="S2" s="2" t="n"/>
    </row>
    <row r="3" ht="15" customFormat="1" customHeight="1" s="2">
      <c r="A3" s="39" t="inlineStr">
        <is>
          <t>凯莱英</t>
        </is>
      </c>
      <c r="B3" s="37" t="n">
        <v>123.45</v>
      </c>
      <c r="C3" s="2" t="n">
        <v>2019</v>
      </c>
      <c r="D3" s="10" t="n">
        <v>5.53</v>
      </c>
      <c r="E3" s="11" t="inlineStr"/>
      <c r="F3" s="10" t="n">
        <v>0.92</v>
      </c>
      <c r="G3" s="11">
        <f>IFERROR((F3/F2)-1, "")</f>
        <v/>
      </c>
      <c r="H3" s="10" t="n">
        <v>1.37</v>
      </c>
      <c r="I3" s="11">
        <f>IFERROR((H3/H2)-1, "")</f>
        <v/>
      </c>
      <c r="J3" s="2" t="n">
        <v>1.37</v>
      </c>
      <c r="K3" s="11">
        <f>IFERROR((J3/J2)-1, "")</f>
        <v/>
      </c>
      <c r="L3" s="2" t="n">
        <v>1.87</v>
      </c>
      <c r="M3" s="11">
        <f>IFERROR((L3/L2)-1, "")</f>
        <v/>
      </c>
      <c r="N3" s="2">
        <f>IFERROR(F3+H3+J3+L3, "")</f>
        <v/>
      </c>
      <c r="O3" s="10">
        <f>D3*O2</f>
        <v/>
      </c>
      <c r="P3" s="10">
        <f>D3*P2</f>
        <v/>
      </c>
      <c r="Q3" s="10">
        <f>D3*Q2</f>
        <v/>
      </c>
      <c r="R3" s="10" t="n">
        <v>1124.26</v>
      </c>
      <c r="S3" s="2" t="n"/>
    </row>
    <row r="4" customFormat="1" s="2">
      <c r="A4" s="37" t="inlineStr"/>
      <c r="B4" s="37" t="inlineStr">
        <is>
          <t>price</t>
        </is>
      </c>
      <c r="C4" s="2" t="n">
        <v>2020</v>
      </c>
      <c r="D4" s="10">
        <f>D3*(1+E4)</f>
        <v/>
      </c>
      <c r="E4" s="11" t="n">
        <v>0.3037</v>
      </c>
      <c r="F4" s="10" t="n">
        <v>1.08</v>
      </c>
      <c r="G4" s="11">
        <f>IFERROR((F4/F3)-1, "")</f>
        <v/>
      </c>
      <c r="H4" s="10" t="n">
        <v>2.08</v>
      </c>
      <c r="I4" s="11">
        <f>IFERROR((H4/H3)-1, "")</f>
        <v/>
      </c>
      <c r="J4" s="2" t="n">
        <v>1.91</v>
      </c>
      <c r="K4" s="11">
        <f>IFERROR((J4/J3)-1, "")</f>
        <v/>
      </c>
      <c r="L4" s="2" t="n">
        <v>2.16</v>
      </c>
      <c r="M4" s="11">
        <f>IFERROR((L4/L3)-1, "")</f>
        <v/>
      </c>
      <c r="N4" s="2">
        <f>IFERROR(F4+H4+J4+L4, "")</f>
        <v/>
      </c>
      <c r="O4" s="10">
        <f>D4*O2</f>
        <v/>
      </c>
      <c r="P4" s="10">
        <f>D4*P2</f>
        <v/>
      </c>
      <c r="Q4" s="10">
        <f>D4*Q2</f>
        <v/>
      </c>
      <c r="R4" s="10" t="n">
        <v>1124.26</v>
      </c>
      <c r="S4" s="2" t="n"/>
    </row>
    <row r="5" customFormat="1" s="2">
      <c r="A5" s="37" t="inlineStr"/>
      <c r="B5" s="37" t="n">
        <v>428.65</v>
      </c>
      <c r="C5" s="2" t="n">
        <v>2021</v>
      </c>
      <c r="D5" s="10">
        <f>D4*(1+E5)</f>
        <v/>
      </c>
      <c r="E5" s="11" t="n">
        <v>0.37</v>
      </c>
      <c r="F5" s="10" t="n">
        <v>1.54</v>
      </c>
      <c r="G5" s="11">
        <f>IFERROR((F5/F4)-1, "")</f>
        <v/>
      </c>
      <c r="H5" s="10" t="n">
        <v>2.75</v>
      </c>
      <c r="I5" s="11">
        <f>IFERROR((H5/H4)-1, "")</f>
        <v/>
      </c>
      <c r="J5" s="2" t="n"/>
      <c r="K5" s="11">
        <f>IFERROR((J5/J4)-1, "")</f>
        <v/>
      </c>
      <c r="L5" s="2" t="n"/>
      <c r="M5" s="11">
        <f>IFERROR((L5/L4)-1, "")</f>
        <v/>
      </c>
      <c r="N5" s="2">
        <f>IFERROR(F5+H5+J5+L5, "")</f>
        <v/>
      </c>
      <c r="O5" s="10">
        <f>D5*O2</f>
        <v/>
      </c>
      <c r="P5" s="10">
        <f>D5*P2</f>
        <v/>
      </c>
      <c r="Q5" s="10">
        <f>D5*Q2</f>
        <v/>
      </c>
      <c r="R5" s="10" t="n">
        <v>1124.26</v>
      </c>
      <c r="S5" s="2" t="n"/>
    </row>
    <row r="6" customFormat="1" s="2">
      <c r="A6" s="37" t="inlineStr"/>
      <c r="B6" s="37" t="inlineStr"/>
      <c r="C6" s="2" t="n">
        <v>2022</v>
      </c>
      <c r="D6" s="10">
        <f>D5*(1+E6)</f>
        <v/>
      </c>
      <c r="E6" s="11" t="n">
        <v>0.33</v>
      </c>
      <c r="F6" s="10" t="n"/>
      <c r="G6" s="11">
        <f>IFERROR((F6/F5)-1, "")</f>
        <v/>
      </c>
      <c r="H6" s="10" t="n"/>
      <c r="I6" s="11">
        <f>IFERROR((H6/H5)-1, "")</f>
        <v/>
      </c>
      <c r="J6" s="2" t="n"/>
      <c r="K6" s="11">
        <f>IFERROR((J6/J5)-1, "")</f>
        <v/>
      </c>
      <c r="L6" s="2" t="n"/>
      <c r="M6" s="11">
        <f>IFERROR((L6/L5)-1, "")</f>
        <v/>
      </c>
      <c r="N6" s="2">
        <f>IFERROR(F6+H6+J6+L6, "")</f>
        <v/>
      </c>
      <c r="O6" s="10">
        <f>D6*O2</f>
        <v/>
      </c>
      <c r="P6" s="10">
        <f>D6*P2</f>
        <v/>
      </c>
      <c r="Q6" s="10">
        <f>D6*Q2</f>
        <v/>
      </c>
      <c r="R6" s="10" t="n">
        <v>1124.26</v>
      </c>
      <c r="S6" s="2" t="n"/>
    </row>
    <row r="7" customFormat="1" s="2">
      <c r="A7" s="37" t="inlineStr"/>
      <c r="B7" s="37" t="inlineStr"/>
      <c r="C7" s="2" t="n">
        <v>2023</v>
      </c>
      <c r="D7" s="10">
        <f>D6*(1+E7)</f>
        <v/>
      </c>
      <c r="E7" s="11" t="n">
        <v>0.313</v>
      </c>
      <c r="F7" s="10" t="n"/>
      <c r="G7" s="11">
        <f>IFERROR((F7/F6)-1, "")</f>
        <v/>
      </c>
      <c r="H7" s="10" t="n"/>
      <c r="I7" s="11">
        <f>IFERROR((H7/H6)-1, "")</f>
        <v/>
      </c>
      <c r="J7" s="2" t="n"/>
      <c r="K7" s="11">
        <f>IFERROR((J7/J6)-1, "")</f>
        <v/>
      </c>
      <c r="L7" s="2" t="n"/>
      <c r="M7" s="11">
        <f>IFERROR((L7/L6)-1, "")</f>
        <v/>
      </c>
      <c r="N7" s="2">
        <f>IFERROR(F7+H7+J7+L7, "")</f>
        <v/>
      </c>
      <c r="O7" s="10">
        <f>D7*O2</f>
        <v/>
      </c>
      <c r="P7" s="10">
        <f>D7*P2</f>
        <v/>
      </c>
      <c r="Q7" s="10">
        <f>D7*Q2</f>
        <v/>
      </c>
      <c r="R7" s="10" t="n">
        <v>1124.26</v>
      </c>
      <c r="S7" s="2" t="n"/>
    </row>
    <row r="8" customFormat="1" s="2">
      <c r="A8" s="37" t="inlineStr"/>
      <c r="B8" s="37" t="inlineStr"/>
      <c r="C8" s="2" t="inlineStr"/>
      <c r="D8" s="10" t="inlineStr"/>
      <c r="E8" s="11" t="inlineStr"/>
      <c r="F8" s="10" t="n"/>
      <c r="G8" s="11" t="inlineStr"/>
      <c r="H8" s="10" t="n"/>
      <c r="I8" s="11" t="inlineStr"/>
      <c r="J8" s="2" t="n"/>
      <c r="K8" s="11" t="inlineStr"/>
      <c r="L8" s="2" t="n"/>
      <c r="M8" s="11" t="inlineStr"/>
      <c r="N8" s="2" t="inlineStr"/>
      <c r="O8" s="10" t="inlineStr"/>
      <c r="P8" s="10" t="inlineStr"/>
      <c r="Q8" s="10" t="inlineStr"/>
      <c r="R8" s="10" t="n"/>
      <c r="S8" s="2" t="n"/>
    </row>
    <row r="9" ht="15" customFormat="1" customHeight="1" s="2">
      <c r="A9" s="39" t="inlineStr">
        <is>
          <t>300595</t>
        </is>
      </c>
      <c r="B9" s="37" t="inlineStr">
        <is>
          <t>pe-ttm</t>
        </is>
      </c>
      <c r="C9" s="2" t="inlineStr"/>
      <c r="D9" s="10" t="inlineStr"/>
      <c r="E9" s="11" t="inlineStr"/>
      <c r="F9" s="10" t="n"/>
      <c r="G9" s="11" t="inlineStr"/>
      <c r="H9" s="10" t="n"/>
      <c r="I9" s="11" t="inlineStr"/>
      <c r="J9" s="2" t="n"/>
      <c r="K9" s="11" t="inlineStr"/>
      <c r="L9" s="2" t="n"/>
      <c r="M9" s="11" t="inlineStr"/>
      <c r="N9" s="2" t="inlineStr"/>
      <c r="O9" s="10" t="n">
        <v>50</v>
      </c>
      <c r="P9" s="10" t="n">
        <v>90</v>
      </c>
      <c r="Q9" s="10" t="n">
        <v>120</v>
      </c>
      <c r="R9" s="10" t="n">
        <v>513.28</v>
      </c>
      <c r="S9" s="2" t="n"/>
    </row>
    <row r="10" ht="15" customFormat="1" customHeight="1" s="2">
      <c r="A10" s="39" t="inlineStr">
        <is>
          <t>欧普康视</t>
        </is>
      </c>
      <c r="B10" s="37" t="n">
        <v>85.72</v>
      </c>
      <c r="C10" s="2" t="n">
        <v>2019</v>
      </c>
      <c r="D10" s="10" t="n">
        <v>2.95</v>
      </c>
      <c r="E10" s="11" t="inlineStr"/>
      <c r="F10" s="10" t="n">
        <v>0.47</v>
      </c>
      <c r="G10" s="11">
        <f>IFERROR((F10/F9)-1, "")</f>
        <v/>
      </c>
      <c r="H10" s="10" t="n">
        <v>0.62</v>
      </c>
      <c r="I10" s="11">
        <f>IFERROR((H10/H9)-1, "")</f>
        <v/>
      </c>
      <c r="J10" s="2" t="n">
        <v>1.14</v>
      </c>
      <c r="K10" s="11">
        <f>IFERROR((J10/J9)-1, "")</f>
        <v/>
      </c>
      <c r="L10" s="2" t="n">
        <v>0.72</v>
      </c>
      <c r="M10" s="11">
        <f>IFERROR((L10/L9)-1, "")</f>
        <v/>
      </c>
      <c r="N10" s="2">
        <f>IFERROR(F10+H10+J10+L10, "")</f>
        <v/>
      </c>
      <c r="O10" s="10">
        <f>D10*O9</f>
        <v/>
      </c>
      <c r="P10" s="10">
        <f>D10*P9</f>
        <v/>
      </c>
      <c r="Q10" s="10">
        <f>D10*Q9</f>
        <v/>
      </c>
      <c r="R10" s="10" t="n">
        <v>513.28</v>
      </c>
      <c r="S10" s="2" t="n"/>
    </row>
    <row r="11" customFormat="1" s="2">
      <c r="A11" s="37" t="inlineStr"/>
      <c r="B11" s="37" t="inlineStr">
        <is>
          <t>price</t>
        </is>
      </c>
      <c r="C11" s="2" t="n">
        <v>2020</v>
      </c>
      <c r="D11" s="10">
        <f>D10*(1+E11)</f>
        <v/>
      </c>
      <c r="E11" s="11" t="n">
        <v>0.5057</v>
      </c>
      <c r="F11" s="10" t="n">
        <v>0.32</v>
      </c>
      <c r="G11" s="11">
        <f>IFERROR((F11/F10)-1, "")</f>
        <v/>
      </c>
      <c r="H11" s="10" t="n">
        <v>0.9</v>
      </c>
      <c r="I11" s="11">
        <f>IFERROR((H11/H10)-1, "")</f>
        <v/>
      </c>
      <c r="J11" s="2" t="n">
        <v>1.63</v>
      </c>
      <c r="K11" s="11">
        <f>IFERROR((J11/J10)-1, "")</f>
        <v/>
      </c>
      <c r="L11" s="2" t="n">
        <v>1.59</v>
      </c>
      <c r="M11" s="11">
        <f>IFERROR((L11/L10)-1, "")</f>
        <v/>
      </c>
      <c r="N11" s="2">
        <f>IFERROR(F11+H11+J11+L11, "")</f>
        <v/>
      </c>
      <c r="O11" s="10">
        <f>D11*O9</f>
        <v/>
      </c>
      <c r="P11" s="10">
        <f>D11*P9</f>
        <v/>
      </c>
      <c r="Q11" s="10">
        <f>D11*Q9</f>
        <v/>
      </c>
      <c r="R11" s="10" t="n">
        <v>513.28</v>
      </c>
      <c r="S11" s="2" t="n"/>
    </row>
    <row r="12" customFormat="1" s="2">
      <c r="A12" s="37" t="inlineStr"/>
      <c r="B12" s="37" t="n">
        <v>59.58</v>
      </c>
      <c r="C12" s="2" t="n">
        <v>2021</v>
      </c>
      <c r="D12" s="10">
        <f>D11*(1+E12)</f>
        <v/>
      </c>
      <c r="E12" s="11" t="n">
        <v>0.383</v>
      </c>
      <c r="F12" s="10" t="n">
        <v>1.47</v>
      </c>
      <c r="G12" s="11">
        <f>IFERROR((F12/F11)-1, "")</f>
        <v/>
      </c>
      <c r="H12" s="10" t="n">
        <v>1.2</v>
      </c>
      <c r="I12" s="11">
        <f>IFERROR((H12/H11)-1, "")</f>
        <v/>
      </c>
      <c r="J12" s="2" t="n"/>
      <c r="K12" s="11">
        <f>IFERROR((J12/J11)-1, "")</f>
        <v/>
      </c>
      <c r="L12" s="2" t="n"/>
      <c r="M12" s="11">
        <f>IFERROR((L12/L11)-1, "")</f>
        <v/>
      </c>
      <c r="N12" s="2">
        <f>IFERROR(F12+H12+J12+L12, "")</f>
        <v/>
      </c>
      <c r="O12" s="10">
        <f>D12*O9</f>
        <v/>
      </c>
      <c r="P12" s="10">
        <f>D12*P9</f>
        <v/>
      </c>
      <c r="Q12" s="10">
        <f>D12*Q9</f>
        <v/>
      </c>
      <c r="R12" s="10" t="n">
        <v>513.28</v>
      </c>
      <c r="S12" s="2" t="n"/>
    </row>
    <row r="13" customFormat="1" s="2">
      <c r="A13" s="37" t="inlineStr"/>
      <c r="B13" s="37" t="inlineStr"/>
      <c r="C13" s="2" t="n">
        <v>2022</v>
      </c>
      <c r="D13" s="10">
        <f>D12*(1+E13)</f>
        <v/>
      </c>
      <c r="E13" s="11" t="n">
        <v>0.344</v>
      </c>
      <c r="F13" s="10" t="n"/>
      <c r="G13" s="11">
        <f>IFERROR((F13/F12)-1, "")</f>
        <v/>
      </c>
      <c r="H13" s="10" t="n"/>
      <c r="I13" s="11">
        <f>IFERROR((H13/H12)-1, "")</f>
        <v/>
      </c>
      <c r="J13" s="2" t="n"/>
      <c r="K13" s="11">
        <f>IFERROR((J13/J12)-1, "")</f>
        <v/>
      </c>
      <c r="L13" s="2" t="n"/>
      <c r="M13" s="11">
        <f>IFERROR((L13/L12)-1, "")</f>
        <v/>
      </c>
      <c r="N13" s="2">
        <f>IFERROR(F13+H13+J13+L13, "")</f>
        <v/>
      </c>
      <c r="O13" s="10">
        <f>D13*O9</f>
        <v/>
      </c>
      <c r="P13" s="10">
        <f>D13*P9</f>
        <v/>
      </c>
      <c r="Q13" s="10">
        <f>D13*Q9</f>
        <v/>
      </c>
      <c r="R13" s="10" t="n">
        <v>513.28</v>
      </c>
      <c r="S13" s="2" t="n"/>
    </row>
    <row r="14" customFormat="1" s="2">
      <c r="A14" s="37" t="inlineStr"/>
      <c r="B14" s="37" t="inlineStr"/>
      <c r="C14" s="2" t="n">
        <v>2023</v>
      </c>
      <c r="D14" s="10">
        <f>D13*(1+E14)</f>
        <v/>
      </c>
      <c r="E14" s="11" t="n">
        <v>0.327</v>
      </c>
      <c r="F14" s="10" t="n"/>
      <c r="G14" s="11">
        <f>IFERROR((F14/F13)-1, "")</f>
        <v/>
      </c>
      <c r="H14" s="10" t="n"/>
      <c r="I14" s="11">
        <f>IFERROR((H14/H13)-1, "")</f>
        <v/>
      </c>
      <c r="J14" s="2" t="n"/>
      <c r="K14" s="11">
        <f>IFERROR((J14/J13)-1, "")</f>
        <v/>
      </c>
      <c r="L14" s="2" t="n"/>
      <c r="M14" s="11">
        <f>IFERROR((L14/L13)-1, "")</f>
        <v/>
      </c>
      <c r="N14" s="2">
        <f>IFERROR(F14+H14+J14+L14, "")</f>
        <v/>
      </c>
      <c r="O14" s="10">
        <f>D14*O9</f>
        <v/>
      </c>
      <c r="P14" s="10">
        <f>D14*P9</f>
        <v/>
      </c>
      <c r="Q14" s="10">
        <f>D14*Q9</f>
        <v/>
      </c>
      <c r="R14" s="10" t="n">
        <v>513.28</v>
      </c>
      <c r="S14" s="2" t="n"/>
    </row>
    <row r="15" customFormat="1" s="2">
      <c r="A15" s="37" t="inlineStr"/>
      <c r="B15" s="37" t="inlineStr"/>
      <c r="C15" s="2" t="inlineStr"/>
      <c r="D15" s="10" t="inlineStr"/>
      <c r="E15" s="11" t="inlineStr"/>
      <c r="F15" s="2" t="n"/>
      <c r="G15" s="11" t="inlineStr"/>
      <c r="H15" s="2" t="n"/>
      <c r="I15" s="11" t="inlineStr"/>
      <c r="J15" s="2" t="n"/>
      <c r="K15" s="11" t="inlineStr"/>
      <c r="L15" s="2" t="n"/>
      <c r="M15" s="11" t="inlineStr"/>
      <c r="N15" s="2" t="inlineStr"/>
      <c r="O15" s="10" t="inlineStr"/>
      <c r="P15" s="10" t="inlineStr"/>
      <c r="Q15" s="10" t="inlineStr"/>
      <c r="R15" s="10" t="n"/>
      <c r="S15" s="2" t="n"/>
    </row>
    <row r="16" ht="15" customFormat="1" customHeight="1" s="2">
      <c r="A16" s="39" t="inlineStr">
        <is>
          <t>603288</t>
        </is>
      </c>
      <c r="B16" s="37" t="inlineStr">
        <is>
          <t>pe-ttm</t>
        </is>
      </c>
      <c r="C16" s="2" t="inlineStr"/>
      <c r="D16" s="10" t="inlineStr"/>
      <c r="E16" s="11" t="inlineStr"/>
      <c r="F16" s="2" t="n"/>
      <c r="G16" s="11" t="inlineStr"/>
      <c r="H16" s="2" t="n"/>
      <c r="I16" s="11" t="inlineStr"/>
      <c r="J16" s="2" t="n"/>
      <c r="K16" s="11" t="inlineStr"/>
      <c r="L16" s="2" t="n"/>
      <c r="M16" s="11" t="inlineStr"/>
      <c r="N16" s="2" t="inlineStr"/>
      <c r="O16" s="10" t="n">
        <v>40</v>
      </c>
      <c r="P16" s="10" t="n">
        <v>50</v>
      </c>
      <c r="Q16" s="10" t="n">
        <v>80</v>
      </c>
      <c r="R16" s="10" t="n">
        <v>4505.35</v>
      </c>
      <c r="S16" s="2" t="n"/>
    </row>
    <row r="17" ht="15" customFormat="1" customHeight="1" s="2">
      <c r="A17" s="39" t="inlineStr">
        <is>
          <t>海天味业</t>
        </is>
      </c>
      <c r="B17" s="37" t="n">
        <v>68.90000000000001</v>
      </c>
      <c r="C17" s="2" t="n">
        <v>2019</v>
      </c>
      <c r="D17" s="10" t="n">
        <v>53.56</v>
      </c>
      <c r="E17" s="11" t="inlineStr"/>
      <c r="F17" s="2" t="n">
        <v>14.78</v>
      </c>
      <c r="G17" s="11">
        <f>IFERROR((F17/F16)-1, "")</f>
        <v/>
      </c>
      <c r="H17" s="2" t="n">
        <v>12.74</v>
      </c>
      <c r="I17" s="11">
        <f>IFERROR((H17/H16)-1, "")</f>
        <v/>
      </c>
      <c r="J17" s="2" t="n">
        <v>10.86</v>
      </c>
      <c r="K17" s="11">
        <f>IFERROR((J17/J16)-1, "")</f>
        <v/>
      </c>
      <c r="L17" s="2" t="n">
        <v>15.19</v>
      </c>
      <c r="M17" s="11">
        <f>IFERROR((L17/L16)-1, "")</f>
        <v/>
      </c>
      <c r="N17" s="2">
        <f>IFERROR(F17+H17+J17+L17, "")</f>
        <v/>
      </c>
      <c r="O17" s="10">
        <f>D17*O16</f>
        <v/>
      </c>
      <c r="P17" s="10">
        <f>D17*P16</f>
        <v/>
      </c>
      <c r="Q17" s="10">
        <f>D17*Q16</f>
        <v/>
      </c>
      <c r="R17" s="10" t="n">
        <v>4505.35</v>
      </c>
      <c r="S17" s="2" t="n"/>
    </row>
    <row r="18" customFormat="1" s="2">
      <c r="A18" s="37" t="inlineStr"/>
      <c r="B18" s="37" t="inlineStr">
        <is>
          <t>price</t>
        </is>
      </c>
      <c r="C18" s="2" t="n">
        <v>2020</v>
      </c>
      <c r="D18" s="10">
        <f>D17*(1+E18)</f>
        <v/>
      </c>
      <c r="E18" s="11" t="n">
        <v>0.1966</v>
      </c>
      <c r="F18" s="2" t="n">
        <v>16.14</v>
      </c>
      <c r="G18" s="11">
        <f>IFERROR((F18/F17)-1, "")</f>
        <v/>
      </c>
      <c r="H18" s="2" t="n">
        <v>16.42</v>
      </c>
      <c r="I18" s="11">
        <f>IFERROR((H18/H17)-1, "")</f>
        <v/>
      </c>
      <c r="J18" s="2" t="n">
        <v>13.21</v>
      </c>
      <c r="K18" s="11">
        <f>IFERROR((J18/J17)-1, "")</f>
        <v/>
      </c>
      <c r="L18" s="2" t="n">
        <v>18.32</v>
      </c>
      <c r="M18" s="11">
        <f>IFERROR((L18/L17)-1, "")</f>
        <v/>
      </c>
      <c r="N18" s="2">
        <f>IFERROR(F18+H18+J18+L18, "")</f>
        <v/>
      </c>
      <c r="O18" s="10">
        <f>D18*O16</f>
        <v/>
      </c>
      <c r="P18" s="10">
        <f>D18*P16</f>
        <v/>
      </c>
      <c r="Q18" s="10">
        <f>D18*Q16</f>
        <v/>
      </c>
      <c r="R18" s="10" t="n">
        <v>4505.35</v>
      </c>
      <c r="S18" s="2" t="n"/>
    </row>
    <row r="19" customFormat="1" s="2">
      <c r="A19" s="37" t="inlineStr"/>
      <c r="B19" s="37" t="n">
        <v>109.81</v>
      </c>
      <c r="C19" s="2" t="n">
        <v>2021</v>
      </c>
      <c r="D19" s="10">
        <f>D18*(1+E19)</f>
        <v/>
      </c>
      <c r="E19" s="11" t="n">
        <v>0.184</v>
      </c>
      <c r="F19" s="2" t="n">
        <v>19.56</v>
      </c>
      <c r="G19" s="11">
        <f>IFERROR((F19/F18)-1, "")</f>
        <v/>
      </c>
      <c r="H19" s="2" t="n"/>
      <c r="I19" s="11">
        <f>IFERROR((H19/H18)-1, "")</f>
        <v/>
      </c>
      <c r="J19" s="2" t="n"/>
      <c r="K19" s="11">
        <f>IFERROR((J19/J18)-1, "")</f>
        <v/>
      </c>
      <c r="L19" s="2" t="n"/>
      <c r="M19" s="11">
        <f>IFERROR((L19/L18)-1, "")</f>
        <v/>
      </c>
      <c r="N19" s="2">
        <f>IFERROR(F19+H19+J19+L19, "")</f>
        <v/>
      </c>
      <c r="O19" s="10">
        <f>D19*O16</f>
        <v/>
      </c>
      <c r="P19" s="10">
        <f>D19*P16</f>
        <v/>
      </c>
      <c r="Q19" s="10">
        <f>D19*Q16</f>
        <v/>
      </c>
      <c r="R19" s="10" t="n">
        <v>4505.35</v>
      </c>
      <c r="S19" s="2" t="n"/>
    </row>
    <row r="20" customFormat="1" s="2">
      <c r="A20" s="37" t="inlineStr"/>
      <c r="B20" s="37" t="inlineStr"/>
      <c r="C20" s="2" t="n">
        <v>2022</v>
      </c>
      <c r="D20" s="10">
        <f>D19*(1+E20)</f>
        <v/>
      </c>
      <c r="E20" s="11" t="n">
        <v>0.183</v>
      </c>
      <c r="F20" s="2" t="n"/>
      <c r="G20" s="11">
        <f>IFERROR((F20/F19)-1, "")</f>
        <v/>
      </c>
      <c r="H20" s="2" t="n"/>
      <c r="I20" s="11">
        <f>IFERROR((H20/H19)-1, "")</f>
        <v/>
      </c>
      <c r="J20" s="2" t="n"/>
      <c r="K20" s="11">
        <f>IFERROR((J20/J19)-1, "")</f>
        <v/>
      </c>
      <c r="L20" s="2" t="n"/>
      <c r="M20" s="11">
        <f>IFERROR((L20/L19)-1, "")</f>
        <v/>
      </c>
      <c r="N20" s="2">
        <f>IFERROR(F20+H20+J20+L20, "")</f>
        <v/>
      </c>
      <c r="O20" s="10">
        <f>D20*O16</f>
        <v/>
      </c>
      <c r="P20" s="10">
        <f>D20*P16</f>
        <v/>
      </c>
      <c r="Q20" s="10">
        <f>D20*Q16</f>
        <v/>
      </c>
      <c r="R20" s="10" t="n">
        <v>4505.35</v>
      </c>
      <c r="S20" s="2" t="n"/>
    </row>
    <row r="21" customFormat="1" s="2">
      <c r="A21" s="37" t="inlineStr"/>
      <c r="B21" s="37" t="inlineStr"/>
      <c r="C21" s="2" t="n">
        <v>2023</v>
      </c>
      <c r="D21" s="10">
        <f>D20*(1+E21)</f>
        <v/>
      </c>
      <c r="E21" s="11" t="n">
        <v>0.177</v>
      </c>
      <c r="F21" s="2" t="n"/>
      <c r="G21" s="11">
        <f>IFERROR((F21/F20)-1, "")</f>
        <v/>
      </c>
      <c r="H21" s="2" t="n"/>
      <c r="I21" s="11">
        <f>IFERROR((H21/H20)-1, "")</f>
        <v/>
      </c>
      <c r="J21" s="2" t="n"/>
      <c r="K21" s="11">
        <f>IFERROR((J21/J20)-1, "")</f>
        <v/>
      </c>
      <c r="L21" s="2" t="n"/>
      <c r="M21" s="11">
        <f>IFERROR((L21/L20)-1, "")</f>
        <v/>
      </c>
      <c r="N21" s="2">
        <f>IFERROR(F21+H21+J21+L21, "")</f>
        <v/>
      </c>
      <c r="O21" s="10">
        <f>D21*O16</f>
        <v/>
      </c>
      <c r="P21" s="10">
        <f>D21*P16</f>
        <v/>
      </c>
      <c r="Q21" s="10">
        <f>D21*Q16</f>
        <v/>
      </c>
      <c r="R21" s="10" t="n">
        <v>4505.35</v>
      </c>
      <c r="S21" s="2" t="n"/>
    </row>
    <row r="22" customFormat="1" s="2">
      <c r="A22" s="37" t="inlineStr"/>
      <c r="B22" s="37" t="inlineStr"/>
      <c r="C22" s="2" t="inlineStr"/>
      <c r="D22" s="10" t="inlineStr"/>
      <c r="E22" s="11" t="inlineStr"/>
      <c r="F22" s="2" t="n"/>
      <c r="G22" s="11" t="inlineStr"/>
      <c r="H22" s="2" t="n"/>
      <c r="I22" s="11" t="inlineStr"/>
      <c r="J22" s="2" t="n"/>
      <c r="K22" s="11" t="inlineStr"/>
      <c r="L22" s="2" t="n"/>
      <c r="M22" s="11" t="inlineStr"/>
      <c r="N22" s="2" t="inlineStr"/>
      <c r="O22" s="10" t="inlineStr"/>
      <c r="P22" s="10" t="inlineStr"/>
      <c r="Q22" s="10" t="inlineStr"/>
      <c r="R22" s="10" t="n"/>
      <c r="S22" s="2" t="n"/>
    </row>
    <row r="23" ht="15" customFormat="1" customHeight="1" s="2">
      <c r="A23" s="39" t="inlineStr">
        <is>
          <t>688363</t>
        </is>
      </c>
      <c r="B23" s="37" t="inlineStr">
        <is>
          <t>pe-ttm</t>
        </is>
      </c>
      <c r="C23" s="2" t="inlineStr"/>
      <c r="D23" s="10" t="inlineStr"/>
      <c r="E23" s="11" t="inlineStr"/>
      <c r="F23" s="2" t="n"/>
      <c r="G23" s="11" t="inlineStr"/>
      <c r="H23" s="2" t="n"/>
      <c r="I23" s="11" t="inlineStr"/>
      <c r="J23" s="2" t="n"/>
      <c r="K23" s="11" t="inlineStr"/>
      <c r="L23" s="2" t="n"/>
      <c r="M23" s="11" t="inlineStr"/>
      <c r="N23" s="2" t="inlineStr"/>
      <c r="O23" s="10" t="n">
        <v>60</v>
      </c>
      <c r="P23" s="10" t="n">
        <v>70</v>
      </c>
      <c r="Q23" s="10" t="n">
        <v>80</v>
      </c>
      <c r="R23" s="10" t="n">
        <v>759.79</v>
      </c>
      <c r="S23" s="2" t="n"/>
    </row>
    <row r="24" ht="15" customFormat="1" customHeight="1" s="2">
      <c r="A24" s="39" t="inlineStr">
        <is>
          <t>华熙生物</t>
        </is>
      </c>
      <c r="B24" s="37" t="n">
        <v>99.5</v>
      </c>
      <c r="C24" s="2" t="n">
        <v>2019</v>
      </c>
      <c r="D24" s="10" t="n">
        <v>5.85</v>
      </c>
      <c r="E24" s="11" t="inlineStr"/>
      <c r="F24" s="2" t="n">
        <v>1.07</v>
      </c>
      <c r="G24" s="11">
        <f>IFERROR((F24/F23)-1, "")</f>
        <v/>
      </c>
      <c r="H24" s="2" t="n">
        <v>1.58</v>
      </c>
      <c r="I24" s="11">
        <f>IFERROR((H24/H23)-1, "")</f>
        <v/>
      </c>
      <c r="J24" s="2" t="n">
        <v>1.51</v>
      </c>
      <c r="K24" s="11">
        <f>IFERROR((J24/J23)-1, "")</f>
        <v/>
      </c>
      <c r="L24" s="2" t="n">
        <v>1.69</v>
      </c>
      <c r="M24" s="11">
        <f>IFERROR((L24/L23)-1, "")</f>
        <v/>
      </c>
      <c r="N24" s="2">
        <f>IFERROR(F24+H24+J24+L24, "")</f>
        <v/>
      </c>
      <c r="O24" s="10">
        <f>D24*O23</f>
        <v/>
      </c>
      <c r="P24" s="10">
        <f>D24*P23</f>
        <v/>
      </c>
      <c r="Q24" s="10">
        <f>D24*Q23</f>
        <v/>
      </c>
      <c r="R24" s="10" t="n">
        <v>759.79</v>
      </c>
      <c r="S24" s="2" t="n"/>
    </row>
    <row r="25" customFormat="1" s="2">
      <c r="A25" s="37" t="inlineStr"/>
      <c r="B25" s="37" t="inlineStr">
        <is>
          <t>price</t>
        </is>
      </c>
      <c r="C25" s="2" t="n">
        <v>2020</v>
      </c>
      <c r="D25" s="10">
        <f>D24*(1+E25)</f>
        <v/>
      </c>
      <c r="E25" s="11" t="n">
        <v>0.1033</v>
      </c>
      <c r="F25" s="2" t="n">
        <v>1.08</v>
      </c>
      <c r="G25" s="11">
        <f>IFERROR((F25/F24)-1, "")</f>
        <v/>
      </c>
      <c r="H25" s="2" t="n">
        <v>1.59</v>
      </c>
      <c r="I25" s="11">
        <f>IFERROR((H25/H24)-1, "")</f>
        <v/>
      </c>
      <c r="J25" s="2" t="n">
        <v>1.7</v>
      </c>
      <c r="K25" s="11">
        <f>IFERROR((J25/J24)-1, "")</f>
        <v/>
      </c>
      <c r="L25" s="2" t="n">
        <v>2.08</v>
      </c>
      <c r="M25" s="11">
        <f>IFERROR((L25/L24)-1, "")</f>
        <v/>
      </c>
      <c r="N25" s="2">
        <f>IFERROR(F25+H25+J25+L25, "")</f>
        <v/>
      </c>
      <c r="O25" s="10">
        <f>D25*O23</f>
        <v/>
      </c>
      <c r="P25" s="10">
        <f>D25*P23</f>
        <v/>
      </c>
      <c r="Q25" s="10">
        <f>D25*Q23</f>
        <v/>
      </c>
      <c r="R25" s="10" t="n">
        <v>759.79</v>
      </c>
      <c r="S25" s="2" t="n"/>
    </row>
    <row r="26" customFormat="1" s="2">
      <c r="A26" s="37" t="inlineStr"/>
      <c r="B26" s="37" t="n">
        <v>155.08</v>
      </c>
      <c r="C26" s="2" t="n">
        <v>2021</v>
      </c>
      <c r="D26" s="10">
        <f>D25*(1+E26)</f>
        <v/>
      </c>
      <c r="E26" s="11" t="n">
        <v>0.259</v>
      </c>
      <c r="F26" s="2" t="n">
        <v>1.52</v>
      </c>
      <c r="G26" s="11">
        <f>IFERROR((F26/F25)-1, "")</f>
        <v/>
      </c>
      <c r="H26" s="2" t="n"/>
      <c r="I26" s="11">
        <f>IFERROR((H26/H25)-1, "")</f>
        <v/>
      </c>
      <c r="J26" s="2" t="n"/>
      <c r="K26" s="11">
        <f>IFERROR((J26/J25)-1, "")</f>
        <v/>
      </c>
      <c r="L26" s="2" t="n"/>
      <c r="M26" s="11">
        <f>IFERROR((L26/L25)-1, "")</f>
        <v/>
      </c>
      <c r="N26" s="2">
        <f>IFERROR(F26+H26+J26+L26, "")</f>
        <v/>
      </c>
      <c r="O26" s="10">
        <f>D26*O23</f>
        <v/>
      </c>
      <c r="P26" s="10">
        <f>D26*P23</f>
        <v/>
      </c>
      <c r="Q26" s="10">
        <f>D26*Q23</f>
        <v/>
      </c>
      <c r="R26" s="10" t="n">
        <v>759.79</v>
      </c>
      <c r="S26" s="2" t="n"/>
    </row>
    <row r="27" customFormat="1" s="2">
      <c r="A27" s="37" t="inlineStr"/>
      <c r="B27" s="37" t="inlineStr"/>
      <c r="C27" s="2" t="n">
        <v>2022</v>
      </c>
      <c r="D27" s="10">
        <f>D26*(1+E27)</f>
        <v/>
      </c>
      <c r="E27" s="11" t="n">
        <v>0.354</v>
      </c>
      <c r="F27" s="2" t="n"/>
      <c r="G27" s="11">
        <f>IFERROR((F27/F26)-1, "")</f>
        <v/>
      </c>
      <c r="H27" s="2" t="n"/>
      <c r="I27" s="11">
        <f>IFERROR((H27/H26)-1, "")</f>
        <v/>
      </c>
      <c r="J27" s="2" t="n"/>
      <c r="K27" s="11">
        <f>IFERROR((J27/J26)-1, "")</f>
        <v/>
      </c>
      <c r="L27" s="2" t="n"/>
      <c r="M27" s="11">
        <f>IFERROR((L27/L26)-1, "")</f>
        <v/>
      </c>
      <c r="N27" s="2">
        <f>IFERROR(F27+H27+J27+L27, "")</f>
        <v/>
      </c>
      <c r="O27" s="10">
        <f>D27*O23</f>
        <v/>
      </c>
      <c r="P27" s="10">
        <f>D27*P23</f>
        <v/>
      </c>
      <c r="Q27" s="10">
        <f>D27*Q23</f>
        <v/>
      </c>
      <c r="R27" s="10" t="n">
        <v>759.79</v>
      </c>
      <c r="S27" s="2" t="n"/>
    </row>
    <row r="28" customFormat="1" s="2">
      <c r="A28" s="37" t="inlineStr"/>
      <c r="B28" s="37" t="inlineStr"/>
      <c r="C28" s="2" t="n">
        <v>2023</v>
      </c>
      <c r="D28" s="10">
        <f>D27*(1+E28)</f>
        <v/>
      </c>
      <c r="E28" s="11" t="n">
        <v>0.284</v>
      </c>
      <c r="F28" s="2" t="n"/>
      <c r="G28" s="11">
        <f>IFERROR((F28/F27)-1, "")</f>
        <v/>
      </c>
      <c r="H28" s="2" t="n"/>
      <c r="I28" s="11">
        <f>IFERROR((H28/H27)-1, "")</f>
        <v/>
      </c>
      <c r="J28" s="2" t="n"/>
      <c r="K28" s="11">
        <f>IFERROR((J28/J27)-1, "")</f>
        <v/>
      </c>
      <c r="L28" s="2" t="n"/>
      <c r="M28" s="11">
        <f>IFERROR((L28/L27)-1, "")</f>
        <v/>
      </c>
      <c r="N28" s="2">
        <f>IFERROR(F28+H28+J28+L28, "")</f>
        <v/>
      </c>
      <c r="O28" s="10">
        <f>D28*O23</f>
        <v/>
      </c>
      <c r="P28" s="10">
        <f>D28*P23</f>
        <v/>
      </c>
      <c r="Q28" s="10">
        <f>D28*Q23</f>
        <v/>
      </c>
      <c r="R28" s="10" t="n">
        <v>759.79</v>
      </c>
      <c r="S28" s="2" t="n"/>
    </row>
    <row r="29">
      <c r="A29" s="37" t="inlineStr"/>
      <c r="B29" s="37" t="inlineStr"/>
      <c r="C29" s="2" t="inlineStr"/>
      <c r="D29" s="10" t="inlineStr"/>
      <c r="E29" s="11" t="inlineStr"/>
      <c r="F29" s="2" t="n"/>
      <c r="G29" s="11" t="inlineStr"/>
      <c r="H29" s="2" t="n"/>
      <c r="I29" s="11" t="inlineStr"/>
      <c r="J29" s="2" t="n"/>
      <c r="K29" s="11" t="inlineStr"/>
      <c r="L29" s="2" t="n"/>
      <c r="M29" s="11" t="inlineStr"/>
      <c r="N29" s="2" t="inlineStr"/>
      <c r="O29" s="10" t="inlineStr"/>
      <c r="P29" s="10" t="inlineStr"/>
      <c r="Q29" s="10" t="inlineStr"/>
      <c r="R29" s="10" t="n"/>
      <c r="S29" s="2" t="n"/>
    </row>
    <row r="30" ht="15" customHeight="1" s="3">
      <c r="A30" s="39" t="inlineStr">
        <is>
          <t>300015</t>
        </is>
      </c>
      <c r="B30" s="37" t="inlineStr">
        <is>
          <t>pe-ttm</t>
        </is>
      </c>
      <c r="C30" s="2" t="inlineStr"/>
      <c r="D30" s="10" t="inlineStr"/>
      <c r="E30" s="11" t="inlineStr"/>
      <c r="F30" s="2" t="n"/>
      <c r="G30" s="11" t="inlineStr"/>
      <c r="H30" s="2" t="n"/>
      <c r="I30" s="11" t="inlineStr"/>
      <c r="J30" s="2" t="n"/>
      <c r="K30" s="11" t="inlineStr"/>
      <c r="L30" s="2" t="n"/>
      <c r="M30" s="11" t="inlineStr"/>
      <c r="N30" s="2" t="inlineStr"/>
      <c r="O30" s="10" t="n">
        <v>50</v>
      </c>
      <c r="P30" s="10" t="n">
        <v>70</v>
      </c>
      <c r="Q30" s="10" t="n">
        <v>100</v>
      </c>
      <c r="R30" s="10" t="n">
        <v>2333.82</v>
      </c>
      <c r="S30" s="2" t="n"/>
    </row>
    <row r="31" ht="15" customHeight="1" s="3">
      <c r="A31" s="39" t="inlineStr">
        <is>
          <t>爱尔眼科</t>
        </is>
      </c>
      <c r="B31" s="37" t="n">
        <v>106.99</v>
      </c>
      <c r="C31" s="2" t="n">
        <v>2019</v>
      </c>
      <c r="D31" s="10" t="n">
        <v>14.31</v>
      </c>
      <c r="E31" s="11" t="inlineStr"/>
      <c r="F31" s="2" t="n">
        <v>3.13</v>
      </c>
      <c r="G31" s="11">
        <f>IFERROR((F31/F30)-1, "")</f>
        <v/>
      </c>
      <c r="H31" s="2" t="n">
        <v>4.18</v>
      </c>
      <c r="I31" s="11">
        <f>IFERROR((H31/H30)-1, "")</f>
        <v/>
      </c>
      <c r="J31" s="2" t="n">
        <v>5.74</v>
      </c>
      <c r="K31" s="11">
        <f>IFERROR((J31/J30)-1, "")</f>
        <v/>
      </c>
      <c r="L31" s="2" t="n">
        <v>1.26</v>
      </c>
      <c r="M31" s="11">
        <f>IFERROR((L31/L30)-1, "")</f>
        <v/>
      </c>
      <c r="N31" s="2">
        <f>IFERROR(F31+H31+J31+L31, "")</f>
        <v/>
      </c>
      <c r="O31" s="10">
        <f>D31*O30</f>
        <v/>
      </c>
      <c r="P31" s="10">
        <f>D31*P30</f>
        <v/>
      </c>
      <c r="Q31" s="10">
        <f>D31*Q30</f>
        <v/>
      </c>
      <c r="R31" s="10" t="n">
        <v>2333.82</v>
      </c>
      <c r="S31" s="2" t="n"/>
    </row>
    <row r="32">
      <c r="A32" s="37" t="inlineStr"/>
      <c r="B32" s="37" t="inlineStr">
        <is>
          <t>price</t>
        </is>
      </c>
      <c r="C32" s="2" t="n">
        <v>2020</v>
      </c>
      <c r="D32" s="10">
        <f>D31*(1+E32)</f>
        <v/>
      </c>
      <c r="E32" s="11" t="n">
        <v>0.3116</v>
      </c>
      <c r="F32" s="2" t="n">
        <v>0.67</v>
      </c>
      <c r="G32" s="11">
        <f>IFERROR((F32/F31)-1, "")</f>
        <v/>
      </c>
      <c r="H32" s="2" t="n">
        <v>6.38</v>
      </c>
      <c r="I32" s="11">
        <f>IFERROR((H32/H31)-1, "")</f>
        <v/>
      </c>
      <c r="J32" s="2" t="n">
        <v>9.76</v>
      </c>
      <c r="K32" s="11">
        <f>IFERROR((J32/J31)-1, "")</f>
        <v/>
      </c>
      <c r="L32" s="2" t="n">
        <v>1.97</v>
      </c>
      <c r="M32" s="11">
        <f>IFERROR((L32/L31)-1, "")</f>
        <v/>
      </c>
      <c r="N32" s="2">
        <f>IFERROR(F32+H32+J32+L32, "")</f>
        <v/>
      </c>
      <c r="O32" s="10">
        <f>D32*O30</f>
        <v/>
      </c>
      <c r="P32" s="10">
        <f>D32*P30</f>
        <v/>
      </c>
      <c r="Q32" s="10">
        <f>D32*Q30</f>
        <v/>
      </c>
      <c r="R32" s="10" t="n">
        <v>2333.82</v>
      </c>
      <c r="S32" s="2" t="n"/>
    </row>
    <row r="33">
      <c r="A33" s="37" t="inlineStr"/>
      <c r="B33" s="37" t="n">
        <v>43.74</v>
      </c>
      <c r="C33" s="2" t="n">
        <v>2021</v>
      </c>
      <c r="D33" s="10">
        <f>D32*(1+E33)</f>
        <v/>
      </c>
      <c r="E33" s="11" t="n">
        <v>0.368</v>
      </c>
      <c r="F33" s="2" t="n">
        <v>5.44</v>
      </c>
      <c r="G33" s="11">
        <f>IFERROR((F33/F32)-1, "")</f>
        <v/>
      </c>
      <c r="H33" s="2" t="n"/>
      <c r="I33" s="11">
        <f>IFERROR((H33/H32)-1, "")</f>
        <v/>
      </c>
      <c r="J33" s="2" t="n"/>
      <c r="K33" s="11">
        <f>IFERROR((J33/J32)-1, "")</f>
        <v/>
      </c>
      <c r="L33" s="2" t="n"/>
      <c r="M33" s="11">
        <f>IFERROR((L33/L32)-1, "")</f>
        <v/>
      </c>
      <c r="N33" s="2">
        <f>IFERROR(F33+H33+J33+L33, "")</f>
        <v/>
      </c>
      <c r="O33" s="10">
        <f>D33*O30</f>
        <v/>
      </c>
      <c r="P33" s="10">
        <f>D33*P30</f>
        <v/>
      </c>
      <c r="Q33" s="10">
        <f>D33*Q30</f>
        <v/>
      </c>
      <c r="R33" s="10" t="n">
        <v>2333.82</v>
      </c>
      <c r="S33" s="2" t="n"/>
    </row>
    <row r="34">
      <c r="A34" s="37" t="inlineStr"/>
      <c r="B34" s="37" t="inlineStr"/>
      <c r="C34" s="2" t="n">
        <v>2022</v>
      </c>
      <c r="D34" s="10">
        <f>D33*(1+E34)</f>
        <v/>
      </c>
      <c r="E34" s="11" t="n">
        <v>0.315</v>
      </c>
      <c r="F34" s="2" t="n"/>
      <c r="G34" s="11">
        <f>IFERROR((F34/F33)-1, "")</f>
        <v/>
      </c>
      <c r="H34" s="2" t="n"/>
      <c r="I34" s="11">
        <f>IFERROR((H34/H33)-1, "")</f>
        <v/>
      </c>
      <c r="J34" s="2" t="n"/>
      <c r="K34" s="11">
        <f>IFERROR((J34/J33)-1, "")</f>
        <v/>
      </c>
      <c r="L34" s="2" t="n"/>
      <c r="M34" s="11">
        <f>IFERROR((L34/L33)-1, "")</f>
        <v/>
      </c>
      <c r="N34" s="2">
        <f>IFERROR(F34+H34+J34+L34, "")</f>
        <v/>
      </c>
      <c r="O34" s="10">
        <f>D34*O30</f>
        <v/>
      </c>
      <c r="P34" s="10">
        <f>D34*P30</f>
        <v/>
      </c>
      <c r="Q34" s="10">
        <f>D34*Q30</f>
        <v/>
      </c>
      <c r="R34" s="10" t="n">
        <v>2333.82</v>
      </c>
      <c r="S34" s="2" t="n"/>
    </row>
    <row r="35">
      <c r="A35" s="37" t="inlineStr"/>
      <c r="B35" s="37" t="inlineStr"/>
      <c r="C35" s="2" t="n">
        <v>2023</v>
      </c>
      <c r="D35" s="10">
        <f>D34*(1+E35)</f>
        <v/>
      </c>
      <c r="E35" s="11" t="n">
        <v>0.302</v>
      </c>
      <c r="F35" s="2" t="n"/>
      <c r="G35" s="11">
        <f>IFERROR((F35/F34)-1, "")</f>
        <v/>
      </c>
      <c r="H35" s="2" t="n"/>
      <c r="I35" s="11">
        <f>IFERROR((H35/H34)-1, "")</f>
        <v/>
      </c>
      <c r="J35" s="2" t="n"/>
      <c r="K35" s="11">
        <f>IFERROR((J35/J34)-1, "")</f>
        <v/>
      </c>
      <c r="L35" s="2" t="n"/>
      <c r="M35" s="11">
        <f>IFERROR((L35/L34)-1, "")</f>
        <v/>
      </c>
      <c r="N35" s="2">
        <f>IFERROR(F35+H35+J35+L35, "")</f>
        <v/>
      </c>
      <c r="O35" s="10">
        <f>D35*O30</f>
        <v/>
      </c>
      <c r="P35" s="10">
        <f>D35*P30</f>
        <v/>
      </c>
      <c r="Q35" s="10">
        <f>D35*Q30</f>
        <v/>
      </c>
      <c r="R35" s="10" t="n">
        <v>2333.82</v>
      </c>
      <c r="S35" s="2" t="n"/>
    </row>
    <row r="36" customFormat="1" s="2">
      <c r="A36" s="32" t="inlineStr"/>
      <c r="B36" s="37" t="inlineStr"/>
      <c r="C36" s="2" t="inlineStr"/>
      <c r="D36" s="10" t="inlineStr"/>
      <c r="E36" s="11" t="inlineStr"/>
      <c r="F36" s="2" t="n"/>
      <c r="G36" s="11" t="inlineStr"/>
      <c r="H36" s="2" t="n"/>
      <c r="I36" s="11" t="inlineStr"/>
      <c r="J36" s="2" t="n"/>
      <c r="K36" s="11" t="inlineStr"/>
      <c r="L36" s="2" t="n"/>
      <c r="M36" s="11" t="inlineStr"/>
      <c r="N36" s="2" t="inlineStr"/>
      <c r="O36" s="10" t="inlineStr"/>
      <c r="P36" s="10" t="inlineStr"/>
      <c r="Q36" s="10" t="inlineStr"/>
      <c r="R36" s="10" t="n"/>
      <c r="S36" s="2" t="n"/>
    </row>
    <row r="37" ht="15" customFormat="1" customHeight="1" s="2">
      <c r="A37" s="34" t="inlineStr">
        <is>
          <t>603259</t>
        </is>
      </c>
      <c r="B37" s="37" t="inlineStr">
        <is>
          <t>pe-ttm</t>
        </is>
      </c>
      <c r="C37" s="2" t="inlineStr"/>
      <c r="D37" s="10" t="inlineStr"/>
      <c r="E37" s="11" t="inlineStr"/>
      <c r="F37" s="2" t="n"/>
      <c r="G37" s="11" t="inlineStr"/>
      <c r="H37" s="2" t="n"/>
      <c r="I37" s="11" t="inlineStr"/>
      <c r="J37" s="2" t="n"/>
      <c r="K37" s="11" t="inlineStr"/>
      <c r="L37" s="2" t="n"/>
      <c r="M37" s="11" t="inlineStr"/>
      <c r="N37" s="2" t="inlineStr"/>
      <c r="O37" s="10" t="n">
        <v>70</v>
      </c>
      <c r="P37" s="10" t="n">
        <v>80</v>
      </c>
      <c r="Q37" s="10" t="n">
        <v>120</v>
      </c>
      <c r="R37" s="10" t="n">
        <v>3311.27</v>
      </c>
      <c r="S37" s="2" t="n"/>
    </row>
    <row r="38" ht="15" customFormat="1" customHeight="1" s="2">
      <c r="A38" s="34" t="inlineStr">
        <is>
          <t>药明康德</t>
        </is>
      </c>
      <c r="B38" s="37" t="n">
        <v>79.70999999999999</v>
      </c>
      <c r="C38" s="2" t="n">
        <v>2019</v>
      </c>
      <c r="D38" s="10" t="n">
        <v>19.11</v>
      </c>
      <c r="E38" s="11" t="inlineStr"/>
      <c r="F38" s="2" t="n">
        <v>4.14</v>
      </c>
      <c r="G38" s="11">
        <f>IFERROR((F38/F37)-1, "")</f>
        <v/>
      </c>
      <c r="H38" s="2" t="n">
        <v>6.91</v>
      </c>
      <c r="I38" s="11">
        <f>IFERROR((H38/H37)-1, "")</f>
        <v/>
      </c>
      <c r="J38" s="2" t="n">
        <v>7.13</v>
      </c>
      <c r="K38" s="11">
        <f>IFERROR((J38/J37)-1, "")</f>
        <v/>
      </c>
      <c r="L38" s="2" t="n">
        <v>0.93</v>
      </c>
      <c r="M38" s="11">
        <f>IFERROR((L38/L37)-1, "")</f>
        <v/>
      </c>
      <c r="N38" s="2">
        <f>IFERROR(F38+H38+J38+L38, "")</f>
        <v/>
      </c>
      <c r="O38" s="10">
        <f>D38*O37</f>
        <v/>
      </c>
      <c r="P38" s="10">
        <f>D38*P37</f>
        <v/>
      </c>
      <c r="Q38" s="10">
        <f>D38*Q37</f>
        <v/>
      </c>
      <c r="R38" s="10" t="n">
        <v>3311.27</v>
      </c>
      <c r="S38" s="2" t="n"/>
    </row>
    <row r="39" customFormat="1" s="2">
      <c r="A39" s="32" t="inlineStr"/>
      <c r="B39" s="37" t="inlineStr">
        <is>
          <t>price</t>
        </is>
      </c>
      <c r="C39" s="2" t="n">
        <v>2020</v>
      </c>
      <c r="D39" s="10">
        <f>D38*(1+E39)</f>
        <v/>
      </c>
      <c r="E39" s="11" t="n">
        <v>0.5623</v>
      </c>
      <c r="F39" s="2" t="n">
        <v>3.05</v>
      </c>
      <c r="G39" s="11">
        <f>IFERROR((F39/F38)-1, "")</f>
        <v/>
      </c>
      <c r="H39" s="2" t="n">
        <v>14.22</v>
      </c>
      <c r="I39" s="11">
        <f>IFERROR((H39/H38)-1, "")</f>
        <v/>
      </c>
      <c r="J39" s="2" t="n">
        <v>6.6</v>
      </c>
      <c r="K39" s="11">
        <f>IFERROR((J39/J38)-1, "")</f>
        <v/>
      </c>
      <c r="L39" s="2" t="n">
        <v>5.99</v>
      </c>
      <c r="M39" s="11">
        <f>IFERROR((L39/L38)-1, "")</f>
        <v/>
      </c>
      <c r="N39" s="2">
        <f>IFERROR(F39+H39+J39+L39, "")</f>
        <v/>
      </c>
      <c r="O39" s="10">
        <f>D39*O37</f>
        <v/>
      </c>
      <c r="P39" s="10">
        <f>D39*P37</f>
        <v/>
      </c>
      <c r="Q39" s="10">
        <f>D39*Q37</f>
        <v/>
      </c>
      <c r="R39" s="10" t="n">
        <v>3311.27</v>
      </c>
      <c r="S39" s="2" t="n"/>
    </row>
    <row r="40" customFormat="1" s="2">
      <c r="A40" s="32" t="inlineStr"/>
      <c r="B40" s="37" t="n">
        <v>112.2</v>
      </c>
      <c r="C40" s="2" t="n">
        <v>2021</v>
      </c>
      <c r="D40" s="10">
        <f>D39*(1+E40)</f>
        <v/>
      </c>
      <c r="E40" s="11" t="n">
        <v>0.358</v>
      </c>
      <c r="F40" s="2" t="n">
        <v>15.07</v>
      </c>
      <c r="G40" s="11">
        <f>IFERROR((F40/F39)-1, "")</f>
        <v/>
      </c>
      <c r="H40" s="2" t="n">
        <v>11.85</v>
      </c>
      <c r="I40" s="11">
        <f>IFERROR((H40/H39)-1, "")</f>
        <v/>
      </c>
      <c r="J40" s="2" t="n"/>
      <c r="K40" s="11">
        <f>IFERROR((J40/J39)-1, "")</f>
        <v/>
      </c>
      <c r="L40" s="2" t="n"/>
      <c r="M40" s="11">
        <f>IFERROR((L40/L39)-1, "")</f>
        <v/>
      </c>
      <c r="N40" s="2">
        <f>IFERROR(F40+H40+J40+L40, "")</f>
        <v/>
      </c>
      <c r="O40" s="10">
        <f>D40*O37</f>
        <v/>
      </c>
      <c r="P40" s="10">
        <f>D40*P37</f>
        <v/>
      </c>
      <c r="Q40" s="10">
        <f>D40*Q37</f>
        <v/>
      </c>
      <c r="R40" s="10" t="n">
        <v>3311.27</v>
      </c>
      <c r="S40" s="2" t="n"/>
    </row>
    <row r="41" customFormat="1" s="2">
      <c r="A41" s="32" t="inlineStr"/>
      <c r="B41" s="37" t="inlineStr"/>
      <c r="C41" s="2" t="n">
        <v>2022</v>
      </c>
      <c r="D41" s="10">
        <f>D40*(1+E41)</f>
        <v/>
      </c>
      <c r="E41" s="11" t="n">
        <v>0.171</v>
      </c>
      <c r="F41" s="2" t="n"/>
      <c r="G41" s="11">
        <f>IFERROR((F41/F40)-1, "")</f>
        <v/>
      </c>
      <c r="H41" s="2" t="n"/>
      <c r="I41" s="11">
        <f>IFERROR((H41/H40)-1, "")</f>
        <v/>
      </c>
      <c r="J41" s="2" t="n"/>
      <c r="K41" s="11">
        <f>IFERROR((J41/J40)-1, "")</f>
        <v/>
      </c>
      <c r="L41" s="2" t="n"/>
      <c r="M41" s="11">
        <f>IFERROR((L41/L40)-1, "")</f>
        <v/>
      </c>
      <c r="N41" s="2">
        <f>IFERROR(F41+H41+J41+L41, "")</f>
        <v/>
      </c>
      <c r="O41" s="10">
        <f>D41*O37</f>
        <v/>
      </c>
      <c r="P41" s="10">
        <f>D41*P37</f>
        <v/>
      </c>
      <c r="Q41" s="10">
        <f>D41*Q37</f>
        <v/>
      </c>
      <c r="R41" s="10" t="n">
        <v>3311.27</v>
      </c>
      <c r="S41" s="2" t="n"/>
    </row>
    <row r="42" customFormat="1" s="2">
      <c r="A42" s="32" t="inlineStr"/>
      <c r="B42" s="37" t="inlineStr"/>
      <c r="C42" s="2" t="n">
        <v>2023</v>
      </c>
      <c r="D42" s="10">
        <f>D41*(1+E42)</f>
        <v/>
      </c>
      <c r="E42" s="11" t="n">
        <v>0.158</v>
      </c>
      <c r="F42" s="2" t="n"/>
      <c r="G42" s="11">
        <f>IFERROR((F42/F41)-1, "")</f>
        <v/>
      </c>
      <c r="H42" s="2" t="n"/>
      <c r="I42" s="11">
        <f>IFERROR((H42/H41)-1, "")</f>
        <v/>
      </c>
      <c r="J42" s="2" t="n"/>
      <c r="K42" s="11">
        <f>IFERROR((J42/J41)-1, "")</f>
        <v/>
      </c>
      <c r="L42" s="2" t="n"/>
      <c r="M42" s="11">
        <f>IFERROR((L42/L41)-1, "")</f>
        <v/>
      </c>
      <c r="N42" s="2">
        <f>IFERROR(F42+H42+J42+L42, "")</f>
        <v/>
      </c>
      <c r="O42" s="10">
        <f>D42*O37</f>
        <v/>
      </c>
      <c r="P42" s="10">
        <f>D42*P37</f>
        <v/>
      </c>
      <c r="Q42" s="10">
        <f>D42*Q37</f>
        <v/>
      </c>
      <c r="R42" s="10" t="n">
        <v>3311.27</v>
      </c>
      <c r="S42" s="2" t="n"/>
    </row>
    <row r="43">
      <c r="A43" s="37" t="inlineStr"/>
      <c r="B43" s="37" t="inlineStr"/>
      <c r="C43" s="2" t="inlineStr"/>
      <c r="D43" s="10" t="inlineStr"/>
      <c r="E43" s="11" t="inlineStr"/>
      <c r="F43" s="2" t="n"/>
      <c r="G43" s="2" t="inlineStr"/>
      <c r="H43" s="2" t="n"/>
      <c r="I43" s="2" t="inlineStr"/>
      <c r="J43" s="2" t="n"/>
      <c r="K43" s="2" t="inlineStr"/>
      <c r="L43" s="2" t="n"/>
      <c r="M43" s="2" t="inlineStr"/>
      <c r="N43" s="2" t="inlineStr"/>
      <c r="O43" s="10" t="inlineStr"/>
      <c r="P43" s="10" t="inlineStr"/>
      <c r="Q43" s="10" t="inlineStr"/>
      <c r="R43" s="10" t="n"/>
      <c r="S4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wwyn4410</dc:creator>
  <dcterms:created xmlns:dcterms="http://purl.org/dc/terms/" xmlns:xsi="http://www.w3.org/2001/XMLSchema-instance" xsi:type="dcterms:W3CDTF">2020-12-28T03:15:00Z</dcterms:created>
  <dcterms:modified xmlns:dcterms="http://purl.org/dc/terms/" xmlns:xsi="http://www.w3.org/2001/XMLSchema-instance" xsi:type="dcterms:W3CDTF">2021-08-20T05:31:24Z</dcterms:modified>
  <cp:lastModifiedBy>烨</cp:lastModifiedBy>
  <cp:revision>1</cp:revision>
</cp:coreProperties>
</file>