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840" windowHeight="15048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<sst xmlns="http://schemas.openxmlformats.org/spreadsheetml/2006/main" count="21" uniqueCount="21">
  <si>
    <t>Code</t>
  </si>
  <si>
    <t>Name</t>
  </si>
  <si>
    <t>Price</t>
  </si>
  <si>
    <t>RealPrice</t>
  </si>
  <si>
    <t>Num</t>
  </si>
  <si>
    <t>Value</t>
  </si>
  <si>
    <t>Dividend</t>
  </si>
  <si>
    <t>PercentInNetTotalAsset</t>
  </si>
  <si>
    <t>PercentInTotalAsset</t>
  </si>
  <si>
    <t>1177895</t>
  </si>
  <si>
    <t>cash.CNY</t>
  </si>
  <si>
    <t>CNY</t>
  </si>
  <si>
    <t>Top3</t>
  </si>
  <si>
    <t>hk.00981</t>
  </si>
  <si>
    <t>中芯国际</t>
  </si>
  <si>
    <t>Top5</t>
  </si>
  <si>
    <t>etf.159502</t>
  </si>
  <si>
    <t>标普生物科技ETF</t>
  </si>
  <si>
    <t>Top10</t>
  </si>
  <si>
    <t>a.600483</t>
  </si>
  <si>
    <t>福能股份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</si>
</sst>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  <numFmt numFmtId="178" formatCode="0.000"/>
  </numFmts>
  <fonts count="25">
    <font>
      <sz val="11"/>
      <name val="宋体"/>
      <charset val="134"/>
    </font>
    <font>
      <sz val="11"/>
      <name val="宋体"/>
      <charset val="134"/>
      <scheme val="minor"/>
    </font>
    <font>
      <sz val="11"/>
      <color rgb="FF000000"/>
      <name val="宋体"/>
      <charset val="134"/>
    </font>
    <font>
      <b/>
      <sz val="11"/>
      <color rgb="FF000000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5" fillId="0" borderId="0">
      <alignment vertical="center"/>
    </xf>
    <xf numFmtId="44" fontId="5" fillId="0" borderId="0">
      <alignment vertical="center"/>
    </xf>
    <xf numFmtId="9" fontId="5" fillId="0" borderId="0">
      <alignment vertical="center"/>
    </xf>
    <xf numFmtId="41" fontId="5" fillId="0" borderId="0">
      <alignment vertical="center"/>
    </xf>
    <xf numFmtId="42" fontId="5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5" fillId="3" borderId="2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1" fillId="0" borderId="3">
      <alignment vertical="center"/>
    </xf>
    <xf numFmtId="0" fontId="12" fillId="0" borderId="3">
      <alignment vertical="center"/>
    </xf>
    <xf numFmtId="0" fontId="13" fillId="0" borderId="4">
      <alignment vertical="center"/>
    </xf>
    <xf numFmtId="0" fontId="13" fillId="0" borderId="0">
      <alignment vertical="center"/>
    </xf>
    <xf numFmtId="0" fontId="14" fillId="4" borderId="5">
      <alignment vertical="center"/>
    </xf>
    <xf numFmtId="0" fontId="15" fillId="5" borderId="6">
      <alignment vertical="center"/>
    </xf>
    <xf numFmtId="0" fontId="16" fillId="5" borderId="5">
      <alignment vertical="center"/>
    </xf>
    <xf numFmtId="0" fontId="17" fillId="6" borderId="7">
      <alignment vertical="center"/>
    </xf>
    <xf numFmtId="0" fontId="18" fillId="0" borderId="8">
      <alignment vertical="center"/>
    </xf>
    <xf numFmtId="0" fontId="19" fillId="0" borderId="9">
      <alignment vertical="center"/>
    </xf>
    <xf numFmtId="0" fontId="20" fillId="7" borderId="0">
      <alignment vertical="center"/>
    </xf>
    <xf numFmtId="0" fontId="21" fillId="8" borderId="0">
      <alignment vertical="center"/>
    </xf>
    <xf numFmtId="0" fontId="22" fillId="9" borderId="0">
      <alignment vertical="center"/>
    </xf>
    <xf numFmtId="0" fontId="23" fillId="10" borderId="0">
      <alignment vertical="center"/>
    </xf>
    <xf numFmtId="0" fontId="24" fillId="11" borderId="0">
      <alignment vertical="center"/>
    </xf>
    <xf numFmtId="0" fontId="24" fillId="12" borderId="0">
      <alignment vertical="center"/>
    </xf>
    <xf numFmtId="0" fontId="23" fillId="13" borderId="0">
      <alignment vertical="center"/>
    </xf>
    <xf numFmtId="0" fontId="23" fillId="14" borderId="0">
      <alignment vertical="center"/>
    </xf>
    <xf numFmtId="0" fontId="24" fillId="15" borderId="0">
      <alignment vertical="center"/>
    </xf>
    <xf numFmtId="0" fontId="24" fillId="16" borderId="0">
      <alignment vertical="center"/>
    </xf>
    <xf numFmtId="0" fontId="23" fillId="17" borderId="0">
      <alignment vertical="center"/>
    </xf>
    <xf numFmtId="0" fontId="23" fillId="18" borderId="0">
      <alignment vertical="center"/>
    </xf>
    <xf numFmtId="0" fontId="24" fillId="19" borderId="0">
      <alignment vertical="center"/>
    </xf>
    <xf numFmtId="0" fontId="24" fillId="20" borderId="0">
      <alignment vertical="center"/>
    </xf>
    <xf numFmtId="0" fontId="23" fillId="21" borderId="0">
      <alignment vertical="center"/>
    </xf>
    <xf numFmtId="0" fontId="23" fillId="22" borderId="0">
      <alignment vertical="center"/>
    </xf>
    <xf numFmtId="0" fontId="24" fillId="23" borderId="0">
      <alignment vertical="center"/>
    </xf>
    <xf numFmtId="0" fontId="24" fillId="24" borderId="0">
      <alignment vertical="center"/>
    </xf>
    <xf numFmtId="0" fontId="23" fillId="25" borderId="0">
      <alignment vertical="center"/>
    </xf>
    <xf numFmtId="0" fontId="23" fillId="26" borderId="0">
      <alignment vertical="center"/>
    </xf>
    <xf numFmtId="0" fontId="24" fillId="27" borderId="0">
      <alignment vertical="center"/>
    </xf>
    <xf numFmtId="0" fontId="24" fillId="28" borderId="0">
      <alignment vertical="center"/>
    </xf>
    <xf numFmtId="0" fontId="23" fillId="29" borderId="0">
      <alignment vertical="center"/>
    </xf>
    <xf numFmtId="0" fontId="23" fillId="30" borderId="0">
      <alignment vertical="center"/>
    </xf>
    <xf numFmtId="0" fontId="24" fillId="31" borderId="0">
      <alignment vertical="center"/>
    </xf>
    <xf numFmtId="0" fontId="24" fillId="32" borderId="0">
      <alignment vertical="center"/>
    </xf>
    <xf numFmtId="0" fontId="23" fillId="33" borderId="0">
      <alignment vertical="center"/>
    </xf>
  </cellStyleXfs>
  <cellXfs count="25">
    <xf numFmtId="0" fontId="0" fillId="0" borderId="0" xfId="0" applyAlignment="1">
      <alignment vertical="center"/>
    </xf>
    <xf numFmtId="0" fontId="1" fillId="0" borderId="0" xfId="0" applyAlignment="1">
      <alignment vertical="center"/>
    </xf>
    <xf numFmtId="49" fontId="2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 vertical="center"/>
    </xf>
    <xf numFmtId="176" fontId="2" fillId="0" borderId="0" xfId="0" applyNumberFormat="1" applyFont="1" applyAlignment="1">
      <alignment horizontal="right" vertical="center"/>
    </xf>
    <xf numFmtId="0" fontId="0" fillId="0" borderId="0" xfId="0" applyAlignment="1"/>
    <xf numFmtId="177" fontId="2" fillId="0" borderId="0" xfId="0" applyNumberFormat="1" applyFont="1" applyAlignment="1">
      <alignment vertical="center"/>
    </xf>
    <xf numFmtId="10" fontId="2" fillId="0" borderId="0" xfId="0" applyNumberFormat="1" applyFont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8" fontId="2" fillId="0" borderId="0" xfId="0" applyNumberFormat="1" applyFont="1" applyAlignment="1">
      <alignment vertical="center"/>
    </xf>
    <xf numFmtId="1" fontId="2" fillId="0" borderId="0" xfId="0" applyNumberFormat="1" applyFont="1" applyAlignment="1">
      <alignment vertical="center"/>
    </xf>
    <xf numFmtId="10" fontId="2" fillId="0" borderId="0" xfId="0" applyNumberFormat="1" applyFont="1" applyAlignment="1">
      <alignment vertical="center"/>
    </xf>
    <xf numFmtId="0" fontId="1" fillId="0" borderId="0" xfId="0" applyAlignment="1"/>
    <xf numFmtId="177" fontId="4" fillId="2" borderId="0" xfId="0" applyNumberFormat="1" applyFont="1" applyFill="1" applyAlignment="1">
      <alignment horizontal="center"/>
    </xf>
    <xf numFmtId="10" fontId="1" fillId="2" borderId="0" xfId="0" applyNumberFormat="1" applyFill="1" applyAlignment="1">
      <alignment vertical="center"/>
    </xf>
    <xf numFmtId="10" fontId="1" fillId="2" borderId="0" xfId="0" applyNumberFormat="1" applyFill="1" applyAlignment="1">
      <alignment horizontal="center" vertical="center"/>
    </xf>
    <xf numFmtId="10" fontId="0" fillId="0" borderId="0" xfId="0" applyNumberFormat="1" applyAlignment="1"/>
    <xf numFmtId="10" fontId="2" fillId="0" borderId="0" xfId="0" applyNumberFormat="1" applyFont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"/>
  <sheetViews>
    <sheetView tabSelected="1" workbookViewId="0">
      <pane ySplit="1" topLeftCell="A2" activePane="bottomLeft" state="frozen"/>
      <selection/>
      <selection pane="bottomLeft" activeCell="F12" sqref="F12"/>
    </sheetView>
  </sheetViews>
  <sheetFormatPr defaultColWidth="9" defaultRowHeight="14.4" outlineLevelRow="4"/>
  <cols>
    <col min="1" max="1" width="12.5" style="2" customWidth="1"/>
    <col min="2" max="2" width="29.9722222222222" style="3" customWidth="1"/>
    <col min="3" max="3" width="8.90740740740741" style="4" customWidth="1"/>
    <col min="4" max="4" width="13.0925925925926" style="5" customWidth="1"/>
    <col min="5" max="5" width="12.9074074074074" style="6" customWidth="1"/>
    <col min="6" max="7" width="10.2407407407407" style="7" customWidth="1"/>
    <col min="8" max="8" width="26.8148148148148" style="8" customWidth="1"/>
    <col min="9" max="9" width="23" style="8" customWidth="1"/>
    <col min="10" max="10" width="3.73148148148148" style="6" customWidth="1"/>
    <col min="11" max="11" width="12.6481481481481" style="6" customWidth="1"/>
    <col min="12" max="12" width="9.5462962962963" style="6" customWidth="1"/>
    <col min="13" max="13" width="3.73148148148148" style="6" customWidth="1"/>
    <col min="14" max="14" width="9.5462962962963" style="6" customWidth="1"/>
    <col min="15" max="15" width="13.7314814814815" style="6" customWidth="1"/>
  </cols>
  <sheetData>
    <row r="1" s="1" customFormat="1" spans="1:16">
      <c r="A1" s="9" t="s">
        <v>0</v>
      </c>
      <c r="B1" s="10" t="s">
        <v>1</v>
      </c>
      <c r="C1" s="10" t="s">
        <v>2</v>
      </c>
      <c r="D1" s="11" t="s">
        <v>3</v>
      </c>
      <c r="E1" s="10" t="s">
        <v>4</v>
      </c>
      <c r="F1" s="12" t="s">
        <v>5</v>
      </c>
      <c r="G1" s="13" t="s">
        <v>6</v>
      </c>
      <c r="H1" s="14" t="s">
        <v>7</v>
      </c>
      <c r="I1" s="14" t="s">
        <v>8</v>
      </c>
      <c r="J1" s="19"/>
      <c r="K1" s="20">
        <f>SUM(F2:F5)</f>
        <v>352262</v>
      </c>
      <c r="L1" s="21">
        <f>0.784723</f>
        <v>0.784723</v>
      </c>
      <c r="M1" s="19"/>
      <c r="N1" s="22" t="s">
        <v>9</v>
      </c>
      <c r="O1" s="19"/>
      <c r="P1" s="23" t="e">
        <f>G2*H2+#REF!*#REF!+#REF!*#REF!+G3*H3+#REF!*#REF!+#REF!*#REF!+G4*H4+#REF!*#REF!+#REF!*#REF!+#REF!*#REF!+#REF!*#REF!+#REF!*#REF!+#REF!*#REF!+#REF!*#REF!+#REF!*#REF!+G5*H5+#REF!*#REF!+#REF!*#REF!+#REF!*#REF!+#REF!*#REF!+#REF!*#REF!+0</f>
        <v>#REF!</v>
      </c>
    </row>
    <row r="2" spans="1:14">
      <c r="A2" s="2" t="s">
        <v>10</v>
      </c>
      <c r="B2" s="15" t="s">
        <v>11</v>
      </c>
      <c r="C2" s="16">
        <v>1</v>
      </c>
      <c r="D2" s="16">
        <v>1</v>
      </c>
      <c r="E2">
        <v>182662</v>
      </c>
      <c r="F2" s="17">
        <f>D2*E2</f>
        <v>182662</v>
      </c>
      <c r="G2" s="18">
        <v>0.0225</v>
      </c>
      <c r="H2" s="8">
        <f>F2/K1</f>
        <v>0.518540177481534</v>
      </c>
      <c r="I2" s="8">
        <f>F2/N1</f>
        <v>0.155074943012747</v>
      </c>
      <c r="K2" s="15" t="s">
        <v>12</v>
      </c>
      <c r="L2" s="24">
        <f>SUM(G2:G2)</f>
        <v>0.0225</v>
      </c>
      <c r="N2" s="24">
        <f>SUM(H2:H2)</f>
        <v>0.518540177481534</v>
      </c>
    </row>
    <row r="3" spans="1:14">
      <c r="A3" s="2" t="s">
        <v>13</v>
      </c>
      <c r="B3" s="15" t="s">
        <v>14</v>
      </c>
      <c r="C3" s="16">
        <v>17.2</v>
      </c>
      <c r="D3" s="16">
        <v>15.99</v>
      </c>
      <c r="E3">
        <v>5000</v>
      </c>
      <c r="F3" s="17">
        <f>D3*E3</f>
        <v>79950</v>
      </c>
      <c r="G3" s="18">
        <v>0</v>
      </c>
      <c r="H3" s="8">
        <f>F3/K1</f>
        <v>0.226961750061034</v>
      </c>
      <c r="I3" s="8">
        <f>F3/N1</f>
        <v>0.0678753199563628</v>
      </c>
      <c r="K3" s="15" t="s">
        <v>15</v>
      </c>
      <c r="L3" s="24">
        <f>SUM(G2:G3)</f>
        <v>0.0225</v>
      </c>
      <c r="N3" s="24">
        <f>SUM(H2:H3)</f>
        <v>0.745501927542568</v>
      </c>
    </row>
    <row r="4" spans="1:14">
      <c r="A4" s="2" t="s">
        <v>16</v>
      </c>
      <c r="B4" s="15" t="s">
        <v>17</v>
      </c>
      <c r="C4" s="16">
        <v>1.018</v>
      </c>
      <c r="D4" s="16">
        <v>1.018</v>
      </c>
      <c r="E4">
        <v>55000</v>
      </c>
      <c r="F4" s="17">
        <f>D4*E4</f>
        <v>55990</v>
      </c>
      <c r="G4" s="18">
        <v>0</v>
      </c>
      <c r="H4" s="8">
        <f>F4/K1</f>
        <v>0.158944194945807</v>
      </c>
      <c r="I4" s="8">
        <f>F4/N1</f>
        <v>0.0475339482721295</v>
      </c>
      <c r="K4" s="15" t="s">
        <v>18</v>
      </c>
      <c r="L4" s="24">
        <f>SUM(G2:G4)</f>
        <v>0.0225</v>
      </c>
      <c r="N4" s="24">
        <f>SUM(H2:H4)</f>
        <v>0.904446122488375</v>
      </c>
    </row>
    <row r="5" spans="1:9">
      <c r="A5" s="2" t="s">
        <v>19</v>
      </c>
      <c r="B5" s="15" t="s">
        <v>20</v>
      </c>
      <c r="C5" s="16">
        <v>11.22</v>
      </c>
      <c r="D5" s="16">
        <v>11.22</v>
      </c>
      <c r="E5">
        <v>3000</v>
      </c>
      <c r="F5" s="17">
        <f>D5*E5</f>
        <v>33660</v>
      </c>
      <c r="G5" s="18">
        <v>0.0275</v>
      </c>
      <c r="H5" s="8">
        <f>F5/K1</f>
        <v>0.0955538775116249</v>
      </c>
      <c r="I5" s="8">
        <f>F5/N1</f>
        <v>0.0285764011223411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烨</cp:lastModifiedBy>
  <dcterms:created xsi:type="dcterms:W3CDTF">2021-01-22T06:20:00Z</dcterms:created>
  <dcterms:modified xsi:type="dcterms:W3CDTF">2024-06-26T09:10:45Z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02A43747CE42414CB486166612648BBD_42</vt:lpwstr>
  </property>
  <property fmtid="{D5CDD505-2E9C-101B-9397-08002B2CF9AE}" pid="3" name="KSOProductBuildVer">
    <vt:lpwstr>2052-12.1.0.16929</vt:lpwstr>
  </property>
  <property fmtid="{D5CDD505-2E9C-101B-9397-08002B2CF9AE}" pid="4" name="KSOReadingLayout">
    <vt:bool>false</vt:bool>
  </property>
</Properties>
</file>