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2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T7_Shield/Rheofluidics/Rheofluidics_code/20231013/results/"/>
    </mc:Choice>
  </mc:AlternateContent>
  <xr:revisionPtr revIDLastSave="0" documentId="13_ncr:1_{6908D2BC-1AF6-244F-B151-718A6548021B}" xr6:coauthVersionLast="46" xr6:coauthVersionMax="46" xr10:uidLastSave="{00000000-0000-0000-0000-000000000000}"/>
  <bookViews>
    <workbookView xWindow="0" yWindow="760" windowWidth="29520" windowHeight="18880" xr2:uid="{C1646D69-4523-C04C-8D99-6DFB1707867B}"/>
  </bookViews>
  <sheets>
    <sheet name="combined_results" sheetId="1" r:id="rId1"/>
    <sheet name="095759_new" sheetId="6" r:id="rId2"/>
    <sheet name="102823_new" sheetId="5" r:id="rId3"/>
    <sheet name="120727_new" sheetId="4" r:id="rId4"/>
    <sheet name="121507_new" sheetId="3" r:id="rId5"/>
    <sheet name="122326_new" sheetId="2" r:id="rId6"/>
  </sheets>
  <definedNames>
    <definedName name="_xlchart.v1.0" hidden="1">'095759_new'!$N$2:$N$31</definedName>
    <definedName name="_xlchart.v1.1" hidden="1">'095759_new'!$N$2:$N$31</definedName>
    <definedName name="_xlchart.v1.2" hidden="1">'095759_new'!$M$2:$M$31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" i="2" l="1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2" i="2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9" i="3"/>
  <c r="N50" i="3"/>
  <c r="N51" i="3"/>
  <c r="N52" i="3"/>
  <c r="N53" i="3"/>
  <c r="N54" i="3"/>
  <c r="N55" i="3"/>
  <c r="N56" i="3"/>
  <c r="N57" i="3"/>
  <c r="N2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9" i="3"/>
  <c r="M50" i="3"/>
  <c r="M51" i="3"/>
  <c r="M52" i="3"/>
  <c r="M53" i="3"/>
  <c r="M54" i="3"/>
  <c r="M55" i="3"/>
  <c r="M56" i="3"/>
  <c r="M57" i="3"/>
  <c r="M2" i="3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2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2" i="4"/>
  <c r="N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" i="5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" i="5"/>
  <c r="N3" i="6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60" i="6"/>
  <c r="N61" i="6"/>
  <c r="N2" i="6"/>
  <c r="M32" i="6"/>
  <c r="M33" i="6"/>
  <c r="M34" i="6"/>
  <c r="M35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3" i="6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2" i="6"/>
  <c r="E9" i="1"/>
  <c r="E10" i="1"/>
  <c r="D10" i="1"/>
  <c r="C10" i="1"/>
  <c r="B10" i="1"/>
  <c r="A10" i="1"/>
  <c r="D9" i="1"/>
  <c r="C9" i="1"/>
  <c r="B9" i="1"/>
  <c r="A9" i="1"/>
  <c r="E8" i="1"/>
  <c r="D8" i="1"/>
  <c r="C8" i="1"/>
  <c r="B8" i="1"/>
  <c r="A8" i="1"/>
  <c r="E7" i="1"/>
  <c r="D7" i="1"/>
  <c r="C7" i="1"/>
  <c r="B7" i="1"/>
  <c r="A7" i="1"/>
  <c r="E6" i="1"/>
  <c r="D6" i="1"/>
  <c r="C6" i="1"/>
  <c r="B6" i="1"/>
  <c r="A6" i="1"/>
  <c r="E5" i="1"/>
  <c r="D5" i="1"/>
  <c r="C5" i="1"/>
  <c r="B5" i="1"/>
  <c r="A5" i="1"/>
  <c r="E4" i="1"/>
  <c r="D4" i="1"/>
  <c r="C4" i="1"/>
  <c r="B4" i="1"/>
  <c r="A4" i="1"/>
  <c r="E3" i="1"/>
  <c r="D3" i="1"/>
  <c r="C3" i="1"/>
  <c r="B3" i="1"/>
  <c r="A3" i="1"/>
  <c r="E2" i="1"/>
  <c r="D2" i="1"/>
  <c r="C2" i="1"/>
  <c r="B2" i="1"/>
  <c r="A2" i="1"/>
</calcChain>
</file>

<file path=xl/sharedStrings.xml><?xml version="1.0" encoding="utf-8"?>
<sst xmlns="http://schemas.openxmlformats.org/spreadsheetml/2006/main" count="52" uniqueCount="21">
  <si>
    <t>Video Name</t>
  </si>
  <si>
    <t>R^2</t>
  </si>
  <si>
    <t>Frequency</t>
  </si>
  <si>
    <t>Loss Modulus</t>
  </si>
  <si>
    <t>Storage Modulus</t>
  </si>
  <si>
    <t>Droplet Number</t>
  </si>
  <si>
    <t>frequency</t>
  </si>
  <si>
    <t>G'</t>
  </si>
  <si>
    <t>std</t>
  </si>
  <si>
    <t>G''</t>
  </si>
  <si>
    <t>flow rate (uL/h)</t>
  </si>
  <si>
    <t>stress (Pa)</t>
  </si>
  <si>
    <t>0p5low_alg_25mM_2000ul_100um_20231012_94842_PM_20231012_095759_PM</t>
  </si>
  <si>
    <t>0p5low_alg_25mM_3000ul_100um_20231012_102625_PM_20231012_102823_PM</t>
  </si>
  <si>
    <t>0p5low_alg_25mM_3500ul_100um_20231013_120530_AM_20231013_120727_AM</t>
  </si>
  <si>
    <t>0p5low_alg_25mM_3500ul_100um_20231013_121403_AM_20231013_121507_AM</t>
  </si>
  <si>
    <t>0p5low_alg_25mM_3500ul_100um_20231013_122302_AM_20231013_122326_AM</t>
  </si>
  <si>
    <t>G* amplitude</t>
  </si>
  <si>
    <t>G* phase (degrees)</t>
  </si>
  <si>
    <t>G* phase (dergees)</t>
  </si>
  <si>
    <t>G* phases (degrees)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</si>
</sst>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G'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combined_results!$C$2:$C$10</c:f>
                <c:numCache>
                  <c:formatCode>General</c:formatCode>
                  <c:ptCount val="9"/>
                  <c:pt idx="0">
                    <c:v>48.847121998692018</c:v>
                  </c:pt>
                  <c:pt idx="1">
                    <c:v>50.34250907384817</c:v>
                  </c:pt>
                  <c:pt idx="2">
                    <c:v>42.013940782937219</c:v>
                  </c:pt>
                  <c:pt idx="3">
                    <c:v>29.932411040575595</c:v>
                  </c:pt>
                  <c:pt idx="4">
                    <c:v>48.50584749400862</c:v>
                  </c:pt>
                  <c:pt idx="5">
                    <c:v>50.327198438322071</c:v>
                  </c:pt>
                  <c:pt idx="6">
                    <c:v>46.404804590710782</c:v>
                  </c:pt>
                  <c:pt idx="7">
                    <c:v>48.939025815577274</c:v>
                  </c:pt>
                  <c:pt idx="8">
                    <c:v>54.237808238116237</c:v>
                  </c:pt>
                </c:numCache>
              </c:numRef>
            </c:plus>
            <c:minus>
              <c:numRef>
                <c:f>combined_results!$C$2:$C$10</c:f>
                <c:numCache>
                  <c:formatCode>General</c:formatCode>
                  <c:ptCount val="9"/>
                  <c:pt idx="0">
                    <c:v>48.847121998692018</c:v>
                  </c:pt>
                  <c:pt idx="1">
                    <c:v>50.34250907384817</c:v>
                  </c:pt>
                  <c:pt idx="2">
                    <c:v>42.013940782937219</c:v>
                  </c:pt>
                  <c:pt idx="3">
                    <c:v>29.932411040575595</c:v>
                  </c:pt>
                  <c:pt idx="4">
                    <c:v>48.50584749400862</c:v>
                  </c:pt>
                  <c:pt idx="5">
                    <c:v>50.327198438322071</c:v>
                  </c:pt>
                  <c:pt idx="6">
                    <c:v>46.404804590710782</c:v>
                  </c:pt>
                  <c:pt idx="7">
                    <c:v>48.939025815577274</c:v>
                  </c:pt>
                  <c:pt idx="8">
                    <c:v>54.237808238116237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combined_results!$A$2:$A$10</c:f>
              <c:numCache>
                <c:formatCode>General</c:formatCode>
                <c:ptCount val="9"/>
                <c:pt idx="0">
                  <c:v>956.61110871890185</c:v>
                </c:pt>
                <c:pt idx="1">
                  <c:v>838.77180987774341</c:v>
                </c:pt>
                <c:pt idx="2">
                  <c:v>436.1201772181592</c:v>
                </c:pt>
                <c:pt idx="3">
                  <c:v>390.02798432331616</c:v>
                </c:pt>
                <c:pt idx="4">
                  <c:v>1128.6896236391933</c:v>
                </c:pt>
                <c:pt idx="5">
                  <c:v>1029.1539840688338</c:v>
                </c:pt>
                <c:pt idx="6">
                  <c:v>1449.0112967852804</c:v>
                </c:pt>
                <c:pt idx="7">
                  <c:v>1299.5512400110981</c:v>
                </c:pt>
                <c:pt idx="8">
                  <c:v>1003.8483838121816</c:v>
                </c:pt>
              </c:numCache>
            </c:numRef>
          </c:xVal>
          <c:yVal>
            <c:numRef>
              <c:f>combined_results!$B$2:$B$10</c:f>
              <c:numCache>
                <c:formatCode>General</c:formatCode>
                <c:ptCount val="9"/>
                <c:pt idx="0">
                  <c:v>228.53149188119977</c:v>
                </c:pt>
                <c:pt idx="1">
                  <c:v>220.54468846912224</c:v>
                </c:pt>
                <c:pt idx="2">
                  <c:v>167.30289738735632</c:v>
                </c:pt>
                <c:pt idx="3">
                  <c:v>163.72606263815462</c:v>
                </c:pt>
                <c:pt idx="4">
                  <c:v>270.80993269795135</c:v>
                </c:pt>
                <c:pt idx="5">
                  <c:v>269.4616651778253</c:v>
                </c:pt>
                <c:pt idx="6">
                  <c:v>274.66916627328067</c:v>
                </c:pt>
                <c:pt idx="7">
                  <c:v>288.9850613682857</c:v>
                </c:pt>
                <c:pt idx="8">
                  <c:v>284.84203105642052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FA-744D-8CFB-257B796BD055}"/>
            </c:ext>
          </c:extLst>
        </c:ser>
        <c:ser>
          <c:idx val="1"/>
          <c:order val="1"/>
          <c:tx>
            <c:v>G''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combined_results!$E$2:$E$10</c:f>
                <c:numCache>
                  <c:formatCode>General</c:formatCode>
                  <c:ptCount val="9"/>
                  <c:pt idx="0">
                    <c:v>22.889844190986519</c:v>
                  </c:pt>
                  <c:pt idx="1">
                    <c:v>23.835246587201379</c:v>
                  </c:pt>
                  <c:pt idx="2">
                    <c:v>12.694108431191147</c:v>
                  </c:pt>
                  <c:pt idx="3">
                    <c:v>11.382179291969477</c:v>
                  </c:pt>
                  <c:pt idx="4">
                    <c:v>29.375186151295502</c:v>
                  </c:pt>
                  <c:pt idx="5">
                    <c:v>46.812670211511836</c:v>
                  </c:pt>
                  <c:pt idx="6">
                    <c:v>43.15142563980551</c:v>
                  </c:pt>
                  <c:pt idx="7">
                    <c:v>36.46558888058636</c:v>
                  </c:pt>
                  <c:pt idx="8">
                    <c:v>44.891166631310185</c:v>
                  </c:pt>
                </c:numCache>
              </c:numRef>
            </c:plus>
            <c:minus>
              <c:numRef>
                <c:f>combined_results!$E$2:$E$10</c:f>
                <c:numCache>
                  <c:formatCode>General</c:formatCode>
                  <c:ptCount val="9"/>
                  <c:pt idx="0">
                    <c:v>22.889844190986519</c:v>
                  </c:pt>
                  <c:pt idx="1">
                    <c:v>23.835246587201379</c:v>
                  </c:pt>
                  <c:pt idx="2">
                    <c:v>12.694108431191147</c:v>
                  </c:pt>
                  <c:pt idx="3">
                    <c:v>11.382179291969477</c:v>
                  </c:pt>
                  <c:pt idx="4">
                    <c:v>29.375186151295502</c:v>
                  </c:pt>
                  <c:pt idx="5">
                    <c:v>46.812670211511836</c:v>
                  </c:pt>
                  <c:pt idx="6">
                    <c:v>43.15142563980551</c:v>
                  </c:pt>
                  <c:pt idx="7">
                    <c:v>36.46558888058636</c:v>
                  </c:pt>
                  <c:pt idx="8">
                    <c:v>44.891166631310185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combined_results!$A$2:$A$10</c:f>
              <c:numCache>
                <c:formatCode>General</c:formatCode>
                <c:ptCount val="9"/>
                <c:pt idx="0">
                  <c:v>956.61110871890185</c:v>
                </c:pt>
                <c:pt idx="1">
                  <c:v>838.77180987774341</c:v>
                </c:pt>
                <c:pt idx="2">
                  <c:v>436.1201772181592</c:v>
                </c:pt>
                <c:pt idx="3">
                  <c:v>390.02798432331616</c:v>
                </c:pt>
                <c:pt idx="4">
                  <c:v>1128.6896236391933</c:v>
                </c:pt>
                <c:pt idx="5">
                  <c:v>1029.1539840688338</c:v>
                </c:pt>
                <c:pt idx="6">
                  <c:v>1449.0112967852804</c:v>
                </c:pt>
                <c:pt idx="7">
                  <c:v>1299.5512400110981</c:v>
                </c:pt>
                <c:pt idx="8">
                  <c:v>1003.8483838121816</c:v>
                </c:pt>
              </c:numCache>
            </c:numRef>
          </c:xVal>
          <c:yVal>
            <c:numRef>
              <c:f>combined_results!$D$2:$D$10</c:f>
              <c:numCache>
                <c:formatCode>General</c:formatCode>
                <c:ptCount val="9"/>
                <c:pt idx="0">
                  <c:v>56.870191471941588</c:v>
                </c:pt>
                <c:pt idx="1">
                  <c:v>73.720083104370673</c:v>
                </c:pt>
                <c:pt idx="2">
                  <c:v>80.775668032159487</c:v>
                </c:pt>
                <c:pt idx="3">
                  <c:v>52.508652356208501</c:v>
                </c:pt>
                <c:pt idx="4">
                  <c:v>161.57394304303358</c:v>
                </c:pt>
                <c:pt idx="5">
                  <c:v>106.11033716521553</c:v>
                </c:pt>
                <c:pt idx="6">
                  <c:v>132.31257672395915</c:v>
                </c:pt>
                <c:pt idx="7">
                  <c:v>120.94932768613423</c:v>
                </c:pt>
                <c:pt idx="8">
                  <c:v>110.51654371164341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14A-9545-B2B0-E54FCC45F0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2772832"/>
        <c:axId val="1940638911"/>
      </c:scatterChart>
      <c:valAx>
        <c:axId val="852772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Freqeuncy (rad/s)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940638911"/>
        <c:crosses val="autoZero"/>
        <c:crossBetween val="midCat"/>
      </c:valAx>
      <c:valAx>
        <c:axId val="1940638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Modulus</a:t>
                </a:r>
                <a:r>
                  <a:rPr lang="en-US" baseline="0"/>
                  <a:t> (Pa)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852772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combined_results!$C$2:$C$10</c:f>
                <c:numCache>
                  <c:formatCode>General</c:formatCode>
                  <c:ptCount val="9"/>
                  <c:pt idx="0">
                    <c:v>48.847121998692018</c:v>
                  </c:pt>
                  <c:pt idx="1">
                    <c:v>50.34250907384817</c:v>
                  </c:pt>
                  <c:pt idx="2">
                    <c:v>42.013940782937219</c:v>
                  </c:pt>
                  <c:pt idx="3">
                    <c:v>29.932411040575595</c:v>
                  </c:pt>
                  <c:pt idx="4">
                    <c:v>48.50584749400862</c:v>
                  </c:pt>
                  <c:pt idx="5">
                    <c:v>50.327198438322071</c:v>
                  </c:pt>
                  <c:pt idx="6">
                    <c:v>46.404804590710782</c:v>
                  </c:pt>
                  <c:pt idx="7">
                    <c:v>48.939025815577274</c:v>
                  </c:pt>
                  <c:pt idx="8">
                    <c:v>54.237808238116237</c:v>
                  </c:pt>
                </c:numCache>
              </c:numRef>
            </c:plus>
            <c:minus>
              <c:numRef>
                <c:f>combined_results!$C$2:$C$10</c:f>
                <c:numCache>
                  <c:formatCode>General</c:formatCode>
                  <c:ptCount val="9"/>
                  <c:pt idx="0">
                    <c:v>48.847121998692018</c:v>
                  </c:pt>
                  <c:pt idx="1">
                    <c:v>50.34250907384817</c:v>
                  </c:pt>
                  <c:pt idx="2">
                    <c:v>42.013940782937219</c:v>
                  </c:pt>
                  <c:pt idx="3">
                    <c:v>29.932411040575595</c:v>
                  </c:pt>
                  <c:pt idx="4">
                    <c:v>48.50584749400862</c:v>
                  </c:pt>
                  <c:pt idx="5">
                    <c:v>50.327198438322071</c:v>
                  </c:pt>
                  <c:pt idx="6">
                    <c:v>46.404804590710782</c:v>
                  </c:pt>
                  <c:pt idx="7">
                    <c:v>48.939025815577274</c:v>
                  </c:pt>
                  <c:pt idx="8">
                    <c:v>54.237808238116237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combined_results!$F$2:$F$10</c:f>
              <c:numCache>
                <c:formatCode>General</c:formatCode>
                <c:ptCount val="9"/>
                <c:pt idx="0">
                  <c:v>2542.6999999999998</c:v>
                </c:pt>
                <c:pt idx="1">
                  <c:v>2542.6999999999998</c:v>
                </c:pt>
                <c:pt idx="2">
                  <c:v>1786.5</c:v>
                </c:pt>
                <c:pt idx="3">
                  <c:v>1786.5</c:v>
                </c:pt>
                <c:pt idx="4">
                  <c:v>5792.1</c:v>
                </c:pt>
                <c:pt idx="5">
                  <c:v>5792.1</c:v>
                </c:pt>
                <c:pt idx="6">
                  <c:v>5302.4</c:v>
                </c:pt>
                <c:pt idx="7">
                  <c:v>5302.4</c:v>
                </c:pt>
                <c:pt idx="8">
                  <c:v>5913.29</c:v>
                </c:pt>
              </c:numCache>
            </c:numRef>
          </c:xVal>
          <c:yVal>
            <c:numRef>
              <c:f>combined_results!$B$2:$B$10</c:f>
              <c:numCache>
                <c:formatCode>General</c:formatCode>
                <c:ptCount val="9"/>
                <c:pt idx="0">
                  <c:v>228.53149188119977</c:v>
                </c:pt>
                <c:pt idx="1">
                  <c:v>220.54468846912224</c:v>
                </c:pt>
                <c:pt idx="2">
                  <c:v>167.30289738735632</c:v>
                </c:pt>
                <c:pt idx="3">
                  <c:v>163.72606263815462</c:v>
                </c:pt>
                <c:pt idx="4">
                  <c:v>270.80993269795135</c:v>
                </c:pt>
                <c:pt idx="5">
                  <c:v>269.4616651778253</c:v>
                </c:pt>
                <c:pt idx="6">
                  <c:v>274.66916627328067</c:v>
                </c:pt>
                <c:pt idx="7">
                  <c:v>288.9850613682857</c:v>
                </c:pt>
                <c:pt idx="8">
                  <c:v>284.84203105642052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BA-9C4E-894C-D539E4D0C84E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combined_results!$E$2:$E$10</c:f>
                <c:numCache>
                  <c:formatCode>General</c:formatCode>
                  <c:ptCount val="9"/>
                  <c:pt idx="0">
                    <c:v>22.889844190986519</c:v>
                  </c:pt>
                  <c:pt idx="1">
                    <c:v>23.835246587201379</c:v>
                  </c:pt>
                  <c:pt idx="2">
                    <c:v>12.694108431191147</c:v>
                  </c:pt>
                  <c:pt idx="3">
                    <c:v>11.382179291969477</c:v>
                  </c:pt>
                  <c:pt idx="4">
                    <c:v>29.375186151295502</c:v>
                  </c:pt>
                  <c:pt idx="5">
                    <c:v>46.812670211511836</c:v>
                  </c:pt>
                  <c:pt idx="6">
                    <c:v>43.15142563980551</c:v>
                  </c:pt>
                  <c:pt idx="7">
                    <c:v>36.46558888058636</c:v>
                  </c:pt>
                  <c:pt idx="8">
                    <c:v>44.891166631310185</c:v>
                  </c:pt>
                </c:numCache>
              </c:numRef>
            </c:plus>
            <c:minus>
              <c:numRef>
                <c:f>combined_results!$E$2:$E$10</c:f>
                <c:numCache>
                  <c:formatCode>General</c:formatCode>
                  <c:ptCount val="9"/>
                  <c:pt idx="0">
                    <c:v>22.889844190986519</c:v>
                  </c:pt>
                  <c:pt idx="1">
                    <c:v>23.835246587201379</c:v>
                  </c:pt>
                  <c:pt idx="2">
                    <c:v>12.694108431191147</c:v>
                  </c:pt>
                  <c:pt idx="3">
                    <c:v>11.382179291969477</c:v>
                  </c:pt>
                  <c:pt idx="4">
                    <c:v>29.375186151295502</c:v>
                  </c:pt>
                  <c:pt idx="5">
                    <c:v>46.812670211511836</c:v>
                  </c:pt>
                  <c:pt idx="6">
                    <c:v>43.15142563980551</c:v>
                  </c:pt>
                  <c:pt idx="7">
                    <c:v>36.46558888058636</c:v>
                  </c:pt>
                  <c:pt idx="8">
                    <c:v>44.891166631310185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combined_results!$F$2:$F$10</c:f>
              <c:numCache>
                <c:formatCode>General</c:formatCode>
                <c:ptCount val="9"/>
                <c:pt idx="0">
                  <c:v>2542.6999999999998</c:v>
                </c:pt>
                <c:pt idx="1">
                  <c:v>2542.6999999999998</c:v>
                </c:pt>
                <c:pt idx="2">
                  <c:v>1786.5</c:v>
                </c:pt>
                <c:pt idx="3">
                  <c:v>1786.5</c:v>
                </c:pt>
                <c:pt idx="4">
                  <c:v>5792.1</c:v>
                </c:pt>
                <c:pt idx="5">
                  <c:v>5792.1</c:v>
                </c:pt>
                <c:pt idx="6">
                  <c:v>5302.4</c:v>
                </c:pt>
                <c:pt idx="7">
                  <c:v>5302.4</c:v>
                </c:pt>
                <c:pt idx="8">
                  <c:v>5913.29</c:v>
                </c:pt>
              </c:numCache>
            </c:numRef>
          </c:xVal>
          <c:yVal>
            <c:numRef>
              <c:f>combined_results!$D$2:$D$10</c:f>
              <c:numCache>
                <c:formatCode>General</c:formatCode>
                <c:ptCount val="9"/>
                <c:pt idx="0">
                  <c:v>56.870191471941588</c:v>
                </c:pt>
                <c:pt idx="1">
                  <c:v>73.720083104370673</c:v>
                </c:pt>
                <c:pt idx="2">
                  <c:v>80.775668032159487</c:v>
                </c:pt>
                <c:pt idx="3">
                  <c:v>52.508652356208501</c:v>
                </c:pt>
                <c:pt idx="4">
                  <c:v>161.57394304303358</c:v>
                </c:pt>
                <c:pt idx="5">
                  <c:v>106.11033716521553</c:v>
                </c:pt>
                <c:pt idx="6">
                  <c:v>132.31257672395915</c:v>
                </c:pt>
                <c:pt idx="7">
                  <c:v>120.94932768613423</c:v>
                </c:pt>
                <c:pt idx="8">
                  <c:v>110.51654371164341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3BA-9C4E-894C-D539E4D0C8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7792623"/>
        <c:axId val="1925579199"/>
      </c:scatterChart>
      <c:valAx>
        <c:axId val="1817792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Flow rate</a:t>
                </a:r>
                <a:r>
                  <a:rPr lang="en-US" baseline="0"/>
                  <a:t> (uL/h)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925579199"/>
        <c:crosses val="autoZero"/>
        <c:crossBetween val="midCat"/>
      </c:valAx>
      <c:valAx>
        <c:axId val="1925579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G''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8177926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G* amplitude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G* amplitude</a:t>
          </a:r>
        </a:p>
      </cx:txPr>
    </cx:title>
    <cx:plotArea>
      <cx:plotAreaRegion>
        <cx:series layoutId="clusteredColumn" uniqueId="{CEA1EA2F-6E6D-5341-B958-8F7FB664AB4A}">
          <cx:dataPt idx="3"/>
          <cx:dataPt idx="8"/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G* phase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G* phase</a:t>
          </a:r>
        </a:p>
      </cx:txPr>
    </cx:title>
    <cx:plotArea>
      <cx:plotAreaRegion>
        <cx:series layoutId="clusteredColumn" uniqueId="{E82261C3-68FC-7241-A206-2EE062E85BE7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584200</xdr:colOff>
      <xdr:row>12</xdr:row>
      <xdr:rowOff>114300</xdr:rowOff>
    </xdr:from>
    <xdr:to>
      <xdr:col>8</xdr:col>
      <xdr:colOff>177800</xdr:colOff>
      <xdr:row>26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300B41-D655-784B-891E-E057EF9ED6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285750</xdr:colOff>
      <xdr:row>12</xdr:row>
      <xdr:rowOff>110858</xdr:rowOff>
    </xdr:from>
    <xdr:to>
      <xdr:col>13</xdr:col>
      <xdr:colOff>730250</xdr:colOff>
      <xdr:row>26</xdr:row>
      <xdr:rowOff>13542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0229CF3-6FC0-9B4B-8205-8882533615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101600</xdr:colOff>
      <xdr:row>0</xdr:row>
      <xdr:rowOff>63500</xdr:rowOff>
    </xdr:from>
    <xdr:to>
      <xdr:col>20</xdr:col>
      <xdr:colOff>546100</xdr:colOff>
      <xdr:row>13</xdr:row>
      <xdr:rowOff>152400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4E620C66-0A76-9D46-BAE7-7186E933745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185900" y="635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15</xdr:col>
      <xdr:colOff>101600</xdr:colOff>
      <xdr:row>15</xdr:row>
      <xdr:rowOff>177800</xdr:rowOff>
    </xdr:from>
    <xdr:to>
      <xdr:col>20</xdr:col>
      <xdr:colOff>546100</xdr:colOff>
      <xdr:row>29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43D15440-1E2F-4946-B05B-76F4C1F4102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185900" y="32385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D616E-D8F3-7046-8BDD-56FADAC39A3A}">
  <dimension ref="A1:G10"/>
  <sheetViews>
    <sheetView tabSelected="1" workbookViewId="0">
      <selection activeCell="J38" sqref="J38"/>
    </sheetView>
  </sheetViews>
  <sheetFormatPr baseColWidth="10" defaultRowHeight="16" x14ac:dyDescent="0.2"/>
  <cols>
    <col min="6" max="6" width="22" customWidth="1"/>
  </cols>
  <sheetData>
    <row r="1" spans="1:7" x14ac:dyDescent="0.2">
      <c r="A1" t="s">
        <v>6</v>
      </c>
      <c r="B1" t="s">
        <v>7</v>
      </c>
      <c r="C1" t="s">
        <v>8</v>
      </c>
      <c r="D1" t="s">
        <v>9</v>
      </c>
      <c r="E1" t="s">
        <v>8</v>
      </c>
      <c r="F1" t="s">
        <v>10</v>
      </c>
      <c r="G1" t="s">
        <v>11</v>
      </c>
    </row>
    <row r="2" spans="1:7" x14ac:dyDescent="0.2">
      <c r="A2">
        <f>AVERAGE('095759_new'!D2:D31)</f>
        <v>956.61110871890185</v>
      </c>
      <c r="B2">
        <f>AVERAGE('095759_new'!B2:B31)</f>
        <v>228.53149188119977</v>
      </c>
      <c r="C2">
        <f>STDEV('095759_new'!B2:B31)</f>
        <v>48.847121998692018</v>
      </c>
      <c r="D2">
        <f>AVERAGE('095759_new'!C2:C31)</f>
        <v>56.870191471941588</v>
      </c>
      <c r="E2">
        <f>STDEV('095759_new'!C2:C31)</f>
        <v>22.889844190986519</v>
      </c>
      <c r="F2">
        <v>2542.6999999999998</v>
      </c>
      <c r="G2">
        <v>8.84</v>
      </c>
    </row>
    <row r="3" spans="1:7" x14ac:dyDescent="0.2">
      <c r="A3">
        <f>AVERAGE('095759_new'!D32:D61)</f>
        <v>838.77180987774341</v>
      </c>
      <c r="B3">
        <f>AVERAGE('095759_new'!B32:B61)</f>
        <v>220.54468846912224</v>
      </c>
      <c r="C3">
        <f>STDEV('095759_new'!B32:B61)</f>
        <v>50.34250907384817</v>
      </c>
      <c r="D3">
        <f>AVERAGE('095759_new'!C32:C61)</f>
        <v>73.720083104370673</v>
      </c>
      <c r="E3">
        <f>STDEV('095759_new'!C32:C61)</f>
        <v>23.835246587201379</v>
      </c>
      <c r="F3">
        <v>2542.6999999999998</v>
      </c>
      <c r="G3">
        <v>8.84</v>
      </c>
    </row>
    <row r="4" spans="1:7" x14ac:dyDescent="0.2">
      <c r="A4">
        <f>AVERAGE('102823_new'!D2:D12)</f>
        <v>436.1201772181592</v>
      </c>
      <c r="B4">
        <f>AVERAGE('102823_new'!B2:B12)</f>
        <v>167.30289738735632</v>
      </c>
      <c r="C4">
        <f>STDEV('102823_new'!B2:B12)</f>
        <v>42.013940782937219</v>
      </c>
      <c r="D4">
        <f>AVERAGE('102823_new'!C2:C12)</f>
        <v>80.775668032159487</v>
      </c>
      <c r="E4">
        <f>STDEV('102823_new'!C2:C12)</f>
        <v>12.694108431191147</v>
      </c>
      <c r="F4">
        <v>1786.5</v>
      </c>
      <c r="G4">
        <v>6.2</v>
      </c>
    </row>
    <row r="5" spans="1:7" x14ac:dyDescent="0.2">
      <c r="A5">
        <f>AVERAGE('102823_new'!D13:D21)</f>
        <v>390.02798432331616</v>
      </c>
      <c r="B5">
        <f>AVERAGE('102823_new'!B13:B21)</f>
        <v>163.72606263815462</v>
      </c>
      <c r="C5">
        <f>STDEV('102823_new'!B13:B21)</f>
        <v>29.932411040575595</v>
      </c>
      <c r="D5">
        <f>AVERAGE('102823_new'!C13:C21)</f>
        <v>52.508652356208501</v>
      </c>
      <c r="E5">
        <f>STDEV('102823_new'!C13:C21)</f>
        <v>11.382179291969477</v>
      </c>
      <c r="F5">
        <v>1786.5</v>
      </c>
      <c r="G5">
        <v>6.2</v>
      </c>
    </row>
    <row r="6" spans="1:7" x14ac:dyDescent="0.2">
      <c r="A6">
        <f>AVERAGE('120727_new'!D2:D50)</f>
        <v>1128.6896236391933</v>
      </c>
      <c r="B6">
        <f>AVERAGE('120727_new'!B2:B50)</f>
        <v>270.80993269795135</v>
      </c>
      <c r="C6">
        <f>STDEV('120727_new'!B2:B50)</f>
        <v>48.50584749400862</v>
      </c>
      <c r="D6">
        <f>AVERAGE('120727_new'!C2:C50)</f>
        <v>161.57394304303358</v>
      </c>
      <c r="E6">
        <f>STDEV('120727_new'!C2:C50)</f>
        <v>29.375186151295502</v>
      </c>
      <c r="F6">
        <v>5792.1</v>
      </c>
      <c r="G6">
        <v>20.13</v>
      </c>
    </row>
    <row r="7" spans="1:7" x14ac:dyDescent="0.2">
      <c r="A7">
        <f>AVERAGE('120727_new'!D51:D108)</f>
        <v>1029.1539840688338</v>
      </c>
      <c r="B7">
        <f>AVERAGE('120727_new'!B51:B108)</f>
        <v>269.4616651778253</v>
      </c>
      <c r="C7">
        <f>STDEV('120727_new'!B51:B108)</f>
        <v>50.327198438322071</v>
      </c>
      <c r="D7">
        <f>AVERAGE('120727_new'!C51:C108)</f>
        <v>106.11033716521553</v>
      </c>
      <c r="E7">
        <f>STDEV('120727_new'!C51:C108)</f>
        <v>46.812670211511836</v>
      </c>
      <c r="F7">
        <v>5792.1</v>
      </c>
      <c r="G7">
        <v>20.13</v>
      </c>
    </row>
    <row r="8" spans="1:7" x14ac:dyDescent="0.2">
      <c r="A8">
        <f>AVERAGE('121507_new'!D2:D27)</f>
        <v>1449.0112967852804</v>
      </c>
      <c r="B8">
        <f>AVERAGE('121507_new'!B2:B27)</f>
        <v>274.66916627328067</v>
      </c>
      <c r="C8">
        <f>STDEV('121507_new'!B2:B27)</f>
        <v>46.404804590710782</v>
      </c>
      <c r="D8">
        <f>AVERAGE('121507_new'!C2:C27)</f>
        <v>132.31257672395915</v>
      </c>
      <c r="E8">
        <f>STDEV('121507_new'!C2:C27)</f>
        <v>43.15142563980551</v>
      </c>
      <c r="F8">
        <v>5302.4</v>
      </c>
      <c r="G8">
        <v>18.428999999999998</v>
      </c>
    </row>
    <row r="9" spans="1:7" x14ac:dyDescent="0.2">
      <c r="A9">
        <f>AVERAGE('121507_new'!D28:D57)</f>
        <v>1299.5512400110981</v>
      </c>
      <c r="B9">
        <f>AVERAGE('121507_new'!B28:B57)</f>
        <v>288.9850613682857</v>
      </c>
      <c r="C9">
        <f>STDEV('121507_new'!B28:B57)</f>
        <v>48.939025815577274</v>
      </c>
      <c r="D9">
        <f>AVERAGE('121507_new'!C28:C57)</f>
        <v>120.94932768613423</v>
      </c>
      <c r="E9">
        <f>STDEV('121507_new'!C28:C57)</f>
        <v>36.46558888058636</v>
      </c>
      <c r="F9">
        <v>5302.4</v>
      </c>
      <c r="G9">
        <v>18.428999999999998</v>
      </c>
    </row>
    <row r="10" spans="1:7" x14ac:dyDescent="0.2">
      <c r="A10">
        <f>AVERAGE('122326_new'!D2:D31)</f>
        <v>1003.8483838121816</v>
      </c>
      <c r="B10">
        <f>AVERAGE('122326_new'!B2:B31)</f>
        <v>284.84203105642052</v>
      </c>
      <c r="C10">
        <f>STDEV('122326_new'!B2:B31)</f>
        <v>54.237808238116237</v>
      </c>
      <c r="D10">
        <f>AVERAGE('122326_new'!C2:C31)</f>
        <v>110.51654371164341</v>
      </c>
      <c r="E10">
        <f>STDEV('122326_new'!C2:C31)</f>
        <v>44.891166631310185</v>
      </c>
      <c r="F10">
        <v>5913.29</v>
      </c>
      <c r="G10">
        <v>20.55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2E417-EF77-054B-8AEE-DDE7D43DB0C2}">
  <dimension ref="A1:P61"/>
  <sheetViews>
    <sheetView workbookViewId="0">
      <selection activeCell="N2" sqref="N2:N31"/>
    </sheetView>
  </sheetViews>
  <sheetFormatPr baseColWidth="10" defaultRowHeight="16" x14ac:dyDescent="0.2"/>
  <cols>
    <col min="13" max="13" width="14.6640625" customWidth="1"/>
    <col min="14" max="14" width="29.33203125" customWidth="1"/>
  </cols>
  <sheetData>
    <row r="1" spans="1:16" ht="17" thickBot="1" x14ac:dyDescent="0.25">
      <c r="A1" s="5" t="s">
        <v>5</v>
      </c>
      <c r="B1" s="5" t="s">
        <v>4</v>
      </c>
      <c r="C1" s="5" t="s">
        <v>3</v>
      </c>
      <c r="D1" s="5" t="s">
        <v>2</v>
      </c>
      <c r="E1" s="5" t="s">
        <v>1</v>
      </c>
      <c r="F1" s="5" t="s">
        <v>0</v>
      </c>
      <c r="G1" s="5"/>
      <c r="H1" s="5"/>
      <c r="I1" s="5"/>
      <c r="J1" s="5"/>
      <c r="K1" s="5"/>
      <c r="L1" s="5"/>
      <c r="M1" s="5" t="s">
        <v>17</v>
      </c>
      <c r="N1" s="5" t="s">
        <v>18</v>
      </c>
      <c r="O1" s="5"/>
      <c r="P1" s="5"/>
    </row>
    <row r="2" spans="1:16" x14ac:dyDescent="0.2">
      <c r="A2" s="1">
        <v>0</v>
      </c>
      <c r="B2" s="2">
        <v>186.21398537935499</v>
      </c>
      <c r="C2" s="2">
        <v>62.371987953065698</v>
      </c>
      <c r="D2" s="2">
        <v>958.94993053089502</v>
      </c>
      <c r="E2" s="2">
        <v>0.92716909352562604</v>
      </c>
      <c r="F2" s="2" t="s">
        <v>12</v>
      </c>
      <c r="G2" s="2"/>
      <c r="H2" s="2"/>
      <c r="I2" s="2"/>
      <c r="J2" s="2"/>
      <c r="K2" s="2"/>
      <c r="L2" s="2"/>
      <c r="M2" s="2">
        <f>SQRT(B2^2+C2^2)</f>
        <v>196.38205934371908</v>
      </c>
      <c r="N2" s="3">
        <f>ATAN(C2/B2)/2/PI()*360</f>
        <v>18.518166799359026</v>
      </c>
      <c r="O2" s="5"/>
      <c r="P2" s="5"/>
    </row>
    <row r="3" spans="1:16" x14ac:dyDescent="0.2">
      <c r="A3" s="4">
        <v>1</v>
      </c>
      <c r="B3" s="5">
        <v>153.793342048601</v>
      </c>
      <c r="C3" s="5">
        <v>45.152217684292097</v>
      </c>
      <c r="D3" s="5">
        <v>933.71440604324005</v>
      </c>
      <c r="E3" s="5">
        <v>0.90763343518333095</v>
      </c>
      <c r="F3" s="5"/>
      <c r="G3" s="5"/>
      <c r="H3" s="5"/>
      <c r="I3" s="5"/>
      <c r="J3" s="5"/>
      <c r="K3" s="5"/>
      <c r="L3" s="5"/>
      <c r="M3" s="5">
        <f t="shared" ref="M3:M61" si="0">SQRT(B3^2+C3^2)</f>
        <v>160.28448090906269</v>
      </c>
      <c r="N3" s="6">
        <f t="shared" ref="N3:N61" si="1">ATAN(C3/B3)/2/PI()*360</f>
        <v>16.36172183823928</v>
      </c>
      <c r="O3" s="5"/>
      <c r="P3" s="5"/>
    </row>
    <row r="4" spans="1:16" x14ac:dyDescent="0.2">
      <c r="A4" s="4">
        <v>17</v>
      </c>
      <c r="B4" s="5">
        <v>181.501820324287</v>
      </c>
      <c r="C4" s="5">
        <v>82.575605823343196</v>
      </c>
      <c r="D4" s="5">
        <v>933.71440604324005</v>
      </c>
      <c r="E4" s="5">
        <v>0.85332484731569402</v>
      </c>
      <c r="F4" s="5"/>
      <c r="G4" s="5"/>
      <c r="H4" s="5"/>
      <c r="I4" s="5"/>
      <c r="J4" s="5"/>
      <c r="K4" s="5"/>
      <c r="L4" s="5"/>
      <c r="M4" s="5">
        <f t="shared" si="0"/>
        <v>199.40321325926999</v>
      </c>
      <c r="N4" s="6">
        <f t="shared" si="1"/>
        <v>24.463515414678476</v>
      </c>
      <c r="O4" s="5"/>
      <c r="P4" s="5"/>
    </row>
    <row r="5" spans="1:16" x14ac:dyDescent="0.2">
      <c r="A5" s="4">
        <v>19</v>
      </c>
      <c r="B5" s="5">
        <v>210.39303125011801</v>
      </c>
      <c r="C5" s="5">
        <v>11.0631380662282</v>
      </c>
      <c r="D5" s="5">
        <v>1182.7049143214299</v>
      </c>
      <c r="E5" s="5">
        <v>0.82144731194395404</v>
      </c>
      <c r="F5" s="5"/>
      <c r="G5" s="5"/>
      <c r="H5" s="5"/>
      <c r="I5" s="5"/>
      <c r="J5" s="5"/>
      <c r="K5" s="5"/>
      <c r="L5" s="5"/>
      <c r="M5" s="5">
        <f t="shared" si="0"/>
        <v>210.68369804634995</v>
      </c>
      <c r="N5" s="6">
        <f t="shared" si="1"/>
        <v>3.0100230345095365</v>
      </c>
      <c r="O5" s="5"/>
      <c r="P5" s="5"/>
    </row>
    <row r="6" spans="1:16" x14ac:dyDescent="0.2">
      <c r="A6" s="4">
        <v>26</v>
      </c>
      <c r="B6" s="5">
        <v>287.37237219559802</v>
      </c>
      <c r="C6" s="5">
        <v>55.628610885092201</v>
      </c>
      <c r="D6" s="5">
        <v>933.71440604324005</v>
      </c>
      <c r="E6" s="5">
        <v>0.80810791994696596</v>
      </c>
      <c r="F6" s="5"/>
      <c r="G6" s="5"/>
      <c r="H6" s="5"/>
      <c r="I6" s="5"/>
      <c r="J6" s="5"/>
      <c r="K6" s="5"/>
      <c r="L6" s="5"/>
      <c r="M6" s="5">
        <f t="shared" si="0"/>
        <v>292.70705944737705</v>
      </c>
      <c r="N6" s="6">
        <f t="shared" si="1"/>
        <v>10.955629230069036</v>
      </c>
      <c r="O6" s="5"/>
      <c r="P6" s="5"/>
    </row>
    <row r="7" spans="1:16" x14ac:dyDescent="0.2">
      <c r="A7" s="4">
        <v>35</v>
      </c>
      <c r="B7" s="5">
        <v>220.71819614656701</v>
      </c>
      <c r="C7" s="5">
        <v>10.2801317116209</v>
      </c>
      <c r="D7" s="5">
        <v>933.71440604324005</v>
      </c>
      <c r="E7" s="5">
        <v>0.84517659832905501</v>
      </c>
      <c r="F7" s="5"/>
      <c r="G7" s="5"/>
      <c r="H7" s="5"/>
      <c r="I7" s="5"/>
      <c r="J7" s="5"/>
      <c r="K7" s="5"/>
      <c r="L7" s="5"/>
      <c r="M7" s="5">
        <f t="shared" si="0"/>
        <v>220.9574692518963</v>
      </c>
      <c r="N7" s="6">
        <f t="shared" si="1"/>
        <v>2.6666709426645565</v>
      </c>
      <c r="O7" s="5"/>
      <c r="P7" s="5"/>
    </row>
    <row r="8" spans="1:16" x14ac:dyDescent="0.2">
      <c r="A8" s="4">
        <v>38</v>
      </c>
      <c r="B8" s="5">
        <v>202.990579578602</v>
      </c>
      <c r="C8" s="5">
        <v>50.512868074478803</v>
      </c>
      <c r="D8" s="5">
        <v>933.71440604324005</v>
      </c>
      <c r="E8" s="5">
        <v>0.85959186449556402</v>
      </c>
      <c r="F8" s="5"/>
      <c r="G8" s="5"/>
      <c r="H8" s="5"/>
      <c r="I8" s="5"/>
      <c r="J8" s="5"/>
      <c r="K8" s="5"/>
      <c r="L8" s="5"/>
      <c r="M8" s="5">
        <f t="shared" si="0"/>
        <v>209.18108241130804</v>
      </c>
      <c r="N8" s="6">
        <f t="shared" si="1"/>
        <v>13.973856905068677</v>
      </c>
      <c r="O8" s="5"/>
      <c r="P8" s="5"/>
    </row>
    <row r="9" spans="1:16" x14ac:dyDescent="0.2">
      <c r="A9" s="4">
        <v>39</v>
      </c>
      <c r="B9" s="5">
        <v>249.810597517334</v>
      </c>
      <c r="C9" s="5">
        <v>40.4461082982845</v>
      </c>
      <c r="D9" s="5">
        <v>933.71440604324005</v>
      </c>
      <c r="E9" s="5">
        <v>0.84738961514897004</v>
      </c>
      <c r="F9" s="5"/>
      <c r="G9" s="5"/>
      <c r="H9" s="5"/>
      <c r="I9" s="5"/>
      <c r="J9" s="5"/>
      <c r="K9" s="5"/>
      <c r="L9" s="5"/>
      <c r="M9" s="5">
        <f t="shared" si="0"/>
        <v>253.06367243925786</v>
      </c>
      <c r="N9" s="6">
        <f t="shared" si="1"/>
        <v>9.1967861879427879</v>
      </c>
      <c r="O9" s="5"/>
      <c r="P9" s="5"/>
    </row>
    <row r="10" spans="1:16" x14ac:dyDescent="0.2">
      <c r="A10" s="4">
        <v>50</v>
      </c>
      <c r="B10" s="5">
        <v>266.91431750478699</v>
      </c>
      <c r="C10" s="5">
        <v>67.232018294310095</v>
      </c>
      <c r="D10" s="5">
        <v>933.71440604324005</v>
      </c>
      <c r="E10" s="5">
        <v>0.79953130977627396</v>
      </c>
      <c r="F10" s="5"/>
      <c r="G10" s="5"/>
      <c r="H10" s="5"/>
      <c r="I10" s="5"/>
      <c r="J10" s="5"/>
      <c r="K10" s="5"/>
      <c r="L10" s="5"/>
      <c r="M10" s="5">
        <f t="shared" si="0"/>
        <v>275.2515162046754</v>
      </c>
      <c r="N10" s="6">
        <f t="shared" si="1"/>
        <v>14.137909402303222</v>
      </c>
      <c r="O10" s="5"/>
      <c r="P10" s="5"/>
    </row>
    <row r="11" spans="1:16" x14ac:dyDescent="0.2">
      <c r="A11" s="4">
        <v>54</v>
      </c>
      <c r="B11" s="5">
        <v>286.258938282565</v>
      </c>
      <c r="C11" s="5">
        <v>61.551659002299402</v>
      </c>
      <c r="D11" s="5">
        <v>933.71440604324005</v>
      </c>
      <c r="E11" s="5">
        <v>0.79942408886246497</v>
      </c>
      <c r="F11" s="5"/>
      <c r="G11" s="5"/>
      <c r="H11" s="5"/>
      <c r="I11" s="5"/>
      <c r="J11" s="5"/>
      <c r="K11" s="5"/>
      <c r="L11" s="5"/>
      <c r="M11" s="5">
        <f t="shared" si="0"/>
        <v>292.80161623972759</v>
      </c>
      <c r="N11" s="6">
        <f t="shared" si="1"/>
        <v>12.135025592768933</v>
      </c>
      <c r="O11" s="5"/>
      <c r="P11" s="5"/>
    </row>
    <row r="12" spans="1:16" x14ac:dyDescent="0.2">
      <c r="A12" s="4">
        <v>55</v>
      </c>
      <c r="B12" s="5">
        <v>306.16559508152</v>
      </c>
      <c r="C12" s="5">
        <v>72.307028758302707</v>
      </c>
      <c r="D12" s="5">
        <v>958.94993053089502</v>
      </c>
      <c r="E12" s="5">
        <v>0.83905193147231505</v>
      </c>
      <c r="F12" s="5"/>
      <c r="G12" s="5"/>
      <c r="H12" s="5"/>
      <c r="I12" s="5"/>
      <c r="J12" s="5"/>
      <c r="K12" s="5"/>
      <c r="L12" s="5"/>
      <c r="M12" s="5">
        <f t="shared" si="0"/>
        <v>314.58810851568319</v>
      </c>
      <c r="N12" s="6">
        <f t="shared" si="1"/>
        <v>13.288044664571693</v>
      </c>
      <c r="O12" s="5"/>
      <c r="P12" s="5"/>
    </row>
    <row r="13" spans="1:16" x14ac:dyDescent="0.2">
      <c r="A13" s="4">
        <v>58</v>
      </c>
      <c r="B13" s="5">
        <v>147.67090712958299</v>
      </c>
      <c r="C13" s="5">
        <v>56.426561767423898</v>
      </c>
      <c r="D13" s="5">
        <v>958.94993053089502</v>
      </c>
      <c r="E13" s="5">
        <v>0.77697174236813304</v>
      </c>
      <c r="F13" s="5"/>
      <c r="G13" s="5"/>
      <c r="H13" s="5"/>
      <c r="I13" s="5"/>
      <c r="J13" s="5"/>
      <c r="K13" s="5"/>
      <c r="L13" s="5"/>
      <c r="M13" s="5">
        <f t="shared" si="0"/>
        <v>158.0843246035698</v>
      </c>
      <c r="N13" s="6">
        <f t="shared" si="1"/>
        <v>20.912367295949487</v>
      </c>
      <c r="O13" s="5"/>
      <c r="P13" s="5"/>
    </row>
    <row r="14" spans="1:16" x14ac:dyDescent="0.2">
      <c r="A14" s="4">
        <v>60</v>
      </c>
      <c r="B14" s="5">
        <v>254.861873415296</v>
      </c>
      <c r="C14" s="5">
        <v>28.841634975559298</v>
      </c>
      <c r="D14" s="5">
        <v>958.94993053089502</v>
      </c>
      <c r="E14" s="5">
        <v>0.84329475146479604</v>
      </c>
      <c r="F14" s="5"/>
      <c r="G14" s="5"/>
      <c r="H14" s="5"/>
      <c r="I14" s="5"/>
      <c r="J14" s="5"/>
      <c r="K14" s="5"/>
      <c r="L14" s="5"/>
      <c r="M14" s="5">
        <f t="shared" si="0"/>
        <v>256.48862436532693</v>
      </c>
      <c r="N14" s="6">
        <f t="shared" si="1"/>
        <v>6.4564518526897645</v>
      </c>
      <c r="O14" s="5"/>
      <c r="P14" s="5"/>
    </row>
    <row r="15" spans="1:16" x14ac:dyDescent="0.2">
      <c r="A15" s="4">
        <v>62</v>
      </c>
      <c r="B15" s="5">
        <v>203.654517620593</v>
      </c>
      <c r="C15" s="5">
        <v>60.394387133183301</v>
      </c>
      <c r="D15" s="5">
        <v>958.94993053089502</v>
      </c>
      <c r="E15" s="5">
        <v>0.85727218725132404</v>
      </c>
      <c r="F15" s="5"/>
      <c r="G15" s="5"/>
      <c r="H15" s="5"/>
      <c r="I15" s="5"/>
      <c r="J15" s="5"/>
      <c r="K15" s="5"/>
      <c r="L15" s="5"/>
      <c r="M15" s="5">
        <f t="shared" si="0"/>
        <v>212.4209136230923</v>
      </c>
      <c r="N15" s="6">
        <f t="shared" si="1"/>
        <v>16.517888936687086</v>
      </c>
      <c r="O15" s="5"/>
      <c r="P15" s="5"/>
    </row>
    <row r="16" spans="1:16" x14ac:dyDescent="0.2">
      <c r="A16" s="4">
        <v>63</v>
      </c>
      <c r="B16" s="5">
        <v>243.59469134916301</v>
      </c>
      <c r="C16" s="5">
        <v>38.888306055682797</v>
      </c>
      <c r="D16" s="5">
        <v>933.71440604324005</v>
      </c>
      <c r="E16" s="5">
        <v>0.807457062199049</v>
      </c>
      <c r="F16" s="5"/>
      <c r="G16" s="5"/>
      <c r="H16" s="5"/>
      <c r="I16" s="5"/>
      <c r="J16" s="5"/>
      <c r="K16" s="5"/>
      <c r="L16" s="5"/>
      <c r="M16" s="5">
        <f t="shared" si="0"/>
        <v>246.67929382373066</v>
      </c>
      <c r="N16" s="6">
        <f t="shared" si="1"/>
        <v>9.0703590203166797</v>
      </c>
      <c r="O16" s="5"/>
      <c r="P16" s="5"/>
    </row>
    <row r="17" spans="1:16" x14ac:dyDescent="0.2">
      <c r="A17" s="4">
        <v>65</v>
      </c>
      <c r="B17" s="5">
        <v>186.54221845523401</v>
      </c>
      <c r="C17" s="5">
        <v>96.541513701537696</v>
      </c>
      <c r="D17" s="5">
        <v>958.94993053089502</v>
      </c>
      <c r="E17" s="5">
        <v>0.92558204781784004</v>
      </c>
      <c r="F17" s="5"/>
      <c r="G17" s="5"/>
      <c r="H17" s="5"/>
      <c r="I17" s="5"/>
      <c r="J17" s="5"/>
      <c r="K17" s="5"/>
      <c r="L17" s="5"/>
      <c r="M17" s="5">
        <f t="shared" si="0"/>
        <v>210.04347915130438</v>
      </c>
      <c r="N17" s="6">
        <f t="shared" si="1"/>
        <v>27.362997963268256</v>
      </c>
      <c r="O17" s="5"/>
      <c r="P17" s="5"/>
    </row>
    <row r="18" spans="1:16" x14ac:dyDescent="0.2">
      <c r="A18" s="4">
        <v>67</v>
      </c>
      <c r="B18" s="5">
        <v>176.87597572078701</v>
      </c>
      <c r="C18" s="5">
        <v>17.752864065846602</v>
      </c>
      <c r="D18" s="5">
        <v>1043.5631596953799</v>
      </c>
      <c r="E18" s="5">
        <v>0.90633313026743001</v>
      </c>
      <c r="F18" s="5"/>
      <c r="G18" s="5"/>
      <c r="H18" s="5"/>
      <c r="I18" s="5"/>
      <c r="J18" s="5"/>
      <c r="K18" s="5"/>
      <c r="L18" s="5"/>
      <c r="M18" s="5">
        <f t="shared" si="0"/>
        <v>177.76466175739446</v>
      </c>
      <c r="N18" s="6">
        <f t="shared" si="1"/>
        <v>5.7315249485913959</v>
      </c>
      <c r="O18" s="5"/>
      <c r="P18" s="5"/>
    </row>
    <row r="19" spans="1:16" x14ac:dyDescent="0.2">
      <c r="A19" s="4">
        <v>71</v>
      </c>
      <c r="B19" s="5">
        <v>284.85525560849902</v>
      </c>
      <c r="C19" s="5">
        <v>77.843339831893701</v>
      </c>
      <c r="D19" s="5">
        <v>958.94993053089502</v>
      </c>
      <c r="E19" s="5">
        <v>0.81526477030548095</v>
      </c>
      <c r="F19" s="5"/>
      <c r="G19" s="5"/>
      <c r="H19" s="5"/>
      <c r="I19" s="5"/>
      <c r="J19" s="5"/>
      <c r="K19" s="5"/>
      <c r="L19" s="5"/>
      <c r="M19" s="5">
        <f t="shared" si="0"/>
        <v>295.30002066367518</v>
      </c>
      <c r="N19" s="6">
        <f t="shared" si="1"/>
        <v>15.284234603702881</v>
      </c>
      <c r="O19" s="5"/>
      <c r="P19" s="5"/>
    </row>
    <row r="20" spans="1:16" x14ac:dyDescent="0.2">
      <c r="A20" s="4">
        <v>73</v>
      </c>
      <c r="B20" s="5">
        <v>187.342052671136</v>
      </c>
      <c r="C20" s="5">
        <v>90.697104999972794</v>
      </c>
      <c r="D20" s="5">
        <v>933.71440604324005</v>
      </c>
      <c r="E20" s="5">
        <v>0.88312877308879401</v>
      </c>
      <c r="F20" s="5"/>
      <c r="G20" s="5"/>
      <c r="H20" s="5"/>
      <c r="I20" s="5"/>
      <c r="J20" s="5"/>
      <c r="K20" s="5"/>
      <c r="L20" s="5"/>
      <c r="M20" s="5">
        <f t="shared" si="0"/>
        <v>208.14180155463916</v>
      </c>
      <c r="N20" s="6">
        <f t="shared" si="1"/>
        <v>25.832817641508861</v>
      </c>
      <c r="O20" s="5"/>
      <c r="P20" s="5"/>
    </row>
    <row r="21" spans="1:16" x14ac:dyDescent="0.2">
      <c r="A21" s="4">
        <v>74</v>
      </c>
      <c r="B21" s="5">
        <v>249.880163867032</v>
      </c>
      <c r="C21" s="5">
        <v>51.646349412865398</v>
      </c>
      <c r="D21" s="5">
        <v>958.94993053089502</v>
      </c>
      <c r="E21" s="5">
        <v>0.85297111475397003</v>
      </c>
      <c r="F21" s="5"/>
      <c r="G21" s="5"/>
      <c r="H21" s="5"/>
      <c r="I21" s="5"/>
      <c r="J21" s="5"/>
      <c r="K21" s="5"/>
      <c r="L21" s="5"/>
      <c r="M21" s="5">
        <f t="shared" si="0"/>
        <v>255.16159919135666</v>
      </c>
      <c r="N21" s="6">
        <f t="shared" si="1"/>
        <v>11.677716139937941</v>
      </c>
      <c r="O21" s="5"/>
      <c r="P21" s="5"/>
    </row>
    <row r="22" spans="1:16" x14ac:dyDescent="0.2">
      <c r="A22" s="4">
        <v>75</v>
      </c>
      <c r="B22" s="5">
        <v>267.581457909253</v>
      </c>
      <c r="C22" s="5">
        <v>27.369353094927401</v>
      </c>
      <c r="D22" s="5">
        <v>958.94993053089502</v>
      </c>
      <c r="E22" s="5">
        <v>0.82713243347360699</v>
      </c>
      <c r="F22" s="5"/>
      <c r="G22" s="5"/>
      <c r="H22" s="5"/>
      <c r="I22" s="5"/>
      <c r="J22" s="5"/>
      <c r="K22" s="5"/>
      <c r="L22" s="5"/>
      <c r="M22" s="5">
        <f t="shared" si="0"/>
        <v>268.97754200987885</v>
      </c>
      <c r="N22" s="6">
        <f t="shared" si="1"/>
        <v>5.8401423658443239</v>
      </c>
      <c r="O22" s="5"/>
      <c r="P22" s="5"/>
    </row>
    <row r="23" spans="1:16" x14ac:dyDescent="0.2">
      <c r="A23" s="4">
        <v>76</v>
      </c>
      <c r="B23" s="5">
        <v>139.691702748187</v>
      </c>
      <c r="C23" s="5">
        <v>66.006210151602104</v>
      </c>
      <c r="D23" s="5">
        <v>933.71440604324005</v>
      </c>
      <c r="E23" s="5">
        <v>0.95062427079402401</v>
      </c>
      <c r="F23" s="5"/>
      <c r="G23" s="5"/>
      <c r="H23" s="5"/>
      <c r="I23" s="5"/>
      <c r="J23" s="5"/>
      <c r="K23" s="5"/>
      <c r="L23" s="5"/>
      <c r="M23" s="5">
        <f t="shared" si="0"/>
        <v>154.50110548234048</v>
      </c>
      <c r="N23" s="6">
        <f t="shared" si="1"/>
        <v>25.291364956570604</v>
      </c>
      <c r="O23" s="5"/>
      <c r="P23" s="5"/>
    </row>
    <row r="24" spans="1:16" x14ac:dyDescent="0.2">
      <c r="A24" s="4">
        <v>77</v>
      </c>
      <c r="B24" s="5">
        <v>306.45335399764099</v>
      </c>
      <c r="C24" s="5">
        <v>52.358910033455203</v>
      </c>
      <c r="D24" s="5">
        <v>933.71440604324005</v>
      </c>
      <c r="E24" s="5">
        <v>0.75346577249396496</v>
      </c>
      <c r="F24" s="5"/>
      <c r="G24" s="5"/>
      <c r="H24" s="5"/>
      <c r="I24" s="5"/>
      <c r="J24" s="5"/>
      <c r="K24" s="5"/>
      <c r="L24" s="5"/>
      <c r="M24" s="5">
        <f t="shared" si="0"/>
        <v>310.89405532479213</v>
      </c>
      <c r="N24" s="6">
        <f t="shared" si="1"/>
        <v>9.6956181946614688</v>
      </c>
      <c r="O24" s="5"/>
      <c r="P24" s="5"/>
    </row>
    <row r="25" spans="1:16" x14ac:dyDescent="0.2">
      <c r="A25" s="4">
        <v>79</v>
      </c>
      <c r="B25" s="5">
        <v>276.32365948861201</v>
      </c>
      <c r="C25" s="5">
        <v>74.381640556169401</v>
      </c>
      <c r="D25" s="5">
        <v>958.94993053089502</v>
      </c>
      <c r="E25" s="5">
        <v>0.80911949063387101</v>
      </c>
      <c r="F25" s="5"/>
      <c r="G25" s="5"/>
      <c r="H25" s="5"/>
      <c r="I25" s="5"/>
      <c r="J25" s="5"/>
      <c r="K25" s="5"/>
      <c r="L25" s="5"/>
      <c r="M25" s="5">
        <f t="shared" si="0"/>
        <v>286.15973379391727</v>
      </c>
      <c r="N25" s="6">
        <f t="shared" si="1"/>
        <v>15.065937860739743</v>
      </c>
      <c r="O25" s="5"/>
      <c r="P25" s="5"/>
    </row>
    <row r="26" spans="1:16" x14ac:dyDescent="0.2">
      <c r="A26" s="4">
        <v>80</v>
      </c>
      <c r="B26" s="5">
        <v>168.25334732113399</v>
      </c>
      <c r="C26" s="5">
        <v>77.509463404876001</v>
      </c>
      <c r="D26" s="5">
        <v>933.71440604324005</v>
      </c>
      <c r="E26" s="5">
        <v>0.94526182247420398</v>
      </c>
      <c r="F26" s="5"/>
      <c r="G26" s="5"/>
      <c r="H26" s="5"/>
      <c r="I26" s="5"/>
      <c r="J26" s="5"/>
      <c r="K26" s="5"/>
      <c r="L26" s="5"/>
      <c r="M26" s="5">
        <f t="shared" si="0"/>
        <v>185.24822752749338</v>
      </c>
      <c r="N26" s="6">
        <f t="shared" si="1"/>
        <v>24.734160501514335</v>
      </c>
      <c r="O26" s="5"/>
      <c r="P26" s="5"/>
    </row>
    <row r="27" spans="1:16" x14ac:dyDescent="0.2">
      <c r="A27" s="4">
        <v>81</v>
      </c>
      <c r="B27" s="5">
        <v>242.70381596393</v>
      </c>
      <c r="C27" s="5">
        <v>52.7588006056571</v>
      </c>
      <c r="D27" s="5">
        <v>958.94993053089502</v>
      </c>
      <c r="E27" s="5">
        <v>0.82640723487361401</v>
      </c>
      <c r="F27" s="5"/>
      <c r="G27" s="5"/>
      <c r="H27" s="5"/>
      <c r="I27" s="5"/>
      <c r="J27" s="5"/>
      <c r="K27" s="5"/>
      <c r="L27" s="5"/>
      <c r="M27" s="5">
        <f t="shared" si="0"/>
        <v>248.37196565796367</v>
      </c>
      <c r="N27" s="6">
        <f t="shared" si="1"/>
        <v>12.264120343352744</v>
      </c>
      <c r="O27" s="5"/>
      <c r="P27" s="5"/>
    </row>
    <row r="28" spans="1:16" x14ac:dyDescent="0.2">
      <c r="A28" s="4">
        <v>82</v>
      </c>
      <c r="B28" s="5">
        <v>253.94981893133601</v>
      </c>
      <c r="C28" s="5">
        <v>55.897101125625703</v>
      </c>
      <c r="D28" s="5">
        <v>958.94993053089502</v>
      </c>
      <c r="E28" s="5">
        <v>0.78507551058320002</v>
      </c>
      <c r="F28" s="5"/>
      <c r="G28" s="5"/>
      <c r="H28" s="5"/>
      <c r="I28" s="5"/>
      <c r="J28" s="5"/>
      <c r="K28" s="5"/>
      <c r="L28" s="5"/>
      <c r="M28" s="5">
        <f t="shared" si="0"/>
        <v>260.02883772671595</v>
      </c>
      <c r="N28" s="6">
        <f t="shared" si="1"/>
        <v>12.413474397244062</v>
      </c>
      <c r="O28" s="5"/>
      <c r="P28" s="5"/>
    </row>
    <row r="29" spans="1:16" x14ac:dyDescent="0.2">
      <c r="A29" s="4">
        <v>88</v>
      </c>
      <c r="B29" s="5">
        <v>195.36898310705701</v>
      </c>
      <c r="C29" s="5">
        <v>81.974965560958395</v>
      </c>
      <c r="D29" s="5">
        <v>958.94993053089502</v>
      </c>
      <c r="E29" s="5">
        <v>0.81927547894952402</v>
      </c>
      <c r="F29" s="5"/>
      <c r="G29" s="5"/>
      <c r="H29" s="5"/>
      <c r="I29" s="5"/>
      <c r="J29" s="5"/>
      <c r="K29" s="5"/>
      <c r="L29" s="5"/>
      <c r="M29" s="5">
        <f t="shared" si="0"/>
        <v>211.87008882569017</v>
      </c>
      <c r="N29" s="6">
        <f t="shared" si="1"/>
        <v>22.762457455876458</v>
      </c>
      <c r="O29" s="5"/>
      <c r="P29" s="5"/>
    </row>
    <row r="30" spans="1:16" x14ac:dyDescent="0.2">
      <c r="A30" s="4">
        <v>90</v>
      </c>
      <c r="B30" s="5">
        <v>278.60071624952297</v>
      </c>
      <c r="C30" s="5">
        <v>48.762503696649297</v>
      </c>
      <c r="D30" s="5">
        <v>933.71440604324005</v>
      </c>
      <c r="E30" s="5">
        <v>0.80298370187580803</v>
      </c>
      <c r="F30" s="5"/>
      <c r="G30" s="5"/>
      <c r="H30" s="5"/>
      <c r="I30" s="5"/>
      <c r="J30" s="5"/>
      <c r="K30" s="5"/>
      <c r="L30" s="5"/>
      <c r="M30" s="5">
        <f t="shared" si="0"/>
        <v>282.83589033485998</v>
      </c>
      <c r="N30" s="6">
        <f t="shared" si="1"/>
        <v>9.9277178096818552</v>
      </c>
      <c r="O30" s="5"/>
      <c r="P30" s="5"/>
    </row>
    <row r="31" spans="1:16" ht="17" thickBot="1" x14ac:dyDescent="0.25">
      <c r="A31" s="7">
        <v>94</v>
      </c>
      <c r="B31" s="8">
        <v>239.60746957266301</v>
      </c>
      <c r="C31" s="8">
        <v>90.933359433043407</v>
      </c>
      <c r="D31" s="8">
        <v>933.71440604324005</v>
      </c>
      <c r="E31" s="8">
        <v>0.81296292905677303</v>
      </c>
      <c r="F31" s="8"/>
      <c r="G31" s="8"/>
      <c r="H31" s="8"/>
      <c r="I31" s="8"/>
      <c r="J31" s="8"/>
      <c r="K31" s="8"/>
      <c r="L31" s="8"/>
      <c r="M31" s="8">
        <f t="shared" si="0"/>
        <v>256.28229617512346</v>
      </c>
      <c r="N31" s="9">
        <f t="shared" si="1"/>
        <v>20.782239662987902</v>
      </c>
      <c r="O31" s="5"/>
      <c r="P31" s="5"/>
    </row>
    <row r="32" spans="1:16" x14ac:dyDescent="0.2">
      <c r="A32" s="1">
        <v>0</v>
      </c>
      <c r="B32" s="2">
        <v>153.64323290357899</v>
      </c>
      <c r="C32" s="2">
        <v>89.540114074511706</v>
      </c>
      <c r="D32" s="2">
        <v>825.14296348007201</v>
      </c>
      <c r="E32" s="2">
        <v>0.90599929312037997</v>
      </c>
      <c r="F32" s="2"/>
      <c r="G32" s="2"/>
      <c r="H32" s="2"/>
      <c r="I32" s="2"/>
      <c r="J32" s="2"/>
      <c r="K32" s="2"/>
      <c r="L32" s="2"/>
      <c r="M32" s="2">
        <f>SQRT(B32^2+C32^2)</f>
        <v>177.83046714649316</v>
      </c>
      <c r="N32" s="3">
        <f t="shared" si="1"/>
        <v>30.232752089224906</v>
      </c>
      <c r="O32" s="5"/>
      <c r="P32" s="5"/>
    </row>
    <row r="33" spans="1:16" x14ac:dyDescent="0.2">
      <c r="A33" s="4">
        <v>1</v>
      </c>
      <c r="B33" s="5">
        <v>150.674875990244</v>
      </c>
      <c r="C33" s="5">
        <v>44.448643353270803</v>
      </c>
      <c r="D33" s="5">
        <v>825.14296348007201</v>
      </c>
      <c r="E33" s="5">
        <v>0.90546579330828303</v>
      </c>
      <c r="F33" s="5"/>
      <c r="G33" s="5"/>
      <c r="H33" s="5"/>
      <c r="I33" s="5"/>
      <c r="J33" s="5"/>
      <c r="K33" s="5"/>
      <c r="L33" s="5"/>
      <c r="M33" s="5">
        <f t="shared" si="0"/>
        <v>157.09423971177833</v>
      </c>
      <c r="N33" s="6">
        <f t="shared" si="1"/>
        <v>16.435903533126954</v>
      </c>
      <c r="O33" s="5"/>
      <c r="P33" s="5"/>
    </row>
    <row r="34" spans="1:16" x14ac:dyDescent="0.2">
      <c r="A34" s="4">
        <v>17</v>
      </c>
      <c r="B34" s="5">
        <v>142.74612098431001</v>
      </c>
      <c r="C34" s="5">
        <v>77.115226577194505</v>
      </c>
      <c r="D34" s="5">
        <v>825.14296348007201</v>
      </c>
      <c r="E34" s="5">
        <v>0.90153423421231504</v>
      </c>
      <c r="F34" s="5"/>
      <c r="G34" s="5"/>
      <c r="H34" s="5"/>
      <c r="I34" s="5"/>
      <c r="J34" s="5"/>
      <c r="K34" s="5"/>
      <c r="L34" s="5"/>
      <c r="M34" s="5">
        <f t="shared" si="0"/>
        <v>162.24430105898733</v>
      </c>
      <c r="N34" s="6">
        <f t="shared" si="1"/>
        <v>28.379089612247981</v>
      </c>
      <c r="O34" s="5"/>
      <c r="P34" s="5"/>
    </row>
    <row r="35" spans="1:16" x14ac:dyDescent="0.2">
      <c r="A35" s="4">
        <v>19</v>
      </c>
      <c r="B35" s="5">
        <v>248.06975633413899</v>
      </c>
      <c r="C35" s="5">
        <v>35.141887628245797</v>
      </c>
      <c r="D35" s="5">
        <v>825.14296348007201</v>
      </c>
      <c r="E35" s="5">
        <v>0.87912521569906199</v>
      </c>
      <c r="F35" s="5"/>
      <c r="G35" s="5"/>
      <c r="H35" s="5"/>
      <c r="I35" s="5"/>
      <c r="J35" s="5"/>
      <c r="K35" s="5"/>
      <c r="L35" s="5"/>
      <c r="M35" s="5">
        <f t="shared" si="0"/>
        <v>250.54651518980532</v>
      </c>
      <c r="N35" s="6">
        <f t="shared" si="1"/>
        <v>8.0629455101597429</v>
      </c>
      <c r="O35" s="5"/>
      <c r="P35" s="5"/>
    </row>
    <row r="36" spans="1:16" x14ac:dyDescent="0.2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6"/>
      <c r="O36" s="5"/>
      <c r="P36" s="5"/>
    </row>
    <row r="37" spans="1:16" x14ac:dyDescent="0.2">
      <c r="A37" s="4">
        <v>33</v>
      </c>
      <c r="B37" s="5">
        <v>180.907033567447</v>
      </c>
      <c r="C37" s="5">
        <v>86.920930770861105</v>
      </c>
      <c r="D37" s="5">
        <v>825.14296348007201</v>
      </c>
      <c r="E37" s="5">
        <v>0.89152685459968894</v>
      </c>
      <c r="F37" s="5"/>
      <c r="G37" s="5"/>
      <c r="H37" s="5"/>
      <c r="I37" s="5"/>
      <c r="J37" s="5"/>
      <c r="K37" s="5"/>
      <c r="L37" s="5"/>
      <c r="M37" s="5">
        <f t="shared" si="0"/>
        <v>200.70526400731552</v>
      </c>
      <c r="N37" s="6">
        <f t="shared" si="1"/>
        <v>25.663024154526234</v>
      </c>
      <c r="O37" s="5"/>
      <c r="P37" s="5"/>
    </row>
    <row r="38" spans="1:16" x14ac:dyDescent="0.2">
      <c r="A38" s="4">
        <v>35</v>
      </c>
      <c r="B38" s="5">
        <v>221.135841197292</v>
      </c>
      <c r="C38" s="5">
        <v>44.997701333930202</v>
      </c>
      <c r="D38" s="5">
        <v>825.14296348007201</v>
      </c>
      <c r="E38" s="5">
        <v>0.88640178160437999</v>
      </c>
      <c r="F38" s="5"/>
      <c r="G38" s="5"/>
      <c r="H38" s="5"/>
      <c r="I38" s="5"/>
      <c r="J38" s="5"/>
      <c r="K38" s="5"/>
      <c r="L38" s="5"/>
      <c r="M38" s="5">
        <f t="shared" si="0"/>
        <v>225.66757274223411</v>
      </c>
      <c r="N38" s="6">
        <f t="shared" si="1"/>
        <v>11.501767945112512</v>
      </c>
      <c r="O38" s="5"/>
      <c r="P38" s="5"/>
    </row>
    <row r="39" spans="1:16" x14ac:dyDescent="0.2">
      <c r="A39" s="4">
        <v>38</v>
      </c>
      <c r="B39" s="5">
        <v>232.288954076224</v>
      </c>
      <c r="C39" s="5">
        <v>47.172588053982203</v>
      </c>
      <c r="D39" s="5">
        <v>825.14296348007201</v>
      </c>
      <c r="E39" s="5">
        <v>0.87532793285694199</v>
      </c>
      <c r="F39" s="5"/>
      <c r="G39" s="5"/>
      <c r="H39" s="5"/>
      <c r="I39" s="5"/>
      <c r="J39" s="5"/>
      <c r="K39" s="5"/>
      <c r="L39" s="5"/>
      <c r="M39" s="5">
        <f t="shared" si="0"/>
        <v>237.03040153013455</v>
      </c>
      <c r="N39" s="6">
        <f t="shared" si="1"/>
        <v>11.479360561939627</v>
      </c>
      <c r="O39" s="5"/>
      <c r="P39" s="5"/>
    </row>
    <row r="40" spans="1:16" x14ac:dyDescent="0.2">
      <c r="A40" s="4">
        <v>39</v>
      </c>
      <c r="B40" s="5">
        <v>199.11730769368401</v>
      </c>
      <c r="C40" s="5">
        <v>92.285059105355998</v>
      </c>
      <c r="D40" s="5">
        <v>844.78922451531196</v>
      </c>
      <c r="E40" s="5">
        <v>0.84979297178280999</v>
      </c>
      <c r="F40" s="5"/>
      <c r="G40" s="5"/>
      <c r="H40" s="5"/>
      <c r="I40" s="5"/>
      <c r="J40" s="5"/>
      <c r="K40" s="5"/>
      <c r="L40" s="5"/>
      <c r="M40" s="5">
        <f t="shared" si="0"/>
        <v>219.46351486582066</v>
      </c>
      <c r="N40" s="6">
        <f t="shared" si="1"/>
        <v>24.866345955294648</v>
      </c>
      <c r="O40" s="5"/>
      <c r="P40" s="5"/>
    </row>
    <row r="41" spans="1:16" x14ac:dyDescent="0.2">
      <c r="A41" s="4">
        <v>50</v>
      </c>
      <c r="B41" s="5">
        <v>293.90071080499501</v>
      </c>
      <c r="C41" s="5">
        <v>37.975142429171697</v>
      </c>
      <c r="D41" s="5">
        <v>825.14296348007201</v>
      </c>
      <c r="E41" s="5">
        <v>0.85063304636681503</v>
      </c>
      <c r="F41" s="5"/>
      <c r="G41" s="5"/>
      <c r="H41" s="5"/>
      <c r="I41" s="5"/>
      <c r="J41" s="5"/>
      <c r="K41" s="5"/>
      <c r="L41" s="5"/>
      <c r="M41" s="5">
        <f t="shared" si="0"/>
        <v>296.34395430681087</v>
      </c>
      <c r="N41" s="6">
        <f t="shared" si="1"/>
        <v>7.3624406250732033</v>
      </c>
      <c r="O41" s="5"/>
      <c r="P41" s="5"/>
    </row>
    <row r="42" spans="1:16" x14ac:dyDescent="0.2">
      <c r="A42" s="4">
        <v>54</v>
      </c>
      <c r="B42" s="5">
        <v>268.42540070771298</v>
      </c>
      <c r="C42" s="5">
        <v>119.03146391248301</v>
      </c>
      <c r="D42" s="5">
        <v>844.78922451531196</v>
      </c>
      <c r="E42" s="5">
        <v>0.80991157133457703</v>
      </c>
      <c r="F42" s="5"/>
      <c r="G42" s="5"/>
      <c r="H42" s="5"/>
      <c r="I42" s="5"/>
      <c r="J42" s="5"/>
      <c r="K42" s="5"/>
      <c r="L42" s="5"/>
      <c r="M42" s="5">
        <f t="shared" si="0"/>
        <v>293.6335899488426</v>
      </c>
      <c r="N42" s="6">
        <f t="shared" si="1"/>
        <v>23.914574781904374</v>
      </c>
      <c r="O42" s="5"/>
      <c r="P42" s="5"/>
    </row>
    <row r="43" spans="1:16" x14ac:dyDescent="0.2">
      <c r="A43" s="4">
        <v>55</v>
      </c>
      <c r="B43" s="5">
        <v>310.53859175847901</v>
      </c>
      <c r="C43" s="5">
        <v>88.4031869358368</v>
      </c>
      <c r="D43" s="5">
        <v>825.14296348007201</v>
      </c>
      <c r="E43" s="5">
        <v>0.90789653837287099</v>
      </c>
      <c r="F43" s="5"/>
      <c r="G43" s="5"/>
      <c r="H43" s="5"/>
      <c r="I43" s="5"/>
      <c r="J43" s="5"/>
      <c r="K43" s="5"/>
      <c r="L43" s="5"/>
      <c r="M43" s="5">
        <f t="shared" si="0"/>
        <v>322.87666442738129</v>
      </c>
      <c r="N43" s="6">
        <f t="shared" si="1"/>
        <v>15.890432882970327</v>
      </c>
      <c r="O43" s="5"/>
      <c r="P43" s="5"/>
    </row>
    <row r="44" spans="1:16" x14ac:dyDescent="0.2">
      <c r="A44" s="4">
        <v>58</v>
      </c>
      <c r="B44" s="5">
        <v>177.30663629466099</v>
      </c>
      <c r="C44" s="5">
        <v>57.4867423300052</v>
      </c>
      <c r="D44" s="5">
        <v>1043.5631596953799</v>
      </c>
      <c r="E44" s="5">
        <v>0.80175285436350296</v>
      </c>
      <c r="F44" s="5"/>
      <c r="G44" s="5"/>
      <c r="H44" s="5"/>
      <c r="I44" s="5"/>
      <c r="J44" s="5"/>
      <c r="K44" s="5"/>
      <c r="L44" s="5"/>
      <c r="M44" s="5">
        <f t="shared" si="0"/>
        <v>186.39304927449308</v>
      </c>
      <c r="N44" s="6">
        <f t="shared" si="1"/>
        <v>17.963843617902111</v>
      </c>
      <c r="O44" s="5"/>
      <c r="P44" s="5"/>
    </row>
    <row r="45" spans="1:16" x14ac:dyDescent="0.2">
      <c r="A45" s="4">
        <v>60</v>
      </c>
      <c r="B45" s="5">
        <v>226.320139586995</v>
      </c>
      <c r="C45" s="5">
        <v>94.1709786039888</v>
      </c>
      <c r="D45" s="5">
        <v>825.14296348007201</v>
      </c>
      <c r="E45" s="5">
        <v>0.84252453801173599</v>
      </c>
      <c r="F45" s="5"/>
      <c r="G45" s="5"/>
      <c r="H45" s="5"/>
      <c r="I45" s="5"/>
      <c r="J45" s="5"/>
      <c r="K45" s="5"/>
      <c r="L45" s="5"/>
      <c r="M45" s="5">
        <f t="shared" si="0"/>
        <v>245.13053419333508</v>
      </c>
      <c r="N45" s="6">
        <f t="shared" si="1"/>
        <v>22.592015243073707</v>
      </c>
      <c r="O45" s="5"/>
      <c r="P45" s="5"/>
    </row>
    <row r="46" spans="1:16" x14ac:dyDescent="0.2">
      <c r="A46" s="4">
        <v>62</v>
      </c>
      <c r="B46" s="5">
        <v>206.020153533593</v>
      </c>
      <c r="C46" s="5">
        <v>88.489973512332</v>
      </c>
      <c r="D46" s="5">
        <v>825.14296348007201</v>
      </c>
      <c r="E46" s="5">
        <v>0.88412615733152899</v>
      </c>
      <c r="F46" s="5"/>
      <c r="G46" s="5"/>
      <c r="H46" s="5"/>
      <c r="I46" s="5"/>
      <c r="J46" s="5"/>
      <c r="K46" s="5"/>
      <c r="L46" s="5"/>
      <c r="M46" s="5">
        <f t="shared" si="0"/>
        <v>224.22038059511553</v>
      </c>
      <c r="N46" s="6">
        <f t="shared" si="1"/>
        <v>23.244536684895927</v>
      </c>
      <c r="O46" s="5"/>
      <c r="P46" s="5"/>
    </row>
    <row r="47" spans="1:16" x14ac:dyDescent="0.2">
      <c r="A47" s="4">
        <v>63</v>
      </c>
      <c r="B47" s="5">
        <v>316.66850247165701</v>
      </c>
      <c r="C47" s="5">
        <v>79.791570252910205</v>
      </c>
      <c r="D47" s="5">
        <v>844.78922451531196</v>
      </c>
      <c r="E47" s="5">
        <v>0.77039808449049396</v>
      </c>
      <c r="F47" s="5"/>
      <c r="G47" s="5"/>
      <c r="H47" s="5"/>
      <c r="I47" s="5"/>
      <c r="J47" s="5"/>
      <c r="K47" s="5"/>
      <c r="L47" s="5"/>
      <c r="M47" s="5">
        <f t="shared" si="0"/>
        <v>326.56643296742385</v>
      </c>
      <c r="N47" s="6">
        <f t="shared" si="1"/>
        <v>14.142530629253633</v>
      </c>
      <c r="O47" s="5"/>
      <c r="P47" s="5"/>
    </row>
    <row r="48" spans="1:16" x14ac:dyDescent="0.2">
      <c r="A48" s="4">
        <v>65</v>
      </c>
      <c r="B48" s="5">
        <v>184.41681886784301</v>
      </c>
      <c r="C48" s="5">
        <v>77.477407735801606</v>
      </c>
      <c r="D48" s="5">
        <v>825.14296348007201</v>
      </c>
      <c r="E48" s="5">
        <v>0.92722220332615002</v>
      </c>
      <c r="F48" s="5"/>
      <c r="G48" s="5"/>
      <c r="H48" s="5"/>
      <c r="I48" s="5"/>
      <c r="J48" s="5"/>
      <c r="K48" s="5"/>
      <c r="L48" s="5"/>
      <c r="M48" s="5">
        <f t="shared" si="0"/>
        <v>200.03077710891009</v>
      </c>
      <c r="N48" s="6">
        <f t="shared" si="1"/>
        <v>22.788306457970098</v>
      </c>
      <c r="O48" s="5"/>
      <c r="P48" s="5"/>
    </row>
    <row r="49" spans="1:16" x14ac:dyDescent="0.2">
      <c r="A49" s="4">
        <v>67</v>
      </c>
      <c r="B49" s="5">
        <v>202.636458827963</v>
      </c>
      <c r="C49" s="5">
        <v>60.604888150916203</v>
      </c>
      <c r="D49" s="5">
        <v>825.14296348007201</v>
      </c>
      <c r="E49" s="5">
        <v>0.89897556405856005</v>
      </c>
      <c r="F49" s="5"/>
      <c r="G49" s="5"/>
      <c r="H49" s="5"/>
      <c r="I49" s="5"/>
      <c r="J49" s="5"/>
      <c r="K49" s="5"/>
      <c r="L49" s="5"/>
      <c r="M49" s="5">
        <f t="shared" si="0"/>
        <v>211.505288146944</v>
      </c>
      <c r="N49" s="6">
        <f t="shared" si="1"/>
        <v>16.650969853867547</v>
      </c>
      <c r="O49" s="5"/>
      <c r="P49" s="5"/>
    </row>
    <row r="50" spans="1:16" x14ac:dyDescent="0.2">
      <c r="A50" s="4">
        <v>71</v>
      </c>
      <c r="B50" s="5">
        <v>253.02723462713499</v>
      </c>
      <c r="C50" s="5">
        <v>98.235572059571496</v>
      </c>
      <c r="D50" s="5">
        <v>825.14296348007201</v>
      </c>
      <c r="E50" s="5">
        <v>0.82818895917750501</v>
      </c>
      <c r="F50" s="5"/>
      <c r="G50" s="5"/>
      <c r="H50" s="5"/>
      <c r="I50" s="5"/>
      <c r="J50" s="5"/>
      <c r="K50" s="5"/>
      <c r="L50" s="5"/>
      <c r="M50" s="5">
        <f t="shared" si="0"/>
        <v>271.4277234936153</v>
      </c>
      <c r="N50" s="6">
        <f t="shared" si="1"/>
        <v>21.218258687730575</v>
      </c>
      <c r="O50" s="5"/>
      <c r="P50" s="5"/>
    </row>
    <row r="51" spans="1:16" x14ac:dyDescent="0.2">
      <c r="A51" s="4">
        <v>73</v>
      </c>
      <c r="B51" s="5">
        <v>201.39626955589199</v>
      </c>
      <c r="C51" s="5">
        <v>88.153572225047995</v>
      </c>
      <c r="D51" s="5">
        <v>825.14296348007201</v>
      </c>
      <c r="E51" s="5">
        <v>0.87644876875618505</v>
      </c>
      <c r="F51" s="5"/>
      <c r="G51" s="5"/>
      <c r="H51" s="5"/>
      <c r="I51" s="5"/>
      <c r="J51" s="5"/>
      <c r="K51" s="5"/>
      <c r="L51" s="5"/>
      <c r="M51" s="5">
        <f t="shared" si="0"/>
        <v>219.8442850907575</v>
      </c>
      <c r="N51" s="6">
        <f t="shared" si="1"/>
        <v>23.639574182373689</v>
      </c>
      <c r="O51" s="5"/>
      <c r="P51" s="5"/>
    </row>
    <row r="52" spans="1:16" x14ac:dyDescent="0.2">
      <c r="A52" s="4">
        <v>74</v>
      </c>
      <c r="B52" s="5">
        <v>239.43501550842601</v>
      </c>
      <c r="C52" s="5">
        <v>74.545811960290806</v>
      </c>
      <c r="D52" s="5">
        <v>825.14296348007201</v>
      </c>
      <c r="E52" s="5">
        <v>0.83748929692066698</v>
      </c>
      <c r="F52" s="5"/>
      <c r="G52" s="5"/>
      <c r="H52" s="5"/>
      <c r="I52" s="5"/>
      <c r="J52" s="5"/>
      <c r="K52" s="5"/>
      <c r="L52" s="5"/>
      <c r="M52" s="5">
        <f t="shared" si="0"/>
        <v>250.77121990439659</v>
      </c>
      <c r="N52" s="6">
        <f t="shared" si="1"/>
        <v>17.293479558634051</v>
      </c>
      <c r="O52" s="5"/>
      <c r="P52" s="5"/>
    </row>
    <row r="53" spans="1:16" x14ac:dyDescent="0.2">
      <c r="A53" s="4">
        <v>75</v>
      </c>
      <c r="B53" s="5">
        <v>251.01503401487</v>
      </c>
      <c r="C53" s="5">
        <v>106.86218656736401</v>
      </c>
      <c r="D53" s="5">
        <v>844.78922451531196</v>
      </c>
      <c r="E53" s="5">
        <v>0.84030472672939704</v>
      </c>
      <c r="F53" s="5"/>
      <c r="G53" s="5"/>
      <c r="H53" s="5"/>
      <c r="I53" s="5"/>
      <c r="J53" s="5"/>
      <c r="K53" s="5"/>
      <c r="L53" s="5"/>
      <c r="M53" s="5">
        <f t="shared" si="0"/>
        <v>272.81509162699274</v>
      </c>
      <c r="N53" s="6">
        <f t="shared" si="1"/>
        <v>23.060437388519031</v>
      </c>
      <c r="O53" s="5"/>
      <c r="P53" s="5"/>
    </row>
    <row r="54" spans="1:16" x14ac:dyDescent="0.2">
      <c r="A54" s="4">
        <v>76</v>
      </c>
      <c r="B54" s="5">
        <v>130.45991285543701</v>
      </c>
      <c r="C54" s="5">
        <v>70.626788750595097</v>
      </c>
      <c r="D54" s="5">
        <v>825.14296348007201</v>
      </c>
      <c r="E54" s="5">
        <v>0.96529944563648096</v>
      </c>
      <c r="F54" s="5"/>
      <c r="G54" s="5"/>
      <c r="H54" s="5"/>
      <c r="I54" s="5"/>
      <c r="J54" s="5"/>
      <c r="K54" s="5"/>
      <c r="L54" s="5"/>
      <c r="M54" s="5">
        <f t="shared" si="0"/>
        <v>148.350706609269</v>
      </c>
      <c r="N54" s="6">
        <f t="shared" si="1"/>
        <v>28.429685161854572</v>
      </c>
      <c r="O54" s="5"/>
      <c r="P54" s="5"/>
    </row>
    <row r="55" spans="1:16" x14ac:dyDescent="0.2">
      <c r="A55" s="4">
        <v>77</v>
      </c>
      <c r="B55" s="5">
        <v>224.500594266843</v>
      </c>
      <c r="C55" s="5">
        <v>59.467769021280397</v>
      </c>
      <c r="D55" s="5">
        <v>844.78922451531196</v>
      </c>
      <c r="E55" s="5">
        <v>0.88664240863209898</v>
      </c>
      <c r="F55" s="5"/>
      <c r="G55" s="5"/>
      <c r="H55" s="5"/>
      <c r="I55" s="5"/>
      <c r="J55" s="5"/>
      <c r="K55" s="5"/>
      <c r="L55" s="5"/>
      <c r="M55" s="5">
        <f t="shared" si="0"/>
        <v>232.24326121232025</v>
      </c>
      <c r="N55" s="6">
        <f t="shared" si="1"/>
        <v>14.836291794730734</v>
      </c>
      <c r="O55" s="5"/>
      <c r="P55" s="5"/>
    </row>
    <row r="56" spans="1:16" x14ac:dyDescent="0.2">
      <c r="A56" s="4">
        <v>79</v>
      </c>
      <c r="B56" s="5">
        <v>257.32555287217701</v>
      </c>
      <c r="C56" s="5">
        <v>82.721836111655094</v>
      </c>
      <c r="D56" s="5">
        <v>825.14296348007201</v>
      </c>
      <c r="E56" s="5">
        <v>0.87042060197397098</v>
      </c>
      <c r="F56" s="5"/>
      <c r="G56" s="5"/>
      <c r="H56" s="5"/>
      <c r="I56" s="5"/>
      <c r="J56" s="5"/>
      <c r="K56" s="5"/>
      <c r="L56" s="5"/>
      <c r="M56" s="5">
        <f t="shared" si="0"/>
        <v>270.2949173230142</v>
      </c>
      <c r="N56" s="6">
        <f t="shared" si="1"/>
        <v>17.82091732214143</v>
      </c>
      <c r="O56" s="5"/>
      <c r="P56" s="5"/>
    </row>
    <row r="57" spans="1:16" x14ac:dyDescent="0.2">
      <c r="A57" s="4">
        <v>80</v>
      </c>
      <c r="B57" s="5">
        <v>165.46847671695599</v>
      </c>
      <c r="C57" s="5">
        <v>109.795885905959</v>
      </c>
      <c r="D57" s="5">
        <v>844.78922451531196</v>
      </c>
      <c r="E57" s="5">
        <v>0.94877928999021999</v>
      </c>
      <c r="F57" s="5"/>
      <c r="G57" s="5"/>
      <c r="H57" s="5"/>
      <c r="I57" s="5"/>
      <c r="J57" s="5"/>
      <c r="K57" s="5"/>
      <c r="L57" s="5"/>
      <c r="M57" s="5">
        <f t="shared" si="0"/>
        <v>198.58235910801386</v>
      </c>
      <c r="N57" s="6">
        <f t="shared" si="1"/>
        <v>33.566089433661162</v>
      </c>
      <c r="O57" s="5"/>
      <c r="P57" s="5"/>
    </row>
    <row r="58" spans="1:16" x14ac:dyDescent="0.2">
      <c r="A58" s="4">
        <v>81</v>
      </c>
      <c r="B58" s="5">
        <v>206.97276921503399</v>
      </c>
      <c r="C58" s="5">
        <v>65.713429435990705</v>
      </c>
      <c r="D58" s="5">
        <v>825.14296348007201</v>
      </c>
      <c r="E58" s="5">
        <v>0.94303864116024505</v>
      </c>
      <c r="F58" s="5"/>
      <c r="G58" s="5"/>
      <c r="H58" s="5"/>
      <c r="I58" s="5"/>
      <c r="J58" s="5"/>
      <c r="K58" s="5"/>
      <c r="L58" s="5"/>
      <c r="M58" s="5">
        <f t="shared" si="0"/>
        <v>217.15428157137185</v>
      </c>
      <c r="N58" s="6">
        <f t="shared" si="1"/>
        <v>17.614536475018575</v>
      </c>
      <c r="O58" s="5"/>
      <c r="P58" s="5"/>
    </row>
    <row r="59" spans="1:16" x14ac:dyDescent="0.2">
      <c r="A59" s="4">
        <v>82</v>
      </c>
      <c r="B59" s="5">
        <v>285.56059807929603</v>
      </c>
      <c r="C59" s="5">
        <v>81.145456598036205</v>
      </c>
      <c r="D59" s="5">
        <v>844.78922451531196</v>
      </c>
      <c r="E59" s="5">
        <v>0.81727173491142702</v>
      </c>
      <c r="F59" s="5"/>
      <c r="G59" s="5"/>
      <c r="H59" s="5"/>
      <c r="I59" s="5"/>
      <c r="J59" s="5"/>
      <c r="K59" s="5"/>
      <c r="L59" s="5"/>
      <c r="M59" s="5">
        <f t="shared" si="0"/>
        <v>296.86603089930821</v>
      </c>
      <c r="N59" s="6">
        <f t="shared" si="1"/>
        <v>15.863132603716233</v>
      </c>
      <c r="O59" s="5"/>
      <c r="P59" s="5"/>
    </row>
    <row r="60" spans="1:16" x14ac:dyDescent="0.2">
      <c r="A60" s="4">
        <v>90</v>
      </c>
      <c r="B60" s="5">
        <v>277.251756688439</v>
      </c>
      <c r="C60" s="5">
        <v>57.888148279529801</v>
      </c>
      <c r="D60" s="5">
        <v>844.78922451531196</v>
      </c>
      <c r="E60" s="5">
        <v>0.85843658549313895</v>
      </c>
      <c r="F60" s="5"/>
      <c r="G60" s="5"/>
      <c r="H60" s="5"/>
      <c r="I60" s="5"/>
      <c r="J60" s="5"/>
      <c r="K60" s="5"/>
      <c r="L60" s="5"/>
      <c r="M60" s="5">
        <f t="shared" si="0"/>
        <v>283.23060268632383</v>
      </c>
      <c r="N60" s="6">
        <f t="shared" si="1"/>
        <v>11.793512629241619</v>
      </c>
      <c r="O60" s="5"/>
      <c r="P60" s="5"/>
    </row>
    <row r="61" spans="1:16" ht="17" thickBot="1" x14ac:dyDescent="0.25">
      <c r="A61" s="7">
        <v>94</v>
      </c>
      <c r="B61" s="8">
        <v>188.566215603221</v>
      </c>
      <c r="C61" s="8">
        <v>21.6724483506305</v>
      </c>
      <c r="D61" s="8">
        <v>844.78922451531196</v>
      </c>
      <c r="E61" s="8">
        <v>0.85644272788144105</v>
      </c>
      <c r="F61" s="8"/>
      <c r="G61" s="8"/>
      <c r="H61" s="8"/>
      <c r="I61" s="8"/>
      <c r="J61" s="8"/>
      <c r="K61" s="8"/>
      <c r="L61" s="8"/>
      <c r="M61" s="8">
        <f t="shared" si="0"/>
        <v>189.80756751096931</v>
      </c>
      <c r="N61" s="9">
        <f t="shared" si="1"/>
        <v>6.5563979116921249</v>
      </c>
      <c r="O61" s="5"/>
      <c r="P61" s="5"/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84621-E8B5-C44B-A787-499D9A79B9F2}">
  <dimension ref="A1:N21"/>
  <sheetViews>
    <sheetView workbookViewId="0">
      <selection activeCell="F36" sqref="F36"/>
    </sheetView>
  </sheetViews>
  <sheetFormatPr baseColWidth="10" defaultRowHeight="16" x14ac:dyDescent="0.2"/>
  <cols>
    <col min="13" max="13" width="15.6640625" customWidth="1"/>
  </cols>
  <sheetData>
    <row r="1" spans="1:14" ht="17" thickBot="1" x14ac:dyDescent="0.25">
      <c r="A1" s="5" t="s">
        <v>5</v>
      </c>
      <c r="B1" s="5" t="s">
        <v>4</v>
      </c>
      <c r="C1" s="5" t="s">
        <v>3</v>
      </c>
      <c r="D1" s="5" t="s">
        <v>2</v>
      </c>
      <c r="E1" s="5" t="s">
        <v>1</v>
      </c>
      <c r="F1" s="5" t="s">
        <v>0</v>
      </c>
      <c r="G1" s="5"/>
      <c r="H1" s="5"/>
      <c r="I1" s="5"/>
      <c r="J1" s="5"/>
      <c r="K1" s="5"/>
      <c r="L1" s="5"/>
      <c r="M1" s="5" t="s">
        <v>17</v>
      </c>
      <c r="N1" s="5" t="s">
        <v>18</v>
      </c>
    </row>
    <row r="2" spans="1:14" x14ac:dyDescent="0.2">
      <c r="A2" s="1">
        <v>9</v>
      </c>
      <c r="B2" s="2">
        <v>160.14972041618199</v>
      </c>
      <c r="C2" s="2">
        <v>81.377186619659099</v>
      </c>
      <c r="D2" s="2">
        <v>427.48370397160301</v>
      </c>
      <c r="E2" s="2">
        <v>0.85592466262910405</v>
      </c>
      <c r="F2" s="2" t="s">
        <v>13</v>
      </c>
      <c r="G2" s="2"/>
      <c r="H2" s="2"/>
      <c r="I2" s="2"/>
      <c r="J2" s="2"/>
      <c r="K2" s="2"/>
      <c r="L2" s="2"/>
      <c r="M2" s="2">
        <f>SQRT(B2^2+C2^2)</f>
        <v>179.63902541349995</v>
      </c>
      <c r="N2" s="3">
        <f>ATAN(C2/B2)/2/PI()*360</f>
        <v>26.936577703701431</v>
      </c>
    </row>
    <row r="3" spans="1:14" x14ac:dyDescent="0.2">
      <c r="A3" s="4">
        <v>10</v>
      </c>
      <c r="B3" s="5">
        <v>165.02172175758099</v>
      </c>
      <c r="C3" s="5">
        <v>69.564405408976398</v>
      </c>
      <c r="D3" s="5">
        <v>432.696919873696</v>
      </c>
      <c r="E3" s="5">
        <v>0.83419945639318205</v>
      </c>
      <c r="F3" s="5"/>
      <c r="G3" s="5"/>
      <c r="H3" s="5"/>
      <c r="I3" s="5"/>
      <c r="J3" s="5"/>
      <c r="K3" s="5"/>
      <c r="L3" s="5"/>
      <c r="M3" s="5">
        <f t="shared" ref="M3:M21" si="0">SQRT(B3^2+C3^2)</f>
        <v>179.08482669322072</v>
      </c>
      <c r="N3" s="6">
        <f t="shared" ref="N3:N21" si="1">ATAN(C3/B3)/2/PI()*360</f>
        <v>22.857707834827668</v>
      </c>
    </row>
    <row r="4" spans="1:14" x14ac:dyDescent="0.2">
      <c r="A4" s="4">
        <v>14</v>
      </c>
      <c r="B4" s="5">
        <v>92.509647351776493</v>
      </c>
      <c r="C4" s="5">
        <v>96.816999229925798</v>
      </c>
      <c r="D4" s="5">
        <v>432.696919873696</v>
      </c>
      <c r="E4" s="5">
        <v>0.85800528851126001</v>
      </c>
      <c r="F4" s="5"/>
      <c r="G4" s="5"/>
      <c r="H4" s="5"/>
      <c r="I4" s="5"/>
      <c r="J4" s="5"/>
      <c r="K4" s="5"/>
      <c r="L4" s="5"/>
      <c r="M4" s="5">
        <f t="shared" si="0"/>
        <v>133.90879804194159</v>
      </c>
      <c r="N4" s="6">
        <f t="shared" si="1"/>
        <v>46.303305798983367</v>
      </c>
    </row>
    <row r="5" spans="1:14" x14ac:dyDescent="0.2">
      <c r="A5" s="4">
        <v>23</v>
      </c>
      <c r="B5" s="5">
        <v>236.61319385522501</v>
      </c>
      <c r="C5" s="5">
        <v>87.742701483432</v>
      </c>
      <c r="D5" s="5">
        <v>432.696919873696</v>
      </c>
      <c r="E5" s="5">
        <v>0.764693508101571</v>
      </c>
      <c r="F5" s="5"/>
      <c r="G5" s="5"/>
      <c r="H5" s="5"/>
      <c r="I5" s="5"/>
      <c r="J5" s="5"/>
      <c r="K5" s="5"/>
      <c r="L5" s="5"/>
      <c r="M5" s="5">
        <f t="shared" si="0"/>
        <v>252.35804954465183</v>
      </c>
      <c r="N5" s="6">
        <f t="shared" si="1"/>
        <v>20.346170332930921</v>
      </c>
    </row>
    <row r="6" spans="1:14" x14ac:dyDescent="0.2">
      <c r="A6" s="4">
        <v>25</v>
      </c>
      <c r="B6" s="5">
        <v>202.05220954819799</v>
      </c>
      <c r="C6" s="5">
        <v>96.820550223542995</v>
      </c>
      <c r="D6" s="5">
        <v>438.03885715608698</v>
      </c>
      <c r="E6" s="5">
        <v>0.79932338858651697</v>
      </c>
      <c r="F6" s="5"/>
      <c r="G6" s="5"/>
      <c r="H6" s="5"/>
      <c r="I6" s="5"/>
      <c r="J6" s="5"/>
      <c r="K6" s="5"/>
      <c r="L6" s="5"/>
      <c r="M6" s="5">
        <f t="shared" si="0"/>
        <v>224.05203486890838</v>
      </c>
      <c r="N6" s="6">
        <f t="shared" si="1"/>
        <v>25.603079228614657</v>
      </c>
    </row>
    <row r="7" spans="1:14" x14ac:dyDescent="0.2">
      <c r="A7" s="4">
        <v>26</v>
      </c>
      <c r="B7" s="5">
        <v>166.08519773175101</v>
      </c>
      <c r="C7" s="5">
        <v>75.968015595018201</v>
      </c>
      <c r="D7" s="5">
        <v>438.03885715608698</v>
      </c>
      <c r="E7" s="5">
        <v>0.85456456314098195</v>
      </c>
      <c r="F7" s="5"/>
      <c r="G7" s="5"/>
      <c r="H7" s="5"/>
      <c r="I7" s="5"/>
      <c r="J7" s="5"/>
      <c r="K7" s="5"/>
      <c r="L7" s="5"/>
      <c r="M7" s="5">
        <f t="shared" si="0"/>
        <v>182.63469631764869</v>
      </c>
      <c r="N7" s="6">
        <f t="shared" si="1"/>
        <v>24.579540952653968</v>
      </c>
    </row>
    <row r="8" spans="1:14" x14ac:dyDescent="0.2">
      <c r="A8" s="4">
        <v>27</v>
      </c>
      <c r="B8" s="5">
        <v>168.13185059653301</v>
      </c>
      <c r="C8" s="5">
        <v>83.640114356275603</v>
      </c>
      <c r="D8" s="5">
        <v>438.03885715608698</v>
      </c>
      <c r="E8" s="5">
        <v>0.88373494011902198</v>
      </c>
      <c r="F8" s="5"/>
      <c r="G8" s="5"/>
      <c r="H8" s="5"/>
      <c r="I8" s="5"/>
      <c r="J8" s="5"/>
      <c r="K8" s="5"/>
      <c r="L8" s="5"/>
      <c r="M8" s="5">
        <f t="shared" si="0"/>
        <v>187.7870813302815</v>
      </c>
      <c r="N8" s="6">
        <f t="shared" si="1"/>
        <v>26.448847725277975</v>
      </c>
    </row>
    <row r="9" spans="1:14" x14ac:dyDescent="0.2">
      <c r="A9" s="4">
        <v>30</v>
      </c>
      <c r="B9" s="5">
        <v>158.918916066392</v>
      </c>
      <c r="C9" s="5">
        <v>83.916688696434605</v>
      </c>
      <c r="D9" s="5">
        <v>438.03885715608698</v>
      </c>
      <c r="E9" s="5">
        <v>0.84582042240636801</v>
      </c>
      <c r="F9" s="5"/>
      <c r="G9" s="5"/>
      <c r="H9" s="5"/>
      <c r="I9" s="5"/>
      <c r="J9" s="5"/>
      <c r="K9" s="5"/>
      <c r="L9" s="5"/>
      <c r="M9" s="5">
        <f t="shared" si="0"/>
        <v>179.71430807114737</v>
      </c>
      <c r="N9" s="6">
        <f t="shared" si="1"/>
        <v>27.836168701687043</v>
      </c>
    </row>
    <row r="10" spans="1:14" x14ac:dyDescent="0.2">
      <c r="A10" s="4">
        <v>31</v>
      </c>
      <c r="B10" s="5">
        <v>202.77164511869799</v>
      </c>
      <c r="C10" s="5">
        <v>86.208388483758</v>
      </c>
      <c r="D10" s="5">
        <v>438.03885715608698</v>
      </c>
      <c r="E10" s="5">
        <v>0.79518479623621996</v>
      </c>
      <c r="F10" s="5"/>
      <c r="G10" s="5"/>
      <c r="H10" s="5"/>
      <c r="I10" s="5"/>
      <c r="J10" s="5"/>
      <c r="K10" s="5"/>
      <c r="L10" s="5"/>
      <c r="M10" s="5">
        <f t="shared" si="0"/>
        <v>220.33662044496765</v>
      </c>
      <c r="N10" s="6">
        <f t="shared" si="1"/>
        <v>23.032776760028426</v>
      </c>
    </row>
    <row r="11" spans="1:14" x14ac:dyDescent="0.2">
      <c r="A11" s="4">
        <v>33</v>
      </c>
      <c r="B11" s="5">
        <v>101.748480112895</v>
      </c>
      <c r="C11" s="5">
        <v>52.370014276518198</v>
      </c>
      <c r="D11" s="5">
        <v>438.03885715608698</v>
      </c>
      <c r="E11" s="5">
        <v>0.90943840009489396</v>
      </c>
      <c r="F11" s="5"/>
      <c r="G11" s="5"/>
      <c r="H11" s="5"/>
      <c r="I11" s="5"/>
      <c r="J11" s="5"/>
      <c r="K11" s="5"/>
      <c r="L11" s="5"/>
      <c r="M11" s="5">
        <f t="shared" si="0"/>
        <v>114.43501037972123</v>
      </c>
      <c r="N11" s="6">
        <f t="shared" si="1"/>
        <v>27.234912110178939</v>
      </c>
    </row>
    <row r="12" spans="1:14" ht="17" thickBot="1" x14ac:dyDescent="0.25">
      <c r="A12" s="7">
        <v>35</v>
      </c>
      <c r="B12" s="8">
        <v>186.32928870568799</v>
      </c>
      <c r="C12" s="8">
        <v>74.107283980213396</v>
      </c>
      <c r="D12" s="8">
        <v>443.514342870539</v>
      </c>
      <c r="E12" s="8">
        <v>0.78576882308982898</v>
      </c>
      <c r="F12" s="8"/>
      <c r="G12" s="8"/>
      <c r="H12" s="8"/>
      <c r="I12" s="8"/>
      <c r="J12" s="8"/>
      <c r="K12" s="8"/>
      <c r="L12" s="8"/>
      <c r="M12" s="8">
        <f t="shared" si="0"/>
        <v>200.52554293279351</v>
      </c>
      <c r="N12" s="9">
        <f t="shared" si="1"/>
        <v>21.688811188071661</v>
      </c>
    </row>
    <row r="13" spans="1:14" x14ac:dyDescent="0.2">
      <c r="A13" s="1">
        <v>0</v>
      </c>
      <c r="B13" s="2">
        <v>195.18044778993999</v>
      </c>
      <c r="C13" s="2">
        <v>68.951924196970296</v>
      </c>
      <c r="D13" s="2">
        <v>381.51771429723698</v>
      </c>
      <c r="E13" s="2">
        <v>0.75363282094912498</v>
      </c>
      <c r="F13" s="2"/>
      <c r="G13" s="2"/>
      <c r="H13" s="2"/>
      <c r="I13" s="2"/>
      <c r="J13" s="2"/>
      <c r="K13" s="2"/>
      <c r="L13" s="2"/>
      <c r="M13" s="2">
        <f t="shared" si="0"/>
        <v>207.00187209285386</v>
      </c>
      <c r="N13" s="3">
        <f t="shared" si="1"/>
        <v>19.456924028463916</v>
      </c>
    </row>
    <row r="14" spans="1:14" x14ac:dyDescent="0.2">
      <c r="A14" s="4">
        <v>7</v>
      </c>
      <c r="B14" s="5">
        <v>166.88911340744801</v>
      </c>
      <c r="C14" s="5">
        <v>66.580164941558905</v>
      </c>
      <c r="D14" s="5">
        <v>381.51771429723698</v>
      </c>
      <c r="E14" s="5">
        <v>0.81259980659888298</v>
      </c>
      <c r="F14" s="5"/>
      <c r="G14" s="5"/>
      <c r="H14" s="5"/>
      <c r="I14" s="5"/>
      <c r="J14" s="5"/>
      <c r="K14" s="5"/>
      <c r="L14" s="5"/>
      <c r="M14" s="5">
        <f t="shared" si="0"/>
        <v>179.67997812101723</v>
      </c>
      <c r="N14" s="6">
        <f t="shared" si="1"/>
        <v>21.749455044926481</v>
      </c>
    </row>
    <row r="15" spans="1:14" x14ac:dyDescent="0.2">
      <c r="A15" s="4">
        <v>9</v>
      </c>
      <c r="B15" s="5">
        <v>173.94267602772601</v>
      </c>
      <c r="C15" s="5">
        <v>40.093879451205702</v>
      </c>
      <c r="D15" s="5">
        <v>385.66464597438102</v>
      </c>
      <c r="E15" s="5">
        <v>0.79594303456711102</v>
      </c>
      <c r="F15" s="5"/>
      <c r="G15" s="5"/>
      <c r="H15" s="5"/>
      <c r="I15" s="5"/>
      <c r="J15" s="5"/>
      <c r="K15" s="5"/>
      <c r="L15" s="5"/>
      <c r="M15" s="5">
        <f t="shared" si="0"/>
        <v>178.50370784141785</v>
      </c>
      <c r="N15" s="6">
        <f t="shared" si="1"/>
        <v>12.979999068471468</v>
      </c>
    </row>
    <row r="16" spans="1:14" x14ac:dyDescent="0.2">
      <c r="A16" s="4">
        <v>10</v>
      </c>
      <c r="B16" s="5">
        <v>162.481660528524</v>
      </c>
      <c r="C16" s="5">
        <v>36.972833112877503</v>
      </c>
      <c r="D16" s="5">
        <v>381.51771429723698</v>
      </c>
      <c r="E16" s="5">
        <v>0.84285575231072796</v>
      </c>
      <c r="F16" s="5"/>
      <c r="G16" s="5"/>
      <c r="H16" s="5"/>
      <c r="I16" s="5"/>
      <c r="J16" s="5"/>
      <c r="K16" s="5"/>
      <c r="L16" s="5"/>
      <c r="M16" s="5">
        <f t="shared" si="0"/>
        <v>166.63517154700327</v>
      </c>
      <c r="N16" s="6">
        <f t="shared" si="1"/>
        <v>12.819415441396341</v>
      </c>
    </row>
    <row r="17" spans="1:14" x14ac:dyDescent="0.2">
      <c r="A17" s="4">
        <v>25</v>
      </c>
      <c r="B17" s="5">
        <v>189.743974630537</v>
      </c>
      <c r="C17" s="5">
        <v>52.055536048187903</v>
      </c>
      <c r="D17" s="5">
        <v>398.66457786115802</v>
      </c>
      <c r="E17" s="5">
        <v>0.82267892096955297</v>
      </c>
      <c r="F17" s="5"/>
      <c r="G17" s="5"/>
      <c r="H17" s="5"/>
      <c r="I17" s="5"/>
      <c r="J17" s="5"/>
      <c r="K17" s="5"/>
      <c r="L17" s="5"/>
      <c r="M17" s="5">
        <f t="shared" si="0"/>
        <v>196.75506281124777</v>
      </c>
      <c r="N17" s="6">
        <f t="shared" si="1"/>
        <v>15.341418520949563</v>
      </c>
    </row>
    <row r="18" spans="1:14" x14ac:dyDescent="0.2">
      <c r="A18" s="4">
        <v>26</v>
      </c>
      <c r="B18" s="5">
        <v>179.461047661885</v>
      </c>
      <c r="C18" s="5">
        <v>52.872715811744101</v>
      </c>
      <c r="D18" s="5">
        <v>394.234971440479</v>
      </c>
      <c r="E18" s="5">
        <v>0.79858758240982497</v>
      </c>
      <c r="F18" s="5"/>
      <c r="G18" s="5"/>
      <c r="H18" s="5"/>
      <c r="I18" s="5"/>
      <c r="J18" s="5"/>
      <c r="K18" s="5"/>
      <c r="L18" s="5"/>
      <c r="M18" s="5">
        <f t="shared" si="0"/>
        <v>187.08765781101332</v>
      </c>
      <c r="N18" s="6">
        <f t="shared" si="1"/>
        <v>16.41599901309586</v>
      </c>
    </row>
    <row r="19" spans="1:14" x14ac:dyDescent="0.2">
      <c r="A19" s="4">
        <v>30</v>
      </c>
      <c r="B19" s="5">
        <v>157.216192199652</v>
      </c>
      <c r="C19" s="5">
        <v>52.308704752123901</v>
      </c>
      <c r="D19" s="5">
        <v>394.234971440479</v>
      </c>
      <c r="E19" s="5">
        <v>0.85821525315917202</v>
      </c>
      <c r="F19" s="5"/>
      <c r="G19" s="5"/>
      <c r="H19" s="5"/>
      <c r="I19" s="5"/>
      <c r="J19" s="5"/>
      <c r="K19" s="5"/>
      <c r="L19" s="5"/>
      <c r="M19" s="5">
        <f t="shared" si="0"/>
        <v>165.68986596229351</v>
      </c>
      <c r="N19" s="6">
        <f t="shared" si="1"/>
        <v>18.403228221313277</v>
      </c>
    </row>
    <row r="20" spans="1:14" x14ac:dyDescent="0.2">
      <c r="A20" s="4">
        <v>33</v>
      </c>
      <c r="B20" s="5">
        <v>92.781264435314895</v>
      </c>
      <c r="C20" s="5">
        <v>42.1626625080347</v>
      </c>
      <c r="D20" s="5">
        <v>394.234971440479</v>
      </c>
      <c r="E20" s="5">
        <v>0.87127331685544096</v>
      </c>
      <c r="F20" s="5"/>
      <c r="G20" s="5"/>
      <c r="H20" s="5"/>
      <c r="I20" s="5"/>
      <c r="J20" s="5"/>
      <c r="K20" s="5"/>
      <c r="L20" s="5"/>
      <c r="M20" s="5">
        <f t="shared" si="0"/>
        <v>101.9119872241841</v>
      </c>
      <c r="N20" s="6">
        <f t="shared" si="1"/>
        <v>24.438509312967451</v>
      </c>
    </row>
    <row r="21" spans="1:14" ht="17" thickBot="1" x14ac:dyDescent="0.25">
      <c r="A21" s="7">
        <v>35</v>
      </c>
      <c r="B21" s="8">
        <v>155.83818706236499</v>
      </c>
      <c r="C21" s="8">
        <v>60.579450383173402</v>
      </c>
      <c r="D21" s="8">
        <v>398.66457786115802</v>
      </c>
      <c r="E21" s="8">
        <v>0.84703289190893205</v>
      </c>
      <c r="F21" s="8"/>
      <c r="G21" s="8"/>
      <c r="H21" s="8"/>
      <c r="I21" s="8"/>
      <c r="J21" s="8"/>
      <c r="K21" s="8"/>
      <c r="L21" s="8"/>
      <c r="M21" s="8">
        <f t="shared" si="0"/>
        <v>167.19871517332911</v>
      </c>
      <c r="N21" s="9">
        <f t="shared" si="1"/>
        <v>21.242748075481394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820CC-E8BE-C443-91FB-566F7F19A8F4}">
  <dimension ref="A1:N108"/>
  <sheetViews>
    <sheetView topLeftCell="A88" workbookViewId="0">
      <selection activeCell="Q56" sqref="Q56"/>
    </sheetView>
  </sheetViews>
  <sheetFormatPr baseColWidth="10" defaultRowHeight="16" x14ac:dyDescent="0.2"/>
  <cols>
    <col min="13" max="13" width="12.33203125" customWidth="1"/>
  </cols>
  <sheetData>
    <row r="1" spans="1:14" ht="17" thickBot="1" x14ac:dyDescent="0.25">
      <c r="A1" s="5" t="s">
        <v>5</v>
      </c>
      <c r="B1" s="5" t="s">
        <v>4</v>
      </c>
      <c r="C1" s="5" t="s">
        <v>3</v>
      </c>
      <c r="D1" s="5" t="s">
        <v>2</v>
      </c>
      <c r="E1" s="5" t="s">
        <v>1</v>
      </c>
      <c r="F1" s="5" t="s">
        <v>0</v>
      </c>
      <c r="G1" s="5"/>
      <c r="H1" s="5"/>
      <c r="I1" s="5"/>
      <c r="J1" s="5"/>
      <c r="K1" s="5"/>
      <c r="L1" s="5"/>
      <c r="M1" s="5" t="s">
        <v>17</v>
      </c>
      <c r="N1" s="5" t="s">
        <v>19</v>
      </c>
    </row>
    <row r="2" spans="1:14" x14ac:dyDescent="0.2">
      <c r="A2" s="1">
        <v>1</v>
      </c>
      <c r="B2" s="2">
        <v>336.77068507717001</v>
      </c>
      <c r="C2" s="2">
        <v>142.271169987235</v>
      </c>
      <c r="D2" s="2">
        <v>1108.78585717634</v>
      </c>
      <c r="E2" s="2">
        <v>0.81614224997128504</v>
      </c>
      <c r="F2" s="2" t="s">
        <v>14</v>
      </c>
      <c r="G2" s="2"/>
      <c r="H2" s="2"/>
      <c r="I2" s="2"/>
      <c r="J2" s="2"/>
      <c r="K2" s="2"/>
      <c r="L2" s="2"/>
      <c r="M2" s="2">
        <f>SQRT(B2^2+C2^2)</f>
        <v>365.58935998861227</v>
      </c>
      <c r="N2" s="3">
        <f>ATAN(C2/B2)/2/PI()*360</f>
        <v>22.901972523596559</v>
      </c>
    </row>
    <row r="3" spans="1:14" x14ac:dyDescent="0.2">
      <c r="A3" s="4">
        <v>3</v>
      </c>
      <c r="B3" s="5">
        <v>267.962589516452</v>
      </c>
      <c r="C3" s="5">
        <v>159.619416532928</v>
      </c>
      <c r="D3" s="5">
        <v>1144.55314289171</v>
      </c>
      <c r="E3" s="5">
        <v>0.89892621591055899</v>
      </c>
      <c r="F3" s="5"/>
      <c r="G3" s="5"/>
      <c r="H3" s="5"/>
      <c r="I3" s="5"/>
      <c r="J3" s="5"/>
      <c r="K3" s="5"/>
      <c r="L3" s="5"/>
      <c r="M3" s="5">
        <f t="shared" ref="M3:M66" si="0">SQRT(B3^2+C3^2)</f>
        <v>311.90111816836264</v>
      </c>
      <c r="N3" s="6">
        <f t="shared" ref="N3:N66" si="1">ATAN(C3/B3)/2/PI()*360</f>
        <v>30.781326227463506</v>
      </c>
    </row>
    <row r="4" spans="1:14" x14ac:dyDescent="0.2">
      <c r="A4" s="4">
        <v>5</v>
      </c>
      <c r="B4" s="5">
        <v>297.59899104963</v>
      </c>
      <c r="C4" s="5">
        <v>194.421426067086</v>
      </c>
      <c r="D4" s="5">
        <v>1108.78585717634</v>
      </c>
      <c r="E4" s="5">
        <v>0.809952113489111</v>
      </c>
      <c r="F4" s="5"/>
      <c r="G4" s="5"/>
      <c r="H4" s="5"/>
      <c r="I4" s="5"/>
      <c r="J4" s="5"/>
      <c r="K4" s="5"/>
      <c r="L4" s="5"/>
      <c r="M4" s="5">
        <f t="shared" si="0"/>
        <v>355.47834025115674</v>
      </c>
      <c r="N4" s="6">
        <f t="shared" si="1"/>
        <v>33.156586048204183</v>
      </c>
    </row>
    <row r="5" spans="1:14" x14ac:dyDescent="0.2">
      <c r="A5" s="4">
        <v>7</v>
      </c>
      <c r="B5" s="5">
        <v>306.88015311645</v>
      </c>
      <c r="C5" s="5">
        <v>150.18049079303401</v>
      </c>
      <c r="D5" s="5">
        <v>1108.78585717634</v>
      </c>
      <c r="E5" s="5">
        <v>0.82133418563688898</v>
      </c>
      <c r="F5" s="5"/>
      <c r="G5" s="5"/>
      <c r="H5" s="5"/>
      <c r="I5" s="5"/>
      <c r="J5" s="5"/>
      <c r="K5" s="5"/>
      <c r="L5" s="5"/>
      <c r="M5" s="5">
        <f t="shared" si="0"/>
        <v>341.6571500665724</v>
      </c>
      <c r="N5" s="6">
        <f t="shared" si="1"/>
        <v>26.076123305238625</v>
      </c>
    </row>
    <row r="6" spans="1:14" x14ac:dyDescent="0.2">
      <c r="A6" s="4">
        <v>9</v>
      </c>
      <c r="B6" s="5">
        <v>277.456661505326</v>
      </c>
      <c r="C6" s="5">
        <v>200.83297000988799</v>
      </c>
      <c r="D6" s="5">
        <v>1108.78585717634</v>
      </c>
      <c r="E6" s="5">
        <v>0.80710919059515396</v>
      </c>
      <c r="F6" s="5"/>
      <c r="G6" s="5"/>
      <c r="H6" s="5"/>
      <c r="I6" s="5"/>
      <c r="J6" s="5"/>
      <c r="K6" s="5"/>
      <c r="L6" s="5"/>
      <c r="M6" s="5">
        <f t="shared" si="0"/>
        <v>342.51435131491007</v>
      </c>
      <c r="N6" s="6">
        <f t="shared" si="1"/>
        <v>35.898352624406613</v>
      </c>
    </row>
    <row r="7" spans="1:14" x14ac:dyDescent="0.2">
      <c r="A7" s="4">
        <v>11</v>
      </c>
      <c r="B7" s="5">
        <v>295.09923242419001</v>
      </c>
      <c r="C7" s="5">
        <v>166.41934968213999</v>
      </c>
      <c r="D7" s="5">
        <v>1144.55314289171</v>
      </c>
      <c r="E7" s="5">
        <v>0.87182698076748599</v>
      </c>
      <c r="F7" s="5"/>
      <c r="G7" s="5"/>
      <c r="H7" s="5"/>
      <c r="I7" s="5"/>
      <c r="J7" s="5"/>
      <c r="K7" s="5"/>
      <c r="L7" s="5"/>
      <c r="M7" s="5">
        <f t="shared" si="0"/>
        <v>338.79043216415147</v>
      </c>
      <c r="N7" s="6">
        <f t="shared" si="1"/>
        <v>29.42055045194429</v>
      </c>
    </row>
    <row r="8" spans="1:14" x14ac:dyDescent="0.2">
      <c r="A8" s="4">
        <v>14</v>
      </c>
      <c r="B8" s="5">
        <v>267.08151510045002</v>
      </c>
      <c r="C8" s="5">
        <v>160.450745281791</v>
      </c>
      <c r="D8" s="5">
        <v>1108.78585717634</v>
      </c>
      <c r="E8" s="5">
        <v>0.91002603542499705</v>
      </c>
      <c r="F8" s="5"/>
      <c r="G8" s="5"/>
      <c r="H8" s="5"/>
      <c r="I8" s="5"/>
      <c r="J8" s="5"/>
      <c r="K8" s="5"/>
      <c r="L8" s="5"/>
      <c r="M8" s="5">
        <f t="shared" si="0"/>
        <v>311.57178525956755</v>
      </c>
      <c r="N8" s="6">
        <f t="shared" si="1"/>
        <v>30.995583420758383</v>
      </c>
    </row>
    <row r="9" spans="1:14" x14ac:dyDescent="0.2">
      <c r="A9" s="4">
        <v>15</v>
      </c>
      <c r="B9" s="5">
        <v>281.80149703941697</v>
      </c>
      <c r="C9" s="5">
        <v>154.78835975275101</v>
      </c>
      <c r="D9" s="5">
        <v>1108.78585717634</v>
      </c>
      <c r="E9" s="5">
        <v>0.84422551485489605</v>
      </c>
      <c r="F9" s="5"/>
      <c r="G9" s="5"/>
      <c r="H9" s="5"/>
      <c r="I9" s="5"/>
      <c r="J9" s="5"/>
      <c r="K9" s="5"/>
      <c r="L9" s="5"/>
      <c r="M9" s="5">
        <f t="shared" si="0"/>
        <v>321.51441654862629</v>
      </c>
      <c r="N9" s="6">
        <f t="shared" si="1"/>
        <v>28.779179678650994</v>
      </c>
    </row>
    <row r="10" spans="1:14" x14ac:dyDescent="0.2">
      <c r="A10" s="4">
        <v>16</v>
      </c>
      <c r="B10" s="5">
        <v>312.07661878771103</v>
      </c>
      <c r="C10" s="5">
        <v>150.23301770373601</v>
      </c>
      <c r="D10" s="5">
        <v>1108.78585717634</v>
      </c>
      <c r="E10" s="5">
        <v>0.81940915588697305</v>
      </c>
      <c r="F10" s="5"/>
      <c r="G10" s="5"/>
      <c r="H10" s="5"/>
      <c r="I10" s="5"/>
      <c r="J10" s="5"/>
      <c r="K10" s="5"/>
      <c r="L10" s="5"/>
      <c r="M10" s="5">
        <f t="shared" si="0"/>
        <v>346.35498495379181</v>
      </c>
      <c r="N10" s="6">
        <f t="shared" si="1"/>
        <v>25.706064360739816</v>
      </c>
    </row>
    <row r="11" spans="1:14" x14ac:dyDescent="0.2">
      <c r="A11" s="4">
        <v>22</v>
      </c>
      <c r="B11" s="5">
        <v>278.66403756436301</v>
      </c>
      <c r="C11" s="5">
        <v>134.65444326599999</v>
      </c>
      <c r="D11" s="5">
        <v>1144.55314289171</v>
      </c>
      <c r="E11" s="5">
        <v>0.89224651136229305</v>
      </c>
      <c r="F11" s="5"/>
      <c r="G11" s="5"/>
      <c r="H11" s="5"/>
      <c r="I11" s="5"/>
      <c r="J11" s="5"/>
      <c r="K11" s="5"/>
      <c r="L11" s="5"/>
      <c r="M11" s="5">
        <f t="shared" si="0"/>
        <v>309.49226956896536</v>
      </c>
      <c r="N11" s="6">
        <f t="shared" si="1"/>
        <v>25.790496901278839</v>
      </c>
    </row>
    <row r="12" spans="1:14" x14ac:dyDescent="0.2">
      <c r="A12" s="4">
        <v>25</v>
      </c>
      <c r="B12" s="5">
        <v>260.76476658079702</v>
      </c>
      <c r="C12" s="5">
        <v>86.764444716731106</v>
      </c>
      <c r="D12" s="5">
        <v>1144.55314289171</v>
      </c>
      <c r="E12" s="5">
        <v>0.89831626924518904</v>
      </c>
      <c r="F12" s="5"/>
      <c r="G12" s="5"/>
      <c r="H12" s="5"/>
      <c r="I12" s="5"/>
      <c r="J12" s="5"/>
      <c r="K12" s="5"/>
      <c r="L12" s="5"/>
      <c r="M12" s="5">
        <f t="shared" si="0"/>
        <v>274.82054573292049</v>
      </c>
      <c r="N12" s="6">
        <f t="shared" si="1"/>
        <v>18.403867971228248</v>
      </c>
    </row>
    <row r="13" spans="1:14" x14ac:dyDescent="0.2">
      <c r="A13" s="4">
        <v>26</v>
      </c>
      <c r="B13" s="5">
        <v>277.53101688780703</v>
      </c>
      <c r="C13" s="5">
        <v>159.70026447204799</v>
      </c>
      <c r="D13" s="5">
        <v>1144.55314289171</v>
      </c>
      <c r="E13" s="5">
        <v>0.86674855229380998</v>
      </c>
      <c r="F13" s="5"/>
      <c r="G13" s="5"/>
      <c r="H13" s="5"/>
      <c r="I13" s="5"/>
      <c r="J13" s="5"/>
      <c r="K13" s="5"/>
      <c r="L13" s="5"/>
      <c r="M13" s="5">
        <f t="shared" si="0"/>
        <v>320.1993750887442</v>
      </c>
      <c r="N13" s="6">
        <f t="shared" si="1"/>
        <v>29.917505622717478</v>
      </c>
    </row>
    <row r="14" spans="1:14" x14ac:dyDescent="0.2">
      <c r="A14" s="4">
        <v>28</v>
      </c>
      <c r="B14" s="5">
        <v>291.57777768337098</v>
      </c>
      <c r="C14" s="5">
        <v>254.97642288155299</v>
      </c>
      <c r="D14" s="5">
        <v>1144.55314289171</v>
      </c>
      <c r="E14" s="5">
        <v>0.81310692832730203</v>
      </c>
      <c r="F14" s="5"/>
      <c r="G14" s="5"/>
      <c r="H14" s="5"/>
      <c r="I14" s="5"/>
      <c r="J14" s="5"/>
      <c r="K14" s="5"/>
      <c r="L14" s="5"/>
      <c r="M14" s="5">
        <f t="shared" si="0"/>
        <v>387.33780691309477</v>
      </c>
      <c r="N14" s="6">
        <f t="shared" si="1"/>
        <v>41.168766718019512</v>
      </c>
    </row>
    <row r="15" spans="1:14" x14ac:dyDescent="0.2">
      <c r="A15" s="4">
        <v>29</v>
      </c>
      <c r="B15" s="5">
        <v>301.49311957409998</v>
      </c>
      <c r="C15" s="5">
        <v>165.128141523236</v>
      </c>
      <c r="D15" s="5">
        <v>1108.78585717634</v>
      </c>
      <c r="E15" s="5">
        <v>0.81819774796217704</v>
      </c>
      <c r="F15" s="5"/>
      <c r="G15" s="5"/>
      <c r="H15" s="5"/>
      <c r="I15" s="5"/>
      <c r="J15" s="5"/>
      <c r="K15" s="5"/>
      <c r="L15" s="5"/>
      <c r="M15" s="5">
        <f t="shared" si="0"/>
        <v>343.75195166491841</v>
      </c>
      <c r="N15" s="6">
        <f t="shared" si="1"/>
        <v>28.709573219555491</v>
      </c>
    </row>
    <row r="16" spans="1:14" x14ac:dyDescent="0.2">
      <c r="A16" s="4">
        <v>30</v>
      </c>
      <c r="B16" s="5">
        <v>301.54017430860603</v>
      </c>
      <c r="C16" s="5">
        <v>148.60115823425099</v>
      </c>
      <c r="D16" s="5">
        <v>1108.78585717634</v>
      </c>
      <c r="E16" s="5">
        <v>0.81808214330973805</v>
      </c>
      <c r="F16" s="5"/>
      <c r="G16" s="5"/>
      <c r="H16" s="5"/>
      <c r="I16" s="5"/>
      <c r="J16" s="5"/>
      <c r="K16" s="5"/>
      <c r="L16" s="5"/>
      <c r="M16" s="5">
        <f t="shared" si="0"/>
        <v>336.1677869020549</v>
      </c>
      <c r="N16" s="6">
        <f t="shared" si="1"/>
        <v>26.234408231754337</v>
      </c>
    </row>
    <row r="17" spans="1:14" x14ac:dyDescent="0.2">
      <c r="A17" s="4">
        <v>32</v>
      </c>
      <c r="B17" s="5">
        <v>313.45828373028598</v>
      </c>
      <c r="C17" s="5">
        <v>165.41599086265899</v>
      </c>
      <c r="D17" s="5">
        <v>1108.78585717634</v>
      </c>
      <c r="E17" s="5">
        <v>0.87631235175279298</v>
      </c>
      <c r="F17" s="5"/>
      <c r="G17" s="5"/>
      <c r="H17" s="5"/>
      <c r="I17" s="5"/>
      <c r="J17" s="5"/>
      <c r="K17" s="5"/>
      <c r="L17" s="5"/>
      <c r="M17" s="5">
        <f t="shared" si="0"/>
        <v>354.42706678837573</v>
      </c>
      <c r="N17" s="6">
        <f t="shared" si="1"/>
        <v>27.821190493275711</v>
      </c>
    </row>
    <row r="18" spans="1:14" x14ac:dyDescent="0.2">
      <c r="A18" s="4">
        <v>40</v>
      </c>
      <c r="B18" s="5">
        <v>292.75425164767</v>
      </c>
      <c r="C18" s="5">
        <v>180.78454402902099</v>
      </c>
      <c r="D18" s="5">
        <v>1144.55314289171</v>
      </c>
      <c r="E18" s="5">
        <v>0.835381934476086</v>
      </c>
      <c r="F18" s="5"/>
      <c r="G18" s="5"/>
      <c r="H18" s="5"/>
      <c r="I18" s="5"/>
      <c r="J18" s="5"/>
      <c r="K18" s="5"/>
      <c r="L18" s="5"/>
      <c r="M18" s="5">
        <f t="shared" si="0"/>
        <v>344.07572308660247</v>
      </c>
      <c r="N18" s="6">
        <f t="shared" si="1"/>
        <v>31.696576081735863</v>
      </c>
    </row>
    <row r="19" spans="1:14" x14ac:dyDescent="0.2">
      <c r="A19" s="4">
        <v>41</v>
      </c>
      <c r="B19" s="5">
        <v>279.70464577856802</v>
      </c>
      <c r="C19" s="5">
        <v>200.68089007662701</v>
      </c>
      <c r="D19" s="5">
        <v>1108.78585717634</v>
      </c>
      <c r="E19" s="5">
        <v>0.86740296079493995</v>
      </c>
      <c r="F19" s="5"/>
      <c r="G19" s="5"/>
      <c r="H19" s="5"/>
      <c r="I19" s="5"/>
      <c r="J19" s="5"/>
      <c r="K19" s="5"/>
      <c r="L19" s="5"/>
      <c r="M19" s="5">
        <f t="shared" si="0"/>
        <v>344.2491953687931</v>
      </c>
      <c r="N19" s="6">
        <f t="shared" si="1"/>
        <v>35.658466854238569</v>
      </c>
    </row>
    <row r="20" spans="1:14" x14ac:dyDescent="0.2">
      <c r="A20" s="4">
        <v>42</v>
      </c>
      <c r="B20" s="5">
        <v>264.12426788580501</v>
      </c>
      <c r="C20" s="5">
        <v>160.50515192621199</v>
      </c>
      <c r="D20" s="5">
        <v>1144.55314289171</v>
      </c>
      <c r="E20" s="5">
        <v>0.89612178920275798</v>
      </c>
      <c r="F20" s="5"/>
      <c r="G20" s="5"/>
      <c r="H20" s="5"/>
      <c r="I20" s="5"/>
      <c r="J20" s="5"/>
      <c r="K20" s="5"/>
      <c r="L20" s="5"/>
      <c r="M20" s="5">
        <f t="shared" si="0"/>
        <v>309.06881544579824</v>
      </c>
      <c r="N20" s="6">
        <f t="shared" si="1"/>
        <v>31.286548549797075</v>
      </c>
    </row>
    <row r="21" spans="1:14" x14ac:dyDescent="0.2">
      <c r="A21" s="4">
        <v>43</v>
      </c>
      <c r="B21" s="5">
        <v>285.91927848932897</v>
      </c>
      <c r="C21" s="5">
        <v>193.22853040872499</v>
      </c>
      <c r="D21" s="5">
        <v>1144.55314289171</v>
      </c>
      <c r="E21" s="5">
        <v>0.82367356941910397</v>
      </c>
      <c r="F21" s="5"/>
      <c r="G21" s="5"/>
      <c r="H21" s="5"/>
      <c r="I21" s="5"/>
      <c r="J21" s="5"/>
      <c r="K21" s="5"/>
      <c r="L21" s="5"/>
      <c r="M21" s="5">
        <f t="shared" si="0"/>
        <v>345.08998649015308</v>
      </c>
      <c r="N21" s="6">
        <f t="shared" si="1"/>
        <v>34.051416666269446</v>
      </c>
    </row>
    <row r="22" spans="1:14" x14ac:dyDescent="0.2">
      <c r="A22" s="4">
        <v>44</v>
      </c>
      <c r="B22" s="5">
        <v>247.84295875305901</v>
      </c>
      <c r="C22" s="5">
        <v>180.13821919739999</v>
      </c>
      <c r="D22" s="5">
        <v>1108.78585717634</v>
      </c>
      <c r="E22" s="5">
        <v>0.91025052191018196</v>
      </c>
      <c r="F22" s="5"/>
      <c r="G22" s="5"/>
      <c r="H22" s="5"/>
      <c r="I22" s="5"/>
      <c r="J22" s="5"/>
      <c r="K22" s="5"/>
      <c r="L22" s="5"/>
      <c r="M22" s="5">
        <f t="shared" si="0"/>
        <v>306.39175938507395</v>
      </c>
      <c r="N22" s="6">
        <f t="shared" si="1"/>
        <v>36.010555241302647</v>
      </c>
    </row>
    <row r="23" spans="1:14" x14ac:dyDescent="0.2">
      <c r="A23" s="4">
        <v>45</v>
      </c>
      <c r="B23" s="5">
        <v>118.288514311035</v>
      </c>
      <c r="C23" s="5">
        <v>143.221561485492</v>
      </c>
      <c r="D23" s="5">
        <v>1144.55314289171</v>
      </c>
      <c r="E23" s="5">
        <v>0.84498214337067101</v>
      </c>
      <c r="F23" s="5"/>
      <c r="G23" s="5"/>
      <c r="H23" s="5"/>
      <c r="I23" s="5"/>
      <c r="J23" s="5"/>
      <c r="K23" s="5"/>
      <c r="L23" s="5"/>
      <c r="M23" s="5">
        <f t="shared" si="0"/>
        <v>185.75410706698923</v>
      </c>
      <c r="N23" s="6">
        <f t="shared" si="1"/>
        <v>50.446265098916278</v>
      </c>
    </row>
    <row r="24" spans="1:14" x14ac:dyDescent="0.2">
      <c r="A24" s="4">
        <v>46</v>
      </c>
      <c r="B24" s="5">
        <v>317.46828828162597</v>
      </c>
      <c r="C24" s="5">
        <v>171.37584178903899</v>
      </c>
      <c r="D24" s="5">
        <v>1144.55314289171</v>
      </c>
      <c r="E24" s="5">
        <v>0.82363489059762396</v>
      </c>
      <c r="F24" s="5"/>
      <c r="G24" s="5"/>
      <c r="H24" s="5"/>
      <c r="I24" s="5"/>
      <c r="J24" s="5"/>
      <c r="K24" s="5"/>
      <c r="L24" s="5"/>
      <c r="M24" s="5">
        <f t="shared" si="0"/>
        <v>360.7711091722386</v>
      </c>
      <c r="N24" s="6">
        <f t="shared" si="1"/>
        <v>28.36107626605785</v>
      </c>
    </row>
    <row r="25" spans="1:14" x14ac:dyDescent="0.2">
      <c r="A25" s="4">
        <v>49</v>
      </c>
      <c r="B25" s="5">
        <v>178.462835108984</v>
      </c>
      <c r="C25" s="5">
        <v>150.88213363020299</v>
      </c>
      <c r="D25" s="5">
        <v>1223.4878424014801</v>
      </c>
      <c r="E25" s="5">
        <v>0.81407238515332903</v>
      </c>
      <c r="F25" s="5"/>
      <c r="G25" s="5"/>
      <c r="H25" s="5"/>
      <c r="I25" s="5"/>
      <c r="J25" s="5"/>
      <c r="K25" s="5"/>
      <c r="L25" s="5"/>
      <c r="M25" s="5">
        <f t="shared" si="0"/>
        <v>233.69724380903349</v>
      </c>
      <c r="N25" s="6">
        <f t="shared" si="1"/>
        <v>40.212985618852919</v>
      </c>
    </row>
    <row r="26" spans="1:14" x14ac:dyDescent="0.2">
      <c r="A26" s="4">
        <v>56</v>
      </c>
      <c r="B26" s="5">
        <v>261.42358410626002</v>
      </c>
      <c r="C26" s="5">
        <v>185.75345151879301</v>
      </c>
      <c r="D26" s="5">
        <v>1108.78585717634</v>
      </c>
      <c r="E26" s="5">
        <v>0.86023234086770906</v>
      </c>
      <c r="F26" s="5"/>
      <c r="G26" s="5"/>
      <c r="H26" s="5"/>
      <c r="I26" s="5"/>
      <c r="J26" s="5"/>
      <c r="K26" s="5"/>
      <c r="L26" s="5"/>
      <c r="M26" s="5">
        <f t="shared" si="0"/>
        <v>320.69710799772952</v>
      </c>
      <c r="N26" s="6">
        <f t="shared" si="1"/>
        <v>35.395540859266781</v>
      </c>
    </row>
    <row r="27" spans="1:14" x14ac:dyDescent="0.2">
      <c r="A27" s="4">
        <v>63</v>
      </c>
      <c r="B27" s="5">
        <v>270.31034218802102</v>
      </c>
      <c r="C27" s="5">
        <v>175.64059665984399</v>
      </c>
      <c r="D27" s="5">
        <v>1144.55314289171</v>
      </c>
      <c r="E27" s="5">
        <v>0.88668674931411695</v>
      </c>
      <c r="F27" s="5"/>
      <c r="G27" s="5"/>
      <c r="H27" s="5"/>
      <c r="I27" s="5"/>
      <c r="J27" s="5"/>
      <c r="K27" s="5"/>
      <c r="L27" s="5"/>
      <c r="M27" s="5">
        <f t="shared" si="0"/>
        <v>322.36206397284252</v>
      </c>
      <c r="N27" s="6">
        <f t="shared" si="1"/>
        <v>33.014758426685916</v>
      </c>
    </row>
    <row r="28" spans="1:14" x14ac:dyDescent="0.2">
      <c r="A28" s="4">
        <v>64</v>
      </c>
      <c r="B28" s="5">
        <v>315.68839016722097</v>
      </c>
      <c r="C28" s="5">
        <v>201.509865000708</v>
      </c>
      <c r="D28" s="5">
        <v>1144.55314289171</v>
      </c>
      <c r="E28" s="5">
        <v>0.81557088549894796</v>
      </c>
      <c r="F28" s="5"/>
      <c r="G28" s="5"/>
      <c r="H28" s="5"/>
      <c r="I28" s="5"/>
      <c r="J28" s="5"/>
      <c r="K28" s="5"/>
      <c r="L28" s="5"/>
      <c r="M28" s="5">
        <f t="shared" si="0"/>
        <v>374.52020690341277</v>
      </c>
      <c r="N28" s="6">
        <f t="shared" si="1"/>
        <v>32.550859390229569</v>
      </c>
    </row>
    <row r="29" spans="1:14" x14ac:dyDescent="0.2">
      <c r="A29" s="4">
        <v>66</v>
      </c>
      <c r="B29" s="5">
        <v>236.01934347295099</v>
      </c>
      <c r="C29" s="5">
        <v>190.76535650956399</v>
      </c>
      <c r="D29" s="5">
        <v>1075.1862857467599</v>
      </c>
      <c r="E29" s="5">
        <v>0.87701749125825301</v>
      </c>
      <c r="F29" s="5"/>
      <c r="G29" s="5"/>
      <c r="H29" s="5"/>
      <c r="I29" s="5"/>
      <c r="J29" s="5"/>
      <c r="K29" s="5"/>
      <c r="L29" s="5"/>
      <c r="M29" s="5">
        <f t="shared" si="0"/>
        <v>303.47413685127083</v>
      </c>
      <c r="N29" s="6">
        <f t="shared" si="1"/>
        <v>38.947275994909809</v>
      </c>
    </row>
    <row r="30" spans="1:14" x14ac:dyDescent="0.2">
      <c r="A30" s="4">
        <v>68</v>
      </c>
      <c r="B30" s="5">
        <v>273.751935225907</v>
      </c>
      <c r="C30" s="5">
        <v>123.455710999204</v>
      </c>
      <c r="D30" s="5">
        <v>1144.55314289171</v>
      </c>
      <c r="E30" s="5">
        <v>0.88781060614142904</v>
      </c>
      <c r="F30" s="5"/>
      <c r="G30" s="5"/>
      <c r="H30" s="5"/>
      <c r="I30" s="5"/>
      <c r="J30" s="5"/>
      <c r="K30" s="5"/>
      <c r="L30" s="5"/>
      <c r="M30" s="5">
        <f t="shared" si="0"/>
        <v>300.30223878327672</v>
      </c>
      <c r="N30" s="6">
        <f t="shared" si="1"/>
        <v>24.274259538857443</v>
      </c>
    </row>
    <row r="31" spans="1:14" x14ac:dyDescent="0.2">
      <c r="A31" s="4">
        <v>69</v>
      </c>
      <c r="B31" s="5">
        <v>222.81201223250599</v>
      </c>
      <c r="C31" s="5">
        <v>159.98482652031799</v>
      </c>
      <c r="D31" s="5">
        <v>1144.55314289171</v>
      </c>
      <c r="E31" s="5">
        <v>0.90143764390398895</v>
      </c>
      <c r="F31" s="5"/>
      <c r="G31" s="5"/>
      <c r="H31" s="5"/>
      <c r="I31" s="5"/>
      <c r="J31" s="5"/>
      <c r="K31" s="5"/>
      <c r="L31" s="5"/>
      <c r="M31" s="5">
        <f t="shared" si="0"/>
        <v>274.29972204111812</v>
      </c>
      <c r="N31" s="6">
        <f t="shared" si="1"/>
        <v>35.679331439359515</v>
      </c>
    </row>
    <row r="32" spans="1:14" x14ac:dyDescent="0.2">
      <c r="A32" s="4">
        <v>70</v>
      </c>
      <c r="B32" s="5">
        <v>336.639418457641</v>
      </c>
      <c r="C32" s="5">
        <v>172.97357625331099</v>
      </c>
      <c r="D32" s="5">
        <v>1108.78585717634</v>
      </c>
      <c r="E32" s="5">
        <v>0.82908529850229995</v>
      </c>
      <c r="F32" s="5"/>
      <c r="G32" s="5"/>
      <c r="H32" s="5"/>
      <c r="I32" s="5"/>
      <c r="J32" s="5"/>
      <c r="K32" s="5"/>
      <c r="L32" s="5"/>
      <c r="M32" s="5">
        <f t="shared" si="0"/>
        <v>378.47847513611487</v>
      </c>
      <c r="N32" s="6">
        <f t="shared" si="1"/>
        <v>27.195208759374971</v>
      </c>
    </row>
    <row r="33" spans="1:14" x14ac:dyDescent="0.2">
      <c r="A33" s="4">
        <v>72</v>
      </c>
      <c r="B33" s="5">
        <v>288.96930550749101</v>
      </c>
      <c r="C33" s="5">
        <v>197.02549782212</v>
      </c>
      <c r="D33" s="5">
        <v>1108.78585717634</v>
      </c>
      <c r="E33" s="5">
        <v>0.86330571526335098</v>
      </c>
      <c r="F33" s="5"/>
      <c r="G33" s="5"/>
      <c r="H33" s="5"/>
      <c r="I33" s="5"/>
      <c r="J33" s="5"/>
      <c r="K33" s="5"/>
      <c r="L33" s="5"/>
      <c r="M33" s="5">
        <f t="shared" si="0"/>
        <v>349.74605975984332</v>
      </c>
      <c r="N33" s="6">
        <f t="shared" si="1"/>
        <v>34.28700845140456</v>
      </c>
    </row>
    <row r="34" spans="1:14" x14ac:dyDescent="0.2">
      <c r="A34" s="4">
        <v>73</v>
      </c>
      <c r="B34" s="5">
        <v>301.119711919412</v>
      </c>
      <c r="C34" s="5">
        <v>174.72927184467599</v>
      </c>
      <c r="D34" s="5">
        <v>1144.55314289171</v>
      </c>
      <c r="E34" s="5">
        <v>0.84080923453407097</v>
      </c>
      <c r="F34" s="5"/>
      <c r="G34" s="5"/>
      <c r="H34" s="5"/>
      <c r="I34" s="5"/>
      <c r="J34" s="5"/>
      <c r="K34" s="5"/>
      <c r="L34" s="5"/>
      <c r="M34" s="5">
        <f t="shared" si="0"/>
        <v>348.14278585919368</v>
      </c>
      <c r="N34" s="6">
        <f t="shared" si="1"/>
        <v>30.125099257380256</v>
      </c>
    </row>
    <row r="35" spans="1:14" x14ac:dyDescent="0.2">
      <c r="A35" s="4">
        <v>74</v>
      </c>
      <c r="B35" s="5">
        <v>243.26753411115101</v>
      </c>
      <c r="C35" s="5">
        <v>168.79859476572699</v>
      </c>
      <c r="D35" s="5">
        <v>1144.55314289171</v>
      </c>
      <c r="E35" s="5">
        <v>0.88317407147276805</v>
      </c>
      <c r="F35" s="5"/>
      <c r="G35" s="5"/>
      <c r="H35" s="5"/>
      <c r="I35" s="5"/>
      <c r="J35" s="5"/>
      <c r="K35" s="5"/>
      <c r="L35" s="5"/>
      <c r="M35" s="5">
        <f t="shared" si="0"/>
        <v>296.09467868809151</v>
      </c>
      <c r="N35" s="6">
        <f t="shared" si="1"/>
        <v>34.75602605889668</v>
      </c>
    </row>
    <row r="36" spans="1:14" x14ac:dyDescent="0.2">
      <c r="A36" s="4">
        <v>75</v>
      </c>
      <c r="B36" s="5">
        <v>221.751610537152</v>
      </c>
      <c r="C36" s="5">
        <v>171.67729579306001</v>
      </c>
      <c r="D36" s="5">
        <v>1108.78585717634</v>
      </c>
      <c r="E36" s="5">
        <v>0.88389004276659</v>
      </c>
      <c r="F36" s="5"/>
      <c r="G36" s="5"/>
      <c r="H36" s="5"/>
      <c r="I36" s="5"/>
      <c r="J36" s="5"/>
      <c r="K36" s="5"/>
      <c r="L36" s="5"/>
      <c r="M36" s="5">
        <f t="shared" si="0"/>
        <v>280.44049398515642</v>
      </c>
      <c r="N36" s="6">
        <f t="shared" si="1"/>
        <v>37.746583994578643</v>
      </c>
    </row>
    <row r="37" spans="1:14" x14ac:dyDescent="0.2">
      <c r="A37" s="4">
        <v>77</v>
      </c>
      <c r="B37" s="5">
        <v>205.59078552482001</v>
      </c>
      <c r="C37" s="5">
        <v>142.015854973655</v>
      </c>
      <c r="D37" s="5">
        <v>1144.55314289171</v>
      </c>
      <c r="E37" s="5">
        <v>0.85524792595925003</v>
      </c>
      <c r="F37" s="5"/>
      <c r="G37" s="5"/>
      <c r="H37" s="5"/>
      <c r="I37" s="5"/>
      <c r="J37" s="5"/>
      <c r="K37" s="5"/>
      <c r="L37" s="5"/>
      <c r="M37" s="5">
        <f t="shared" si="0"/>
        <v>249.87211560438422</v>
      </c>
      <c r="N37" s="6">
        <f t="shared" si="1"/>
        <v>34.63553549833189</v>
      </c>
    </row>
    <row r="38" spans="1:14" x14ac:dyDescent="0.2">
      <c r="A38" s="4">
        <v>78</v>
      </c>
      <c r="B38" s="5">
        <v>172.56048422714099</v>
      </c>
      <c r="C38" s="5">
        <v>132.36854707739801</v>
      </c>
      <c r="D38" s="5">
        <v>1108.78585717634</v>
      </c>
      <c r="E38" s="5">
        <v>0.91168233179666103</v>
      </c>
      <c r="F38" s="5"/>
      <c r="G38" s="5"/>
      <c r="H38" s="5"/>
      <c r="I38" s="5"/>
      <c r="J38" s="5"/>
      <c r="K38" s="5"/>
      <c r="L38" s="5"/>
      <c r="M38" s="5">
        <f t="shared" si="0"/>
        <v>217.48230496315489</v>
      </c>
      <c r="N38" s="6">
        <f t="shared" si="1"/>
        <v>37.491269785033118</v>
      </c>
    </row>
    <row r="39" spans="1:14" x14ac:dyDescent="0.2">
      <c r="A39" s="4">
        <v>82</v>
      </c>
      <c r="B39" s="5">
        <v>283.46755285541701</v>
      </c>
      <c r="C39" s="5">
        <v>182.90203693345299</v>
      </c>
      <c r="D39" s="5">
        <v>1108.78585717634</v>
      </c>
      <c r="E39" s="5">
        <v>0.85083372910003696</v>
      </c>
      <c r="F39" s="5"/>
      <c r="G39" s="5"/>
      <c r="H39" s="5"/>
      <c r="I39" s="5"/>
      <c r="J39" s="5"/>
      <c r="K39" s="5"/>
      <c r="L39" s="5"/>
      <c r="M39" s="5">
        <f t="shared" si="0"/>
        <v>337.35294371954848</v>
      </c>
      <c r="N39" s="6">
        <f t="shared" si="1"/>
        <v>32.831359673455673</v>
      </c>
    </row>
    <row r="40" spans="1:14" x14ac:dyDescent="0.2">
      <c r="A40" s="4">
        <v>93</v>
      </c>
      <c r="B40" s="5">
        <v>205.13239346642001</v>
      </c>
      <c r="C40" s="5">
        <v>132.96907815442799</v>
      </c>
      <c r="D40" s="5">
        <v>1144.55314289171</v>
      </c>
      <c r="E40" s="5">
        <v>0.90246205335292795</v>
      </c>
      <c r="F40" s="5"/>
      <c r="G40" s="5"/>
      <c r="H40" s="5"/>
      <c r="I40" s="5"/>
      <c r="J40" s="5"/>
      <c r="K40" s="5"/>
      <c r="L40" s="5"/>
      <c r="M40" s="5">
        <f t="shared" si="0"/>
        <v>244.45873802034677</v>
      </c>
      <c r="N40" s="6">
        <f t="shared" si="1"/>
        <v>32.951751727056212</v>
      </c>
    </row>
    <row r="41" spans="1:14" x14ac:dyDescent="0.2">
      <c r="A41" s="4">
        <v>94</v>
      </c>
      <c r="B41" s="5">
        <v>218.946175854133</v>
      </c>
      <c r="C41" s="5">
        <v>132.304777794854</v>
      </c>
      <c r="D41" s="5">
        <v>1144.55314289171</v>
      </c>
      <c r="E41" s="5">
        <v>0.89491592075320303</v>
      </c>
      <c r="F41" s="5"/>
      <c r="G41" s="5"/>
      <c r="H41" s="5"/>
      <c r="I41" s="5"/>
      <c r="J41" s="5"/>
      <c r="K41" s="5"/>
      <c r="L41" s="5"/>
      <c r="M41" s="5">
        <f t="shared" si="0"/>
        <v>255.81630547815874</v>
      </c>
      <c r="N41" s="6">
        <f t="shared" si="1"/>
        <v>31.143725970681032</v>
      </c>
    </row>
    <row r="42" spans="1:14" x14ac:dyDescent="0.2">
      <c r="A42" s="4">
        <v>95</v>
      </c>
      <c r="B42" s="5">
        <v>318.062665983486</v>
      </c>
      <c r="C42" s="5">
        <v>152.452855301342</v>
      </c>
      <c r="D42" s="5">
        <v>1144.55314289171</v>
      </c>
      <c r="E42" s="5">
        <v>0.80081360475425001</v>
      </c>
      <c r="F42" s="5"/>
      <c r="G42" s="5"/>
      <c r="H42" s="5"/>
      <c r="I42" s="5"/>
      <c r="J42" s="5"/>
      <c r="K42" s="5"/>
      <c r="L42" s="5"/>
      <c r="M42" s="5">
        <f t="shared" si="0"/>
        <v>352.7119682999919</v>
      </c>
      <c r="N42" s="6">
        <f t="shared" si="1"/>
        <v>25.609194053501298</v>
      </c>
    </row>
    <row r="43" spans="1:14" x14ac:dyDescent="0.2">
      <c r="A43" s="4">
        <v>96</v>
      </c>
      <c r="B43" s="5">
        <v>337.40523232848801</v>
      </c>
      <c r="C43" s="5">
        <v>196.142745758345</v>
      </c>
      <c r="D43" s="5">
        <v>1108.78585717634</v>
      </c>
      <c r="E43" s="5">
        <v>0.81940164988053399</v>
      </c>
      <c r="F43" s="5"/>
      <c r="G43" s="5"/>
      <c r="H43" s="5"/>
      <c r="I43" s="5"/>
      <c r="J43" s="5"/>
      <c r="K43" s="5"/>
      <c r="L43" s="5"/>
      <c r="M43" s="5">
        <f t="shared" si="0"/>
        <v>390.27460526693733</v>
      </c>
      <c r="N43" s="6">
        <f t="shared" si="1"/>
        <v>30.170589890280667</v>
      </c>
    </row>
    <row r="44" spans="1:14" x14ac:dyDescent="0.2">
      <c r="A44" s="4">
        <v>97</v>
      </c>
      <c r="B44" s="5">
        <v>293.02278548754401</v>
      </c>
      <c r="C44" s="5">
        <v>135.03877717311201</v>
      </c>
      <c r="D44" s="5">
        <v>1108.78585717634</v>
      </c>
      <c r="E44" s="5">
        <v>0.852304645412999</v>
      </c>
      <c r="F44" s="5"/>
      <c r="G44" s="5"/>
      <c r="H44" s="5"/>
      <c r="I44" s="5"/>
      <c r="J44" s="5"/>
      <c r="K44" s="5"/>
      <c r="L44" s="5"/>
      <c r="M44" s="5">
        <f t="shared" si="0"/>
        <v>322.64194419710628</v>
      </c>
      <c r="N44" s="6">
        <f t="shared" si="1"/>
        <v>24.742488449699334</v>
      </c>
    </row>
    <row r="45" spans="1:14" x14ac:dyDescent="0.2">
      <c r="A45" s="4">
        <v>98</v>
      </c>
      <c r="B45" s="5">
        <v>216.17914560465599</v>
      </c>
      <c r="C45" s="5">
        <v>144.41052722424001</v>
      </c>
      <c r="D45" s="5">
        <v>1144.55314289171</v>
      </c>
      <c r="E45" s="5">
        <v>0.88749674345440799</v>
      </c>
      <c r="F45" s="5"/>
      <c r="G45" s="5"/>
      <c r="H45" s="5"/>
      <c r="I45" s="5"/>
      <c r="J45" s="5"/>
      <c r="K45" s="5"/>
      <c r="L45" s="5"/>
      <c r="M45" s="5">
        <f t="shared" si="0"/>
        <v>259.97658234452967</v>
      </c>
      <c r="N45" s="6">
        <f t="shared" si="1"/>
        <v>33.743447149498571</v>
      </c>
    </row>
    <row r="46" spans="1:14" x14ac:dyDescent="0.2">
      <c r="A46" s="4">
        <v>100</v>
      </c>
      <c r="B46" s="5">
        <v>165.07329909186299</v>
      </c>
      <c r="C46" s="5">
        <v>131.99973410464199</v>
      </c>
      <c r="D46" s="5">
        <v>1108.78585717634</v>
      </c>
      <c r="E46" s="5">
        <v>0.86284526969405995</v>
      </c>
      <c r="F46" s="5"/>
      <c r="G46" s="5"/>
      <c r="H46" s="5"/>
      <c r="I46" s="5"/>
      <c r="J46" s="5"/>
      <c r="K46" s="5"/>
      <c r="L46" s="5"/>
      <c r="M46" s="5">
        <f t="shared" si="0"/>
        <v>211.36017571143302</v>
      </c>
      <c r="N46" s="6">
        <f t="shared" si="1"/>
        <v>38.64733927330434</v>
      </c>
    </row>
    <row r="47" spans="1:14" x14ac:dyDescent="0.2">
      <c r="A47" s="4">
        <v>102</v>
      </c>
      <c r="B47" s="5">
        <v>309.46984146352997</v>
      </c>
      <c r="C47" s="5">
        <v>104.89422007539299</v>
      </c>
      <c r="D47" s="5">
        <v>1108.78585717634</v>
      </c>
      <c r="E47" s="5">
        <v>0.87669301167633595</v>
      </c>
      <c r="F47" s="5"/>
      <c r="G47" s="5"/>
      <c r="H47" s="5"/>
      <c r="I47" s="5"/>
      <c r="J47" s="5"/>
      <c r="K47" s="5"/>
      <c r="L47" s="5"/>
      <c r="M47" s="5">
        <f t="shared" si="0"/>
        <v>326.76349272935516</v>
      </c>
      <c r="N47" s="6">
        <f t="shared" si="1"/>
        <v>18.723992564762348</v>
      </c>
    </row>
    <row r="48" spans="1:14" x14ac:dyDescent="0.2">
      <c r="A48" s="4">
        <v>103</v>
      </c>
      <c r="B48" s="5">
        <v>338.78798156543502</v>
      </c>
      <c r="C48" s="5">
        <v>120.941192255682</v>
      </c>
      <c r="D48" s="5">
        <v>1144.55314289171</v>
      </c>
      <c r="E48" s="5">
        <v>0.83648008296346199</v>
      </c>
      <c r="F48" s="5"/>
      <c r="G48" s="5"/>
      <c r="H48" s="5"/>
      <c r="I48" s="5"/>
      <c r="J48" s="5"/>
      <c r="K48" s="5"/>
      <c r="L48" s="5"/>
      <c r="M48" s="5">
        <f t="shared" si="0"/>
        <v>359.72776990025022</v>
      </c>
      <c r="N48" s="6">
        <f t="shared" si="1"/>
        <v>19.645646942425177</v>
      </c>
    </row>
    <row r="49" spans="1:14" x14ac:dyDescent="0.2">
      <c r="A49" s="4">
        <v>104</v>
      </c>
      <c r="B49" s="5">
        <v>272.02002499947298</v>
      </c>
      <c r="C49" s="5">
        <v>180.077213667553</v>
      </c>
      <c r="D49" s="5">
        <v>1144.55314289171</v>
      </c>
      <c r="E49" s="5">
        <v>0.85691462647113503</v>
      </c>
      <c r="F49" s="5"/>
      <c r="G49" s="5"/>
      <c r="H49" s="5"/>
      <c r="I49" s="5"/>
      <c r="J49" s="5"/>
      <c r="K49" s="5"/>
      <c r="L49" s="5"/>
      <c r="M49" s="5">
        <f t="shared" si="0"/>
        <v>326.22491763043399</v>
      </c>
      <c r="N49" s="6">
        <f t="shared" si="1"/>
        <v>33.504552894775152</v>
      </c>
    </row>
    <row r="50" spans="1:14" ht="17" thickBot="1" x14ac:dyDescent="0.25">
      <c r="A50" s="7">
        <v>106</v>
      </c>
      <c r="B50" s="8">
        <v>309.892985619299</v>
      </c>
      <c r="C50" s="8">
        <v>131.01692061743799</v>
      </c>
      <c r="D50" s="8">
        <v>1144.55314289171</v>
      </c>
      <c r="E50" s="8">
        <v>0.85033597514735004</v>
      </c>
      <c r="F50" s="8"/>
      <c r="G50" s="8"/>
      <c r="H50" s="8"/>
      <c r="I50" s="8"/>
      <c r="J50" s="8"/>
      <c r="K50" s="8"/>
      <c r="L50" s="8"/>
      <c r="M50" s="8">
        <f t="shared" si="0"/>
        <v>336.4507334278216</v>
      </c>
      <c r="N50" s="9">
        <f t="shared" si="1"/>
        <v>22.917726397103607</v>
      </c>
    </row>
    <row r="51" spans="1:14" x14ac:dyDescent="0.2">
      <c r="A51" s="1">
        <v>1</v>
      </c>
      <c r="B51" s="2">
        <v>289.99825355674898</v>
      </c>
      <c r="C51" s="2">
        <v>62.7193261188417</v>
      </c>
      <c r="D51" s="2">
        <v>1013.74706941837</v>
      </c>
      <c r="E51" s="2">
        <v>0.90084037263542305</v>
      </c>
      <c r="F51" s="2"/>
      <c r="G51" s="2"/>
      <c r="H51" s="2"/>
      <c r="I51" s="2"/>
      <c r="J51" s="2"/>
      <c r="K51" s="2"/>
      <c r="L51" s="2"/>
      <c r="M51" s="2">
        <f t="shared" si="0"/>
        <v>296.70305177865305</v>
      </c>
      <c r="N51" s="3">
        <f t="shared" si="1"/>
        <v>12.203677613958742</v>
      </c>
    </row>
    <row r="52" spans="1:14" x14ac:dyDescent="0.2">
      <c r="A52" s="4">
        <v>2</v>
      </c>
      <c r="B52" s="5">
        <v>254.978056175906</v>
      </c>
      <c r="C52" s="5">
        <v>83.562335698491296</v>
      </c>
      <c r="D52" s="5">
        <v>1013.74706941837</v>
      </c>
      <c r="E52" s="5">
        <v>0.90576395837874002</v>
      </c>
      <c r="F52" s="5"/>
      <c r="G52" s="5"/>
      <c r="H52" s="5"/>
      <c r="I52" s="5"/>
      <c r="J52" s="5"/>
      <c r="K52" s="5"/>
      <c r="L52" s="5"/>
      <c r="M52" s="5">
        <f t="shared" si="0"/>
        <v>268.32158518954606</v>
      </c>
      <c r="N52" s="6">
        <f t="shared" si="1"/>
        <v>18.145192878380378</v>
      </c>
    </row>
    <row r="53" spans="1:14" x14ac:dyDescent="0.2">
      <c r="A53" s="4">
        <v>3</v>
      </c>
      <c r="B53" s="5">
        <v>245.59636605302299</v>
      </c>
      <c r="C53" s="5">
        <v>122.598357641814</v>
      </c>
      <c r="D53" s="5">
        <v>1013.74706941837</v>
      </c>
      <c r="E53" s="5">
        <v>0.89290358763646105</v>
      </c>
      <c r="F53" s="5"/>
      <c r="G53" s="5"/>
      <c r="H53" s="5"/>
      <c r="I53" s="5"/>
      <c r="J53" s="5"/>
      <c r="K53" s="5"/>
      <c r="L53" s="5"/>
      <c r="M53" s="5">
        <f t="shared" si="0"/>
        <v>274.49577831893993</v>
      </c>
      <c r="N53" s="6">
        <f t="shared" si="1"/>
        <v>26.527744837002345</v>
      </c>
    </row>
    <row r="54" spans="1:14" x14ac:dyDescent="0.2">
      <c r="A54" s="4">
        <v>5</v>
      </c>
      <c r="B54" s="5">
        <v>140.65472449077299</v>
      </c>
      <c r="C54" s="5">
        <v>310.47516455161002</v>
      </c>
      <c r="D54" s="5">
        <v>1478.3811429017901</v>
      </c>
      <c r="E54" s="5">
        <v>0.87523053909556803</v>
      </c>
      <c r="F54" s="5"/>
      <c r="G54" s="5"/>
      <c r="H54" s="5"/>
      <c r="I54" s="5"/>
      <c r="J54" s="5"/>
      <c r="K54" s="5"/>
      <c r="L54" s="5"/>
      <c r="M54" s="5">
        <f t="shared" si="0"/>
        <v>340.84978997342012</v>
      </c>
      <c r="N54" s="6">
        <f t="shared" si="1"/>
        <v>65.62802282653918</v>
      </c>
    </row>
    <row r="55" spans="1:14" x14ac:dyDescent="0.2">
      <c r="A55" s="4">
        <v>7</v>
      </c>
      <c r="B55" s="5">
        <v>269.30789110225101</v>
      </c>
      <c r="C55" s="5">
        <v>89.3585246568868</v>
      </c>
      <c r="D55" s="5">
        <v>1013.74706941837</v>
      </c>
      <c r="E55" s="5">
        <v>0.89716088940177696</v>
      </c>
      <c r="F55" s="5"/>
      <c r="G55" s="5"/>
      <c r="H55" s="5"/>
      <c r="I55" s="5"/>
      <c r="J55" s="5"/>
      <c r="K55" s="5"/>
      <c r="L55" s="5"/>
      <c r="M55" s="5">
        <f t="shared" si="0"/>
        <v>283.74581254848033</v>
      </c>
      <c r="N55" s="6">
        <f t="shared" si="1"/>
        <v>18.356259502628482</v>
      </c>
    </row>
    <row r="56" spans="1:14" x14ac:dyDescent="0.2">
      <c r="A56" s="4">
        <v>9</v>
      </c>
      <c r="B56" s="5">
        <v>221.496173269774</v>
      </c>
      <c r="C56" s="5">
        <v>120.32317718583</v>
      </c>
      <c r="D56" s="5">
        <v>1043.5631596953799</v>
      </c>
      <c r="E56" s="5">
        <v>0.90162591024600902</v>
      </c>
      <c r="F56" s="5"/>
      <c r="G56" s="5"/>
      <c r="H56" s="5"/>
      <c r="I56" s="5"/>
      <c r="J56" s="5"/>
      <c r="K56" s="5"/>
      <c r="L56" s="5"/>
      <c r="M56" s="5">
        <f t="shared" si="0"/>
        <v>252.06789113500037</v>
      </c>
      <c r="N56" s="6">
        <f t="shared" si="1"/>
        <v>28.512098819019638</v>
      </c>
    </row>
    <row r="57" spans="1:14" x14ac:dyDescent="0.2">
      <c r="A57" s="4">
        <v>12</v>
      </c>
      <c r="B57" s="5">
        <v>196.456598538755</v>
      </c>
      <c r="C57" s="5">
        <v>111.178676924012</v>
      </c>
      <c r="D57" s="5">
        <v>1013.74706941837</v>
      </c>
      <c r="E57" s="5">
        <v>0.92536359329857798</v>
      </c>
      <c r="F57" s="5"/>
      <c r="G57" s="5"/>
      <c r="H57" s="5"/>
      <c r="I57" s="5"/>
      <c r="J57" s="5"/>
      <c r="K57" s="5"/>
      <c r="L57" s="5"/>
      <c r="M57" s="5">
        <f t="shared" si="0"/>
        <v>225.73412084129282</v>
      </c>
      <c r="N57" s="6">
        <f t="shared" si="1"/>
        <v>29.506380284891211</v>
      </c>
    </row>
    <row r="58" spans="1:14" x14ac:dyDescent="0.2">
      <c r="A58" s="4">
        <v>14</v>
      </c>
      <c r="B58" s="5">
        <v>263.75472578724703</v>
      </c>
      <c r="C58" s="5">
        <v>95.243968464074598</v>
      </c>
      <c r="D58" s="5">
        <v>1043.5631596953799</v>
      </c>
      <c r="E58" s="5">
        <v>0.89823873715579705</v>
      </c>
      <c r="F58" s="5"/>
      <c r="G58" s="5"/>
      <c r="H58" s="5"/>
      <c r="I58" s="5"/>
      <c r="J58" s="5"/>
      <c r="K58" s="5"/>
      <c r="L58" s="5"/>
      <c r="M58" s="5">
        <f t="shared" si="0"/>
        <v>280.42462249932959</v>
      </c>
      <c r="N58" s="6">
        <f t="shared" si="1"/>
        <v>19.855061856647129</v>
      </c>
    </row>
    <row r="59" spans="1:14" x14ac:dyDescent="0.2">
      <c r="A59" s="4">
        <v>15</v>
      </c>
      <c r="B59" s="5">
        <v>255.33590999282001</v>
      </c>
      <c r="C59" s="5">
        <v>65.974717871833704</v>
      </c>
      <c r="D59" s="5">
        <v>1013.74706941837</v>
      </c>
      <c r="E59" s="5">
        <v>0.92052236711419599</v>
      </c>
      <c r="F59" s="5"/>
      <c r="G59" s="5"/>
      <c r="H59" s="5"/>
      <c r="I59" s="5"/>
      <c r="J59" s="5"/>
      <c r="K59" s="5"/>
      <c r="L59" s="5"/>
      <c r="M59" s="5">
        <f t="shared" si="0"/>
        <v>263.72161521219596</v>
      </c>
      <c r="N59" s="6">
        <f t="shared" si="1"/>
        <v>14.487455762614061</v>
      </c>
    </row>
    <row r="60" spans="1:14" x14ac:dyDescent="0.2">
      <c r="A60" s="4">
        <v>16</v>
      </c>
      <c r="B60" s="5">
        <v>253.970504431053</v>
      </c>
      <c r="C60" s="5">
        <v>117.005165525667</v>
      </c>
      <c r="D60" s="5">
        <v>1043.5631596953799</v>
      </c>
      <c r="E60" s="5">
        <v>0.91126162599877503</v>
      </c>
      <c r="F60" s="5"/>
      <c r="G60" s="5"/>
      <c r="H60" s="5"/>
      <c r="I60" s="5"/>
      <c r="J60" s="5"/>
      <c r="K60" s="5"/>
      <c r="L60" s="5"/>
      <c r="M60" s="5">
        <f t="shared" si="0"/>
        <v>279.62694054874657</v>
      </c>
      <c r="N60" s="6">
        <f t="shared" si="1"/>
        <v>24.735701540982156</v>
      </c>
    </row>
    <row r="61" spans="1:14" x14ac:dyDescent="0.2">
      <c r="A61" s="4">
        <v>22</v>
      </c>
      <c r="B61" s="5">
        <v>256.66294272894203</v>
      </c>
      <c r="C61" s="5">
        <v>108.951565635953</v>
      </c>
      <c r="D61" s="5">
        <v>1013.74706941837</v>
      </c>
      <c r="E61" s="5">
        <v>0.89209051948972196</v>
      </c>
      <c r="F61" s="5"/>
      <c r="G61" s="5"/>
      <c r="H61" s="5"/>
      <c r="I61" s="5"/>
      <c r="J61" s="5"/>
      <c r="K61" s="5"/>
      <c r="L61" s="5"/>
      <c r="M61" s="5">
        <f t="shared" si="0"/>
        <v>278.83025270727984</v>
      </c>
      <c r="N61" s="6">
        <f t="shared" si="1"/>
        <v>23.000872023030716</v>
      </c>
    </row>
    <row r="62" spans="1:14" x14ac:dyDescent="0.2">
      <c r="A62" s="4">
        <v>24</v>
      </c>
      <c r="B62" s="5">
        <v>371.71498770711599</v>
      </c>
      <c r="C62" s="5">
        <v>72.485299781738505</v>
      </c>
      <c r="D62" s="5">
        <v>1013.74706941837</v>
      </c>
      <c r="E62" s="5">
        <v>0.84717916877579102</v>
      </c>
      <c r="F62" s="5"/>
      <c r="G62" s="5"/>
      <c r="H62" s="5"/>
      <c r="I62" s="5"/>
      <c r="J62" s="5"/>
      <c r="K62" s="5"/>
      <c r="L62" s="5"/>
      <c r="M62" s="5">
        <f t="shared" si="0"/>
        <v>378.71645167664673</v>
      </c>
      <c r="N62" s="6">
        <f t="shared" si="1"/>
        <v>11.034339257741319</v>
      </c>
    </row>
    <row r="63" spans="1:14" x14ac:dyDescent="0.2">
      <c r="A63" s="4">
        <v>25</v>
      </c>
      <c r="B63" s="5">
        <v>272.75902258204798</v>
      </c>
      <c r="C63" s="5">
        <v>71.751083999669007</v>
      </c>
      <c r="D63" s="5">
        <v>1013.74706941837</v>
      </c>
      <c r="E63" s="5">
        <v>0.90649740352034602</v>
      </c>
      <c r="F63" s="5"/>
      <c r="G63" s="5"/>
      <c r="H63" s="5"/>
      <c r="I63" s="5"/>
      <c r="J63" s="5"/>
      <c r="K63" s="5"/>
      <c r="L63" s="5"/>
      <c r="M63" s="5">
        <f t="shared" si="0"/>
        <v>282.03847690526504</v>
      </c>
      <c r="N63" s="6">
        <f t="shared" si="1"/>
        <v>14.738139330538838</v>
      </c>
    </row>
    <row r="64" spans="1:14" x14ac:dyDescent="0.2">
      <c r="A64" s="4">
        <v>26</v>
      </c>
      <c r="B64" s="5">
        <v>282.30037351796602</v>
      </c>
      <c r="C64" s="5">
        <v>137.13515460474099</v>
      </c>
      <c r="D64" s="5">
        <v>1013.74706941837</v>
      </c>
      <c r="E64" s="5">
        <v>0.93198327997038799</v>
      </c>
      <c r="F64" s="5"/>
      <c r="G64" s="5"/>
      <c r="H64" s="5"/>
      <c r="I64" s="5"/>
      <c r="J64" s="5"/>
      <c r="K64" s="5"/>
      <c r="L64" s="5"/>
      <c r="M64" s="5">
        <f t="shared" si="0"/>
        <v>313.84638203562162</v>
      </c>
      <c r="N64" s="6">
        <f t="shared" si="1"/>
        <v>25.909435991354229</v>
      </c>
    </row>
    <row r="65" spans="1:14" x14ac:dyDescent="0.2">
      <c r="A65" s="4">
        <v>27</v>
      </c>
      <c r="B65" s="5">
        <v>337.57334767883901</v>
      </c>
      <c r="C65" s="5">
        <v>99.474648567612107</v>
      </c>
      <c r="D65" s="5">
        <v>1013.74706941837</v>
      </c>
      <c r="E65" s="5">
        <v>0.84720514644608402</v>
      </c>
      <c r="F65" s="5"/>
      <c r="G65" s="5"/>
      <c r="H65" s="5"/>
      <c r="I65" s="5"/>
      <c r="J65" s="5"/>
      <c r="K65" s="5"/>
      <c r="L65" s="5"/>
      <c r="M65" s="5">
        <f t="shared" si="0"/>
        <v>351.92466632895776</v>
      </c>
      <c r="N65" s="6">
        <f t="shared" si="1"/>
        <v>16.418962077662627</v>
      </c>
    </row>
    <row r="66" spans="1:14" x14ac:dyDescent="0.2">
      <c r="A66" s="4">
        <v>29</v>
      </c>
      <c r="B66" s="5">
        <v>304.501348375948</v>
      </c>
      <c r="C66" s="5">
        <v>92.069859853062496</v>
      </c>
      <c r="D66" s="5">
        <v>1043.5631596953799</v>
      </c>
      <c r="E66" s="5">
        <v>0.89502182610910497</v>
      </c>
      <c r="F66" s="5"/>
      <c r="G66" s="5"/>
      <c r="H66" s="5"/>
      <c r="I66" s="5"/>
      <c r="J66" s="5"/>
      <c r="K66" s="5"/>
      <c r="L66" s="5"/>
      <c r="M66" s="5">
        <f t="shared" si="0"/>
        <v>318.11622130305301</v>
      </c>
      <c r="N66" s="6">
        <f t="shared" si="1"/>
        <v>16.823360227654991</v>
      </c>
    </row>
    <row r="67" spans="1:14" x14ac:dyDescent="0.2">
      <c r="A67" s="4">
        <v>30</v>
      </c>
      <c r="B67" s="5">
        <v>296.72248550989099</v>
      </c>
      <c r="C67" s="5">
        <v>96.788153408408505</v>
      </c>
      <c r="D67" s="5">
        <v>1043.5631596953799</v>
      </c>
      <c r="E67" s="5">
        <v>0.85850456560446498</v>
      </c>
      <c r="F67" s="5"/>
      <c r="G67" s="5"/>
      <c r="H67" s="5"/>
      <c r="I67" s="5"/>
      <c r="J67" s="5"/>
      <c r="K67" s="5"/>
      <c r="L67" s="5"/>
      <c r="M67" s="5">
        <f t="shared" ref="M67:M108" si="2">SQRT(B67^2+C67^2)</f>
        <v>312.10924377111468</v>
      </c>
      <c r="N67" s="6">
        <f t="shared" ref="N67:N108" si="3">ATAN(C67/B67)/2/PI()*360</f>
        <v>18.065851193834042</v>
      </c>
    </row>
    <row r="68" spans="1:14" x14ac:dyDescent="0.2">
      <c r="A68" s="4">
        <v>31</v>
      </c>
      <c r="B68" s="5">
        <v>121.454766597023</v>
      </c>
      <c r="C68" s="5">
        <v>324.83913735831402</v>
      </c>
      <c r="D68" s="5">
        <v>1013.74706941837</v>
      </c>
      <c r="E68" s="5">
        <v>0.82984797990800896</v>
      </c>
      <c r="F68" s="5"/>
      <c r="G68" s="5"/>
      <c r="H68" s="5"/>
      <c r="I68" s="5"/>
      <c r="J68" s="5"/>
      <c r="K68" s="5"/>
      <c r="L68" s="5"/>
      <c r="M68" s="5">
        <f t="shared" si="2"/>
        <v>346.8021417016206</v>
      </c>
      <c r="N68" s="6">
        <f t="shared" si="3"/>
        <v>69.499630173846739</v>
      </c>
    </row>
    <row r="69" spans="1:14" x14ac:dyDescent="0.2">
      <c r="A69" s="4">
        <v>32</v>
      </c>
      <c r="B69" s="5">
        <v>319.73787642239301</v>
      </c>
      <c r="C69" s="5">
        <v>42.139001288472798</v>
      </c>
      <c r="D69" s="5">
        <v>1013.74706941837</v>
      </c>
      <c r="E69" s="5">
        <v>0.90386973692272099</v>
      </c>
      <c r="F69" s="5"/>
      <c r="G69" s="5"/>
      <c r="H69" s="5"/>
      <c r="I69" s="5"/>
      <c r="J69" s="5"/>
      <c r="K69" s="5"/>
      <c r="L69" s="5"/>
      <c r="M69" s="5">
        <f t="shared" si="2"/>
        <v>322.50272099424427</v>
      </c>
      <c r="N69" s="6">
        <f t="shared" si="3"/>
        <v>7.5078754424168705</v>
      </c>
    </row>
    <row r="70" spans="1:14" x14ac:dyDescent="0.2">
      <c r="A70" s="4">
        <v>40</v>
      </c>
      <c r="B70" s="5">
        <v>254.88951106230201</v>
      </c>
      <c r="C70" s="5">
        <v>86.616293599311106</v>
      </c>
      <c r="D70" s="5">
        <v>1013.74706941837</v>
      </c>
      <c r="E70" s="5">
        <v>0.91172458398174905</v>
      </c>
      <c r="F70" s="5"/>
      <c r="G70" s="5"/>
      <c r="H70" s="5"/>
      <c r="I70" s="5"/>
      <c r="J70" s="5"/>
      <c r="K70" s="5"/>
      <c r="L70" s="5"/>
      <c r="M70" s="5">
        <f t="shared" si="2"/>
        <v>269.2044672111914</v>
      </c>
      <c r="N70" s="6">
        <f t="shared" si="3"/>
        <v>18.768735742870192</v>
      </c>
    </row>
    <row r="71" spans="1:14" x14ac:dyDescent="0.2">
      <c r="A71" s="4">
        <v>41</v>
      </c>
      <c r="B71" s="5">
        <v>342.88929957295397</v>
      </c>
      <c r="C71" s="5">
        <v>56.715688200328003</v>
      </c>
      <c r="D71" s="5">
        <v>1144.55314289171</v>
      </c>
      <c r="E71" s="5">
        <v>0.86952493870043301</v>
      </c>
      <c r="F71" s="5"/>
      <c r="G71" s="5"/>
      <c r="H71" s="5"/>
      <c r="I71" s="5"/>
      <c r="J71" s="5"/>
      <c r="K71" s="5"/>
      <c r="L71" s="5"/>
      <c r="M71" s="5">
        <f t="shared" si="2"/>
        <v>347.5481852199315</v>
      </c>
      <c r="N71" s="6">
        <f t="shared" si="3"/>
        <v>9.3919870077269572</v>
      </c>
    </row>
    <row r="72" spans="1:14" x14ac:dyDescent="0.2">
      <c r="A72" s="4">
        <v>42</v>
      </c>
      <c r="B72" s="5">
        <v>284.32726778130302</v>
      </c>
      <c r="C72" s="5">
        <v>123.147576526341</v>
      </c>
      <c r="D72" s="5">
        <v>1013.74706941837</v>
      </c>
      <c r="E72" s="5">
        <v>0.90233928973676802</v>
      </c>
      <c r="F72" s="5"/>
      <c r="G72" s="5"/>
      <c r="H72" s="5"/>
      <c r="I72" s="5"/>
      <c r="J72" s="5"/>
      <c r="K72" s="5"/>
      <c r="L72" s="5"/>
      <c r="M72" s="5">
        <f t="shared" si="2"/>
        <v>309.85048137495579</v>
      </c>
      <c r="N72" s="6">
        <f t="shared" si="3"/>
        <v>23.418358909677647</v>
      </c>
    </row>
    <row r="73" spans="1:14" x14ac:dyDescent="0.2">
      <c r="A73" s="4">
        <v>43</v>
      </c>
      <c r="B73" s="5">
        <v>292.15455676385602</v>
      </c>
      <c r="C73" s="5">
        <v>77.124949456885105</v>
      </c>
      <c r="D73" s="5">
        <v>1013.74706941837</v>
      </c>
      <c r="E73" s="5">
        <v>0.89161614832205605</v>
      </c>
      <c r="F73" s="5"/>
      <c r="G73" s="5"/>
      <c r="H73" s="5"/>
      <c r="I73" s="5"/>
      <c r="J73" s="5"/>
      <c r="K73" s="5"/>
      <c r="L73" s="5"/>
      <c r="M73" s="5">
        <f t="shared" si="2"/>
        <v>302.16310639555627</v>
      </c>
      <c r="N73" s="6">
        <f t="shared" si="3"/>
        <v>14.787971118313829</v>
      </c>
    </row>
    <row r="74" spans="1:14" x14ac:dyDescent="0.2">
      <c r="A74" s="4">
        <v>44</v>
      </c>
      <c r="B74" s="5">
        <v>296.77090293834698</v>
      </c>
      <c r="C74" s="5">
        <v>93.867311036731195</v>
      </c>
      <c r="D74" s="5">
        <v>1013.74706941837</v>
      </c>
      <c r="E74" s="5">
        <v>0.91302997485528403</v>
      </c>
      <c r="F74" s="5"/>
      <c r="G74" s="5"/>
      <c r="H74" s="5"/>
      <c r="I74" s="5"/>
      <c r="J74" s="5"/>
      <c r="K74" s="5"/>
      <c r="L74" s="5"/>
      <c r="M74" s="5">
        <f t="shared" si="2"/>
        <v>311.26201328158919</v>
      </c>
      <c r="N74" s="6">
        <f t="shared" si="3"/>
        <v>17.551930348598031</v>
      </c>
    </row>
    <row r="75" spans="1:14" x14ac:dyDescent="0.2">
      <c r="A75" s="4">
        <v>46</v>
      </c>
      <c r="B75" s="5">
        <v>297.659366555448</v>
      </c>
      <c r="C75" s="5">
        <v>98.806603096622197</v>
      </c>
      <c r="D75" s="5">
        <v>1013.74706941837</v>
      </c>
      <c r="E75" s="5">
        <v>0.89220587249982697</v>
      </c>
      <c r="F75" s="5"/>
      <c r="G75" s="5"/>
      <c r="H75" s="5"/>
      <c r="I75" s="5"/>
      <c r="J75" s="5"/>
      <c r="K75" s="5"/>
      <c r="L75" s="5"/>
      <c r="M75" s="5">
        <f t="shared" si="2"/>
        <v>313.63010587901789</v>
      </c>
      <c r="N75" s="6">
        <f t="shared" si="3"/>
        <v>18.363339165498562</v>
      </c>
    </row>
    <row r="76" spans="1:14" x14ac:dyDescent="0.2">
      <c r="A76" s="4">
        <v>47</v>
      </c>
      <c r="B76" s="5">
        <v>193.45282166849699</v>
      </c>
      <c r="C76" s="5">
        <v>94.497033801815107</v>
      </c>
      <c r="D76" s="5">
        <v>1043.5631596953799</v>
      </c>
      <c r="E76" s="5">
        <v>0.90474843080088596</v>
      </c>
      <c r="F76" s="5"/>
      <c r="G76" s="5"/>
      <c r="H76" s="5"/>
      <c r="I76" s="5"/>
      <c r="J76" s="5"/>
      <c r="K76" s="5"/>
      <c r="L76" s="5"/>
      <c r="M76" s="5">
        <f t="shared" si="2"/>
        <v>215.29905621912206</v>
      </c>
      <c r="N76" s="6">
        <f t="shared" si="3"/>
        <v>26.034392547136971</v>
      </c>
    </row>
    <row r="77" spans="1:14" x14ac:dyDescent="0.2">
      <c r="A77" s="4">
        <v>53</v>
      </c>
      <c r="B77" s="5">
        <v>332.304729708428</v>
      </c>
      <c r="C77" s="5">
        <v>72.399720112194601</v>
      </c>
      <c r="D77" s="5">
        <v>1043.5631596953799</v>
      </c>
      <c r="E77" s="5">
        <v>0.88171878185083796</v>
      </c>
      <c r="F77" s="5"/>
      <c r="G77" s="5"/>
      <c r="H77" s="5"/>
      <c r="I77" s="5"/>
      <c r="J77" s="5"/>
      <c r="K77" s="5"/>
      <c r="L77" s="5"/>
      <c r="M77" s="5">
        <f t="shared" si="2"/>
        <v>340.10021002480357</v>
      </c>
      <c r="N77" s="6">
        <f t="shared" si="3"/>
        <v>12.291041107890715</v>
      </c>
    </row>
    <row r="78" spans="1:14" x14ac:dyDescent="0.2">
      <c r="A78" s="4">
        <v>56</v>
      </c>
      <c r="B78" s="5">
        <v>246.90283953167301</v>
      </c>
      <c r="C78" s="5">
        <v>76.542582115921903</v>
      </c>
      <c r="D78" s="5">
        <v>1013.74706941837</v>
      </c>
      <c r="E78" s="5">
        <v>0.90826436634443397</v>
      </c>
      <c r="F78" s="5"/>
      <c r="G78" s="5"/>
      <c r="H78" s="5"/>
      <c r="I78" s="5"/>
      <c r="J78" s="5"/>
      <c r="K78" s="5"/>
      <c r="L78" s="5"/>
      <c r="M78" s="5">
        <f t="shared" si="2"/>
        <v>258.49522054725833</v>
      </c>
      <c r="N78" s="6">
        <f t="shared" si="3"/>
        <v>17.224008206958068</v>
      </c>
    </row>
    <row r="79" spans="1:14" x14ac:dyDescent="0.2">
      <c r="A79" s="4">
        <v>59</v>
      </c>
      <c r="B79" s="5">
        <v>292.44742343394398</v>
      </c>
      <c r="C79" s="5">
        <v>93.6973821285589</v>
      </c>
      <c r="D79" s="5">
        <v>1013.74706941837</v>
      </c>
      <c r="E79" s="5">
        <v>0.91110639255389403</v>
      </c>
      <c r="F79" s="5"/>
      <c r="G79" s="5"/>
      <c r="H79" s="5"/>
      <c r="I79" s="5"/>
      <c r="J79" s="5"/>
      <c r="K79" s="5"/>
      <c r="L79" s="5"/>
      <c r="M79" s="5">
        <f t="shared" si="2"/>
        <v>307.09069489468044</v>
      </c>
      <c r="N79" s="6">
        <f t="shared" si="3"/>
        <v>17.764966094286255</v>
      </c>
    </row>
    <row r="80" spans="1:14" x14ac:dyDescent="0.2">
      <c r="A80" s="4">
        <v>60</v>
      </c>
      <c r="B80" s="5">
        <v>289.60795984289803</v>
      </c>
      <c r="C80" s="5">
        <v>82.580242219081995</v>
      </c>
      <c r="D80" s="5">
        <v>1013.74706941837</v>
      </c>
      <c r="E80" s="5">
        <v>0.84945495504970803</v>
      </c>
      <c r="F80" s="5"/>
      <c r="G80" s="5"/>
      <c r="H80" s="5"/>
      <c r="I80" s="5"/>
      <c r="J80" s="5"/>
      <c r="K80" s="5"/>
      <c r="L80" s="5"/>
      <c r="M80" s="5">
        <f t="shared" si="2"/>
        <v>301.15156783474976</v>
      </c>
      <c r="N80" s="6">
        <f t="shared" si="3"/>
        <v>15.915231844333645</v>
      </c>
    </row>
    <row r="81" spans="1:14" x14ac:dyDescent="0.2">
      <c r="A81" s="4">
        <v>63</v>
      </c>
      <c r="B81" s="5">
        <v>324.12448854501298</v>
      </c>
      <c r="C81" s="5">
        <v>134.03365768215099</v>
      </c>
      <c r="D81" s="5">
        <v>1013.74706941837</v>
      </c>
      <c r="E81" s="5">
        <v>0.89487170329500998</v>
      </c>
      <c r="F81" s="5"/>
      <c r="G81" s="5"/>
      <c r="H81" s="5"/>
      <c r="I81" s="5"/>
      <c r="J81" s="5"/>
      <c r="K81" s="5"/>
      <c r="L81" s="5"/>
      <c r="M81" s="5">
        <f t="shared" si="2"/>
        <v>350.74450169064988</v>
      </c>
      <c r="N81" s="6">
        <f t="shared" si="3"/>
        <v>22.466329515194342</v>
      </c>
    </row>
    <row r="82" spans="1:14" x14ac:dyDescent="0.2">
      <c r="A82" s="4">
        <v>66</v>
      </c>
      <c r="B82" s="5">
        <v>284.49092445627002</v>
      </c>
      <c r="C82" s="5">
        <v>112.980451510055</v>
      </c>
      <c r="D82" s="5">
        <v>1013.74706941837</v>
      </c>
      <c r="E82" s="5">
        <v>0.86419243971261706</v>
      </c>
      <c r="F82" s="5"/>
      <c r="G82" s="5"/>
      <c r="H82" s="5"/>
      <c r="I82" s="5"/>
      <c r="J82" s="5"/>
      <c r="K82" s="5"/>
      <c r="L82" s="5"/>
      <c r="M82" s="5">
        <f t="shared" si="2"/>
        <v>306.10401585310677</v>
      </c>
      <c r="N82" s="6">
        <f t="shared" si="3"/>
        <v>21.659610961410387</v>
      </c>
    </row>
    <row r="83" spans="1:14" x14ac:dyDescent="0.2">
      <c r="A83" s="4">
        <v>68</v>
      </c>
      <c r="B83" s="5">
        <v>252.94684759429501</v>
      </c>
      <c r="C83" s="5">
        <v>106.951217058986</v>
      </c>
      <c r="D83" s="5">
        <v>1013.74706941837</v>
      </c>
      <c r="E83" s="5">
        <v>0.89968742449378603</v>
      </c>
      <c r="F83" s="5"/>
      <c r="G83" s="5"/>
      <c r="H83" s="5"/>
      <c r="I83" s="5"/>
      <c r="J83" s="5"/>
      <c r="K83" s="5"/>
      <c r="L83" s="5"/>
      <c r="M83" s="5">
        <f t="shared" si="2"/>
        <v>274.62824060589588</v>
      </c>
      <c r="N83" s="6">
        <f t="shared" si="3"/>
        <v>22.919657932287492</v>
      </c>
    </row>
    <row r="84" spans="1:14" x14ac:dyDescent="0.2">
      <c r="A84" s="4">
        <v>69</v>
      </c>
      <c r="B84" s="5">
        <v>210.19892565018301</v>
      </c>
      <c r="C84" s="5">
        <v>97.257188612902198</v>
      </c>
      <c r="D84" s="5">
        <v>1013.74706941837</v>
      </c>
      <c r="E84" s="5">
        <v>0.91838511994074601</v>
      </c>
      <c r="F84" s="5"/>
      <c r="G84" s="5"/>
      <c r="H84" s="5"/>
      <c r="I84" s="5"/>
      <c r="J84" s="5"/>
      <c r="K84" s="5"/>
      <c r="L84" s="5"/>
      <c r="M84" s="5">
        <f t="shared" si="2"/>
        <v>231.60861184631455</v>
      </c>
      <c r="N84" s="6">
        <f t="shared" si="3"/>
        <v>24.829564206105644</v>
      </c>
    </row>
    <row r="85" spans="1:14" x14ac:dyDescent="0.2">
      <c r="A85" s="4">
        <v>70</v>
      </c>
      <c r="B85" s="5">
        <v>291.77557469262598</v>
      </c>
      <c r="C85" s="5">
        <v>89.236661017078106</v>
      </c>
      <c r="D85" s="5">
        <v>1013.74706941837</v>
      </c>
      <c r="E85" s="5">
        <v>0.90295530328739104</v>
      </c>
      <c r="F85" s="5"/>
      <c r="G85" s="5"/>
      <c r="H85" s="5"/>
      <c r="I85" s="5"/>
      <c r="J85" s="5"/>
      <c r="K85" s="5"/>
      <c r="L85" s="5"/>
      <c r="M85" s="5">
        <f t="shared" si="2"/>
        <v>305.1166459842679</v>
      </c>
      <c r="N85" s="6">
        <f t="shared" si="3"/>
        <v>17.005731362456203</v>
      </c>
    </row>
    <row r="86" spans="1:14" x14ac:dyDescent="0.2">
      <c r="A86" s="4">
        <v>72</v>
      </c>
      <c r="B86" s="5">
        <v>251.46256187774199</v>
      </c>
      <c r="C86" s="5">
        <v>98.566481430225906</v>
      </c>
      <c r="D86" s="5">
        <v>1013.74706941837</v>
      </c>
      <c r="E86" s="5">
        <v>0.91080362646115698</v>
      </c>
      <c r="F86" s="5"/>
      <c r="G86" s="5"/>
      <c r="H86" s="5"/>
      <c r="I86" s="5"/>
      <c r="J86" s="5"/>
      <c r="K86" s="5"/>
      <c r="L86" s="5"/>
      <c r="M86" s="5">
        <f t="shared" si="2"/>
        <v>270.0903020984876</v>
      </c>
      <c r="N86" s="6">
        <f t="shared" si="3"/>
        <v>21.403827950630124</v>
      </c>
    </row>
    <row r="87" spans="1:14" x14ac:dyDescent="0.2">
      <c r="A87" s="4">
        <v>73</v>
      </c>
      <c r="B87" s="5">
        <v>300.13429163874702</v>
      </c>
      <c r="C87" s="5">
        <v>105.34153718997101</v>
      </c>
      <c r="D87" s="5">
        <v>1013.74706941837</v>
      </c>
      <c r="E87" s="5">
        <v>0.88326748459959403</v>
      </c>
      <c r="F87" s="5"/>
      <c r="G87" s="5"/>
      <c r="H87" s="5"/>
      <c r="I87" s="5"/>
      <c r="J87" s="5"/>
      <c r="K87" s="5"/>
      <c r="L87" s="5"/>
      <c r="M87" s="5">
        <f t="shared" si="2"/>
        <v>318.08400223060335</v>
      </c>
      <c r="N87" s="6">
        <f t="shared" si="3"/>
        <v>19.340121658417868</v>
      </c>
    </row>
    <row r="88" spans="1:14" x14ac:dyDescent="0.2">
      <c r="A88" s="4">
        <v>74</v>
      </c>
      <c r="B88" s="5">
        <v>260.23245781073001</v>
      </c>
      <c r="C88" s="5">
        <v>131.42828671004901</v>
      </c>
      <c r="D88" s="5">
        <v>1013.74706941837</v>
      </c>
      <c r="E88" s="5">
        <v>0.88917686566530496</v>
      </c>
      <c r="F88" s="5"/>
      <c r="G88" s="5"/>
      <c r="H88" s="5"/>
      <c r="I88" s="5"/>
      <c r="J88" s="5"/>
      <c r="K88" s="5"/>
      <c r="L88" s="5"/>
      <c r="M88" s="5">
        <f t="shared" si="2"/>
        <v>291.53786485764113</v>
      </c>
      <c r="N88" s="6">
        <f t="shared" si="3"/>
        <v>26.795687018599359</v>
      </c>
    </row>
    <row r="89" spans="1:14" x14ac:dyDescent="0.2">
      <c r="A89" s="4">
        <v>75</v>
      </c>
      <c r="B89" s="5">
        <v>228.91821738178101</v>
      </c>
      <c r="C89" s="5">
        <v>72.482110922442601</v>
      </c>
      <c r="D89" s="5">
        <v>1013.74706941837</v>
      </c>
      <c r="E89" s="5">
        <v>0.93169443079561198</v>
      </c>
      <c r="F89" s="5"/>
      <c r="G89" s="5"/>
      <c r="H89" s="5"/>
      <c r="I89" s="5"/>
      <c r="J89" s="5"/>
      <c r="K89" s="5"/>
      <c r="L89" s="5"/>
      <c r="M89" s="5">
        <f t="shared" si="2"/>
        <v>240.11915095015979</v>
      </c>
      <c r="N89" s="6">
        <f t="shared" si="3"/>
        <v>17.569289269246426</v>
      </c>
    </row>
    <row r="90" spans="1:14" x14ac:dyDescent="0.2">
      <c r="A90" s="4">
        <v>76</v>
      </c>
      <c r="B90" s="5">
        <v>300.60460711529601</v>
      </c>
      <c r="C90" s="5">
        <v>113.60455317329701</v>
      </c>
      <c r="D90" s="5">
        <v>1013.74706941837</v>
      </c>
      <c r="E90" s="5">
        <v>0.850054224309581</v>
      </c>
      <c r="F90" s="5"/>
      <c r="G90" s="5"/>
      <c r="H90" s="5"/>
      <c r="I90" s="5"/>
      <c r="J90" s="5"/>
      <c r="K90" s="5"/>
      <c r="L90" s="5"/>
      <c r="M90" s="5">
        <f t="shared" si="2"/>
        <v>321.35513738019802</v>
      </c>
      <c r="N90" s="6">
        <f t="shared" si="3"/>
        <v>20.702591436186658</v>
      </c>
    </row>
    <row r="91" spans="1:14" x14ac:dyDescent="0.2">
      <c r="A91" s="4">
        <v>77</v>
      </c>
      <c r="B91" s="5">
        <v>193.004918944379</v>
      </c>
      <c r="C91" s="5">
        <v>116.65371578276699</v>
      </c>
      <c r="D91" s="5">
        <v>1013.74706941837</v>
      </c>
      <c r="E91" s="5">
        <v>0.93720067814098496</v>
      </c>
      <c r="F91" s="5"/>
      <c r="G91" s="5"/>
      <c r="H91" s="5"/>
      <c r="I91" s="5"/>
      <c r="J91" s="5"/>
      <c r="K91" s="5"/>
      <c r="L91" s="5"/>
      <c r="M91" s="5">
        <f t="shared" si="2"/>
        <v>225.51937420685809</v>
      </c>
      <c r="N91" s="6">
        <f t="shared" si="3"/>
        <v>31.14910090051654</v>
      </c>
    </row>
    <row r="92" spans="1:14" x14ac:dyDescent="0.2">
      <c r="A92" s="4">
        <v>78</v>
      </c>
      <c r="B92" s="5">
        <v>187.624852706376</v>
      </c>
      <c r="C92" s="5">
        <v>90.393715506102097</v>
      </c>
      <c r="D92" s="5">
        <v>1013.74706941837</v>
      </c>
      <c r="E92" s="5">
        <v>0.94480772543001301</v>
      </c>
      <c r="F92" s="5"/>
      <c r="G92" s="5"/>
      <c r="H92" s="5"/>
      <c r="I92" s="5"/>
      <c r="J92" s="5"/>
      <c r="K92" s="5"/>
      <c r="L92" s="5"/>
      <c r="M92" s="5">
        <f t="shared" si="2"/>
        <v>208.264517275717</v>
      </c>
      <c r="N92" s="6">
        <f t="shared" si="3"/>
        <v>25.72379102857451</v>
      </c>
    </row>
    <row r="93" spans="1:14" x14ac:dyDescent="0.2">
      <c r="A93" s="4">
        <v>80</v>
      </c>
      <c r="B93" s="5">
        <v>211.463103300792</v>
      </c>
      <c r="C93" s="5">
        <v>106.21249997231099</v>
      </c>
      <c r="D93" s="5">
        <v>1013.74706941837</v>
      </c>
      <c r="E93" s="5">
        <v>0.85253328223595504</v>
      </c>
      <c r="F93" s="5"/>
      <c r="G93" s="5"/>
      <c r="H93" s="5"/>
      <c r="I93" s="5"/>
      <c r="J93" s="5"/>
      <c r="K93" s="5"/>
      <c r="L93" s="5"/>
      <c r="M93" s="5">
        <f t="shared" si="2"/>
        <v>236.63841448076343</v>
      </c>
      <c r="N93" s="6">
        <f t="shared" si="3"/>
        <v>26.669206395032084</v>
      </c>
    </row>
    <row r="94" spans="1:14" x14ac:dyDescent="0.2">
      <c r="A94" s="4">
        <v>81</v>
      </c>
      <c r="B94" s="5">
        <v>352.39110803794603</v>
      </c>
      <c r="C94" s="5">
        <v>131.105842051883</v>
      </c>
      <c r="D94" s="5">
        <v>1013.74706941837</v>
      </c>
      <c r="E94" s="5">
        <v>0.92113611673829399</v>
      </c>
      <c r="F94" s="5"/>
      <c r="G94" s="5"/>
      <c r="H94" s="5"/>
      <c r="I94" s="5"/>
      <c r="J94" s="5"/>
      <c r="K94" s="5"/>
      <c r="L94" s="5"/>
      <c r="M94" s="5">
        <f t="shared" si="2"/>
        <v>375.98967385334487</v>
      </c>
      <c r="N94" s="6">
        <f t="shared" si="3"/>
        <v>20.407536199817681</v>
      </c>
    </row>
    <row r="95" spans="1:14" x14ac:dyDescent="0.2">
      <c r="A95" s="4">
        <v>82</v>
      </c>
      <c r="B95" s="5">
        <v>242.265007207498</v>
      </c>
      <c r="C95" s="5">
        <v>90.979643115719298</v>
      </c>
      <c r="D95" s="5">
        <v>1043.5631596953799</v>
      </c>
      <c r="E95" s="5">
        <v>0.90600265292093896</v>
      </c>
      <c r="F95" s="5"/>
      <c r="G95" s="5"/>
      <c r="H95" s="5"/>
      <c r="I95" s="5"/>
      <c r="J95" s="5"/>
      <c r="K95" s="5"/>
      <c r="L95" s="5"/>
      <c r="M95" s="5">
        <f t="shared" si="2"/>
        <v>258.78490910157939</v>
      </c>
      <c r="N95" s="6">
        <f t="shared" si="3"/>
        <v>20.58305004529754</v>
      </c>
    </row>
    <row r="96" spans="1:14" x14ac:dyDescent="0.2">
      <c r="A96" s="4">
        <v>93</v>
      </c>
      <c r="B96" s="5">
        <v>231.35530640088001</v>
      </c>
      <c r="C96" s="5">
        <v>85.751175000945295</v>
      </c>
      <c r="D96" s="5">
        <v>1013.74706941837</v>
      </c>
      <c r="E96" s="5">
        <v>0.93343486909194295</v>
      </c>
      <c r="F96" s="5"/>
      <c r="G96" s="5"/>
      <c r="H96" s="5"/>
      <c r="I96" s="5"/>
      <c r="J96" s="5"/>
      <c r="K96" s="5"/>
      <c r="L96" s="5"/>
      <c r="M96" s="5">
        <f t="shared" si="2"/>
        <v>246.73577327555853</v>
      </c>
      <c r="N96" s="6">
        <f t="shared" si="3"/>
        <v>20.337078765796182</v>
      </c>
    </row>
    <row r="97" spans="1:14" x14ac:dyDescent="0.2">
      <c r="A97" s="4">
        <v>94</v>
      </c>
      <c r="B97" s="5">
        <v>241.557827899117</v>
      </c>
      <c r="C97" s="5">
        <v>124.739046633878</v>
      </c>
      <c r="D97" s="5">
        <v>1013.74706941837</v>
      </c>
      <c r="E97" s="5">
        <v>0.92246658841171703</v>
      </c>
      <c r="F97" s="5"/>
      <c r="G97" s="5"/>
      <c r="H97" s="5"/>
      <c r="I97" s="5"/>
      <c r="J97" s="5"/>
      <c r="K97" s="5"/>
      <c r="L97" s="5"/>
      <c r="M97" s="5">
        <f t="shared" si="2"/>
        <v>271.86396225772222</v>
      </c>
      <c r="N97" s="6">
        <f t="shared" si="3"/>
        <v>27.311565265904886</v>
      </c>
    </row>
    <row r="98" spans="1:14" x14ac:dyDescent="0.2">
      <c r="A98" s="4">
        <v>95</v>
      </c>
      <c r="B98" s="5">
        <v>287.63925979932401</v>
      </c>
      <c r="C98" s="5">
        <v>86.582999008818803</v>
      </c>
      <c r="D98" s="5">
        <v>1013.74706941837</v>
      </c>
      <c r="E98" s="5">
        <v>0.87443045280171805</v>
      </c>
      <c r="F98" s="5"/>
      <c r="G98" s="5"/>
      <c r="H98" s="5"/>
      <c r="I98" s="5"/>
      <c r="J98" s="5"/>
      <c r="K98" s="5"/>
      <c r="L98" s="5"/>
      <c r="M98" s="5">
        <f t="shared" si="2"/>
        <v>300.38801489950316</v>
      </c>
      <c r="N98" s="6">
        <f t="shared" si="3"/>
        <v>16.752448889646715</v>
      </c>
    </row>
    <row r="99" spans="1:14" x14ac:dyDescent="0.2">
      <c r="A99" s="4">
        <v>96</v>
      </c>
      <c r="B99" s="5">
        <v>306.46072798623698</v>
      </c>
      <c r="C99" s="5">
        <v>115.99834054929499</v>
      </c>
      <c r="D99" s="5">
        <v>1043.5631596953799</v>
      </c>
      <c r="E99" s="5">
        <v>0.84641818949032399</v>
      </c>
      <c r="F99" s="5"/>
      <c r="G99" s="5"/>
      <c r="H99" s="5"/>
      <c r="I99" s="5"/>
      <c r="J99" s="5"/>
      <c r="K99" s="5"/>
      <c r="L99" s="5"/>
      <c r="M99" s="5">
        <f t="shared" si="2"/>
        <v>327.6794055293139</v>
      </c>
      <c r="N99" s="6">
        <f t="shared" si="3"/>
        <v>20.732137541012367</v>
      </c>
    </row>
    <row r="100" spans="1:14" x14ac:dyDescent="0.2">
      <c r="A100" s="4">
        <v>97</v>
      </c>
      <c r="B100" s="5">
        <v>275.49817527767902</v>
      </c>
      <c r="C100" s="5">
        <v>66.036836736686894</v>
      </c>
      <c r="D100" s="5">
        <v>1013.74706941837</v>
      </c>
      <c r="E100" s="5">
        <v>0.93123935333674501</v>
      </c>
      <c r="F100" s="5"/>
      <c r="G100" s="5"/>
      <c r="H100" s="5"/>
      <c r="I100" s="5"/>
      <c r="J100" s="5"/>
      <c r="K100" s="5"/>
      <c r="L100" s="5"/>
      <c r="M100" s="5">
        <f t="shared" si="2"/>
        <v>283.30215034044238</v>
      </c>
      <c r="N100" s="6">
        <f t="shared" si="3"/>
        <v>13.479464666819705</v>
      </c>
    </row>
    <row r="101" spans="1:14" x14ac:dyDescent="0.2">
      <c r="A101" s="4">
        <v>98</v>
      </c>
      <c r="B101" s="5">
        <v>242.04876789436301</v>
      </c>
      <c r="C101" s="5">
        <v>97.536627646046298</v>
      </c>
      <c r="D101" s="5">
        <v>1013.74706941837</v>
      </c>
      <c r="E101" s="5">
        <v>0.91739149652121599</v>
      </c>
      <c r="F101" s="5"/>
      <c r="G101" s="5"/>
      <c r="H101" s="5"/>
      <c r="I101" s="5"/>
      <c r="J101" s="5"/>
      <c r="K101" s="5"/>
      <c r="L101" s="5"/>
      <c r="M101" s="5">
        <f t="shared" si="2"/>
        <v>260.96168257378844</v>
      </c>
      <c r="N101" s="6">
        <f t="shared" si="3"/>
        <v>21.947596736103645</v>
      </c>
    </row>
    <row r="102" spans="1:14" x14ac:dyDescent="0.2">
      <c r="A102" s="4">
        <v>99</v>
      </c>
      <c r="B102" s="5">
        <v>309.73686544423202</v>
      </c>
      <c r="C102" s="5">
        <v>138.96863300140399</v>
      </c>
      <c r="D102" s="5">
        <v>1013.74706941837</v>
      </c>
      <c r="E102" s="5">
        <v>0.81041904771826101</v>
      </c>
      <c r="F102" s="5"/>
      <c r="G102" s="5"/>
      <c r="H102" s="5"/>
      <c r="I102" s="5"/>
      <c r="J102" s="5"/>
      <c r="K102" s="5"/>
      <c r="L102" s="5"/>
      <c r="M102" s="5">
        <f t="shared" si="2"/>
        <v>339.483735653856</v>
      </c>
      <c r="N102" s="6">
        <f t="shared" si="3"/>
        <v>24.164188015148259</v>
      </c>
    </row>
    <row r="103" spans="1:14" x14ac:dyDescent="0.2">
      <c r="A103" s="4">
        <v>101</v>
      </c>
      <c r="B103" s="5">
        <v>372.86543564805999</v>
      </c>
      <c r="C103" s="5">
        <v>77.425828438330697</v>
      </c>
      <c r="D103" s="5">
        <v>1013.74706941837</v>
      </c>
      <c r="E103" s="5">
        <v>0.91012168329806498</v>
      </c>
      <c r="F103" s="5"/>
      <c r="G103" s="5"/>
      <c r="H103" s="5"/>
      <c r="I103" s="5"/>
      <c r="J103" s="5"/>
      <c r="K103" s="5"/>
      <c r="L103" s="5"/>
      <c r="M103" s="5">
        <f t="shared" si="2"/>
        <v>380.81936926892172</v>
      </c>
      <c r="N103" s="6">
        <f t="shared" si="3"/>
        <v>11.730807571447304</v>
      </c>
    </row>
    <row r="104" spans="1:14" x14ac:dyDescent="0.2">
      <c r="A104" s="4">
        <v>102</v>
      </c>
      <c r="B104" s="5">
        <v>227.41755238272</v>
      </c>
      <c r="C104" s="5">
        <v>184.42264073660701</v>
      </c>
      <c r="D104" s="5">
        <v>1043.5631596953799</v>
      </c>
      <c r="E104" s="5">
        <v>0.87153240394964704</v>
      </c>
      <c r="F104" s="5"/>
      <c r="G104" s="5"/>
      <c r="H104" s="5"/>
      <c r="I104" s="5"/>
      <c r="J104" s="5"/>
      <c r="K104" s="5"/>
      <c r="L104" s="5"/>
      <c r="M104" s="5">
        <f t="shared" si="2"/>
        <v>292.79763241530969</v>
      </c>
      <c r="N104" s="6">
        <f t="shared" si="3"/>
        <v>39.040077522166293</v>
      </c>
    </row>
    <row r="105" spans="1:14" x14ac:dyDescent="0.2">
      <c r="A105" s="4">
        <v>103</v>
      </c>
      <c r="B105" s="5">
        <v>311.03213886320401</v>
      </c>
      <c r="C105" s="5">
        <v>111.13862786967699</v>
      </c>
      <c r="D105" s="5">
        <v>1013.74706941837</v>
      </c>
      <c r="E105" s="5">
        <v>0.88573585235016505</v>
      </c>
      <c r="F105" s="5"/>
      <c r="G105" s="5"/>
      <c r="H105" s="5"/>
      <c r="I105" s="5"/>
      <c r="J105" s="5"/>
      <c r="K105" s="5"/>
      <c r="L105" s="5"/>
      <c r="M105" s="5">
        <f t="shared" si="2"/>
        <v>330.29197085393093</v>
      </c>
      <c r="N105" s="6">
        <f t="shared" si="3"/>
        <v>19.662926888505911</v>
      </c>
    </row>
    <row r="106" spans="1:14" x14ac:dyDescent="0.2">
      <c r="A106" s="4">
        <v>104</v>
      </c>
      <c r="B106" s="5">
        <v>265.37473747526599</v>
      </c>
      <c r="C106" s="5">
        <v>97.964416034586705</v>
      </c>
      <c r="D106" s="5">
        <v>1013.74706941837</v>
      </c>
      <c r="E106" s="5">
        <v>0.89776139743292005</v>
      </c>
      <c r="F106" s="5"/>
      <c r="G106" s="5"/>
      <c r="H106" s="5"/>
      <c r="I106" s="5"/>
      <c r="J106" s="5"/>
      <c r="K106" s="5"/>
      <c r="L106" s="5"/>
      <c r="M106" s="5">
        <f t="shared" si="2"/>
        <v>282.87944092680885</v>
      </c>
      <c r="N106" s="6">
        <f t="shared" si="3"/>
        <v>20.261877878317129</v>
      </c>
    </row>
    <row r="107" spans="1:14" x14ac:dyDescent="0.2">
      <c r="A107" s="4">
        <v>106</v>
      </c>
      <c r="B107" s="5">
        <v>273.08970092860102</v>
      </c>
      <c r="C107" s="5">
        <v>93.554334951308704</v>
      </c>
      <c r="D107" s="5">
        <v>1013.74706941837</v>
      </c>
      <c r="E107" s="5">
        <v>0.941290206867479</v>
      </c>
      <c r="F107" s="5"/>
      <c r="G107" s="5"/>
      <c r="H107" s="5"/>
      <c r="I107" s="5"/>
      <c r="J107" s="5"/>
      <c r="K107" s="5"/>
      <c r="L107" s="5"/>
      <c r="M107" s="5">
        <f t="shared" si="2"/>
        <v>288.67005099499738</v>
      </c>
      <c r="N107" s="6">
        <f t="shared" si="3"/>
        <v>18.910296385643278</v>
      </c>
    </row>
    <row r="108" spans="1:14" ht="17" thickBot="1" x14ac:dyDescent="0.25">
      <c r="A108" s="7">
        <v>109</v>
      </c>
      <c r="B108" s="8">
        <v>314.67916397634099</v>
      </c>
      <c r="C108" s="8">
        <v>96.983785808152007</v>
      </c>
      <c r="D108" s="8">
        <v>1013.74706941837</v>
      </c>
      <c r="E108" s="8">
        <v>0.86357164000977105</v>
      </c>
      <c r="F108" s="8"/>
      <c r="G108" s="8"/>
      <c r="H108" s="8"/>
      <c r="I108" s="8"/>
      <c r="J108" s="8"/>
      <c r="K108" s="8"/>
      <c r="L108" s="8"/>
      <c r="M108" s="8">
        <f t="shared" si="2"/>
        <v>329.28533364018875</v>
      </c>
      <c r="N108" s="9">
        <f t="shared" si="3"/>
        <v>17.129242735381389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6EA3FC-3D83-1F40-A301-C2EC3243D370}">
  <dimension ref="A1:N57"/>
  <sheetViews>
    <sheetView topLeftCell="A22" workbookViewId="0">
      <selection activeCell="K42" sqref="K42"/>
    </sheetView>
  </sheetViews>
  <sheetFormatPr baseColWidth="10" defaultRowHeight="16" x14ac:dyDescent="0.2"/>
  <cols>
    <col min="13" max="13" width="14.5" customWidth="1"/>
  </cols>
  <sheetData>
    <row r="1" spans="1:14" ht="17" thickBot="1" x14ac:dyDescent="0.25">
      <c r="A1" s="5" t="s">
        <v>5</v>
      </c>
      <c r="B1" s="5" t="s">
        <v>4</v>
      </c>
      <c r="C1" s="5" t="s">
        <v>3</v>
      </c>
      <c r="D1" s="5" t="s">
        <v>2</v>
      </c>
      <c r="E1" s="5" t="s">
        <v>1</v>
      </c>
      <c r="F1" s="5" t="s">
        <v>0</v>
      </c>
      <c r="G1" s="5"/>
      <c r="H1" s="5"/>
      <c r="I1" s="5"/>
      <c r="J1" s="5"/>
      <c r="K1" s="5"/>
      <c r="L1" s="5"/>
      <c r="M1" s="5" t="s">
        <v>17</v>
      </c>
      <c r="N1" s="5" t="s">
        <v>18</v>
      </c>
    </row>
    <row r="2" spans="1:14" x14ac:dyDescent="0.2">
      <c r="A2" s="1">
        <v>2</v>
      </c>
      <c r="B2" s="2">
        <v>276.24469567517099</v>
      </c>
      <c r="C2" s="2">
        <v>77.241648869591003</v>
      </c>
      <c r="D2" s="2">
        <v>1419.24589718572</v>
      </c>
      <c r="E2" s="2">
        <v>0.81389009478638297</v>
      </c>
      <c r="F2" s="2" t="s">
        <v>15</v>
      </c>
      <c r="G2" s="2"/>
      <c r="H2" s="2"/>
      <c r="I2" s="2"/>
      <c r="J2" s="2"/>
      <c r="K2" s="2"/>
      <c r="L2" s="2"/>
      <c r="M2" s="2">
        <f>SQRT(B2^2+C2^2)</f>
        <v>286.84038106368678</v>
      </c>
      <c r="N2" s="3">
        <f>ATAN(C2/B2)/2/PI()*360</f>
        <v>15.621690787155089</v>
      </c>
    </row>
    <row r="3" spans="1:14" x14ac:dyDescent="0.2">
      <c r="A3" s="4">
        <v>6</v>
      </c>
      <c r="B3" s="5">
        <v>260.74543559516701</v>
      </c>
      <c r="C3" s="5">
        <v>207.403426499017</v>
      </c>
      <c r="D3" s="5">
        <v>1419.24589718572</v>
      </c>
      <c r="E3" s="5">
        <v>0.84070918686708995</v>
      </c>
      <c r="F3" s="5"/>
      <c r="G3" s="5"/>
      <c r="H3" s="5"/>
      <c r="I3" s="5"/>
      <c r="J3" s="5"/>
      <c r="K3" s="5"/>
      <c r="L3" s="5"/>
      <c r="M3" s="5">
        <f t="shared" ref="M3:M57" si="0">SQRT(B3^2+C3^2)</f>
        <v>333.17317345075452</v>
      </c>
      <c r="N3" s="6">
        <f t="shared" ref="N3:N57" si="1">ATAN(C3/B3)/2/PI()*360</f>
        <v>38.499615344943749</v>
      </c>
    </row>
    <row r="4" spans="1:14" x14ac:dyDescent="0.2">
      <c r="A4" s="4">
        <v>7</v>
      </c>
      <c r="B4" s="5">
        <v>353.88806673189401</v>
      </c>
      <c r="C4" s="5">
        <v>188.516868642726</v>
      </c>
      <c r="D4" s="5">
        <v>1419.24589718572</v>
      </c>
      <c r="E4" s="5">
        <v>0.82883101890667199</v>
      </c>
      <c r="F4" s="5"/>
      <c r="G4" s="5"/>
      <c r="H4" s="5"/>
      <c r="I4" s="5"/>
      <c r="J4" s="5"/>
      <c r="K4" s="5"/>
      <c r="L4" s="5"/>
      <c r="M4" s="5">
        <f t="shared" si="0"/>
        <v>400.9680455324293</v>
      </c>
      <c r="N4" s="6">
        <f t="shared" si="1"/>
        <v>28.044315840429078</v>
      </c>
    </row>
    <row r="5" spans="1:14" x14ac:dyDescent="0.2">
      <c r="A5" s="4">
        <v>10</v>
      </c>
      <c r="B5" s="5">
        <v>298.91242985787397</v>
      </c>
      <c r="C5" s="5">
        <v>151.57035926612099</v>
      </c>
      <c r="D5" s="5">
        <v>1419.24589718572</v>
      </c>
      <c r="E5" s="5">
        <v>0.84613750161914303</v>
      </c>
      <c r="F5" s="5"/>
      <c r="G5" s="5"/>
      <c r="H5" s="5"/>
      <c r="I5" s="5"/>
      <c r="J5" s="5"/>
      <c r="K5" s="5"/>
      <c r="L5" s="5"/>
      <c r="M5" s="5">
        <f t="shared" si="0"/>
        <v>335.14506490712262</v>
      </c>
      <c r="N5" s="6">
        <f t="shared" si="1"/>
        <v>26.888325890722502</v>
      </c>
    </row>
    <row r="6" spans="1:14" x14ac:dyDescent="0.2">
      <c r="A6" s="4">
        <v>13</v>
      </c>
      <c r="B6" s="5">
        <v>313.91452068183798</v>
      </c>
      <c r="C6" s="5">
        <v>102.003366103655</v>
      </c>
      <c r="D6" s="5">
        <v>1419.24589718572</v>
      </c>
      <c r="E6" s="5">
        <v>0.89859334053290496</v>
      </c>
      <c r="F6" s="5"/>
      <c r="G6" s="5"/>
      <c r="H6" s="5"/>
      <c r="I6" s="5"/>
      <c r="J6" s="5"/>
      <c r="K6" s="5"/>
      <c r="L6" s="5"/>
      <c r="M6" s="5">
        <f t="shared" si="0"/>
        <v>330.07122411895341</v>
      </c>
      <c r="N6" s="6">
        <f t="shared" si="1"/>
        <v>18.001049214359593</v>
      </c>
    </row>
    <row r="7" spans="1:14" x14ac:dyDescent="0.2">
      <c r="A7" s="4">
        <v>15</v>
      </c>
      <c r="B7" s="5">
        <v>221.67746427292801</v>
      </c>
      <c r="C7" s="5">
        <v>70.7646319694787</v>
      </c>
      <c r="D7" s="5">
        <v>1419.24589718572</v>
      </c>
      <c r="E7" s="5">
        <v>0.88882023174562397</v>
      </c>
      <c r="F7" s="5"/>
      <c r="G7" s="5"/>
      <c r="H7" s="5"/>
      <c r="I7" s="5"/>
      <c r="J7" s="5"/>
      <c r="K7" s="5"/>
      <c r="L7" s="5"/>
      <c r="M7" s="5">
        <f t="shared" si="0"/>
        <v>232.6983697928523</v>
      </c>
      <c r="N7" s="6">
        <f t="shared" si="1"/>
        <v>17.704299333877806</v>
      </c>
    </row>
    <row r="8" spans="1:14" x14ac:dyDescent="0.2">
      <c r="A8" s="4">
        <v>18</v>
      </c>
      <c r="B8" s="5">
        <v>317.95843849556002</v>
      </c>
      <c r="C8" s="5">
        <v>59.917100160623598</v>
      </c>
      <c r="D8" s="5">
        <v>1419.24589718572</v>
      </c>
      <c r="E8" s="5">
        <v>0.82249720318531905</v>
      </c>
      <c r="F8" s="5"/>
      <c r="G8" s="5"/>
      <c r="H8" s="5"/>
      <c r="I8" s="5"/>
      <c r="J8" s="5"/>
      <c r="K8" s="5"/>
      <c r="L8" s="5"/>
      <c r="M8" s="5">
        <f t="shared" si="0"/>
        <v>323.55467467213793</v>
      </c>
      <c r="N8" s="6">
        <f t="shared" si="1"/>
        <v>10.671851406272662</v>
      </c>
    </row>
    <row r="9" spans="1:14" x14ac:dyDescent="0.2">
      <c r="A9" s="4">
        <v>24</v>
      </c>
      <c r="B9" s="5">
        <v>282.24027088087598</v>
      </c>
      <c r="C9" s="5">
        <v>148.77983513477199</v>
      </c>
      <c r="D9" s="5">
        <v>1419.24589718572</v>
      </c>
      <c r="E9" s="5">
        <v>0.83494601462175899</v>
      </c>
      <c r="F9" s="5"/>
      <c r="G9" s="5"/>
      <c r="H9" s="5"/>
      <c r="I9" s="5"/>
      <c r="J9" s="5"/>
      <c r="K9" s="5"/>
      <c r="L9" s="5"/>
      <c r="M9" s="5">
        <f t="shared" si="0"/>
        <v>319.05330252113077</v>
      </c>
      <c r="N9" s="6">
        <f t="shared" si="1"/>
        <v>27.795460193962178</v>
      </c>
    </row>
    <row r="10" spans="1:14" x14ac:dyDescent="0.2">
      <c r="A10" s="4">
        <v>25</v>
      </c>
      <c r="B10" s="5">
        <v>289.23189179650302</v>
      </c>
      <c r="C10" s="5">
        <v>83.061916383935198</v>
      </c>
      <c r="D10" s="5">
        <v>1478.3811429017901</v>
      </c>
      <c r="E10" s="5">
        <v>0.84323846145891601</v>
      </c>
      <c r="F10" s="5"/>
      <c r="G10" s="5"/>
      <c r="H10" s="5"/>
      <c r="I10" s="5"/>
      <c r="J10" s="5"/>
      <c r="K10" s="5"/>
      <c r="L10" s="5"/>
      <c r="M10" s="5">
        <f t="shared" si="0"/>
        <v>300.92253020595825</v>
      </c>
      <c r="N10" s="6">
        <f t="shared" si="1"/>
        <v>16.023062203039373</v>
      </c>
    </row>
    <row r="11" spans="1:14" x14ac:dyDescent="0.2">
      <c r="A11" s="4">
        <v>26</v>
      </c>
      <c r="B11" s="5">
        <v>263.28718593085</v>
      </c>
      <c r="C11" s="5">
        <v>98.936275091467905</v>
      </c>
      <c r="D11" s="5">
        <v>1478.3811429017901</v>
      </c>
      <c r="E11" s="5">
        <v>0.84484440037791297</v>
      </c>
      <c r="F11" s="5"/>
      <c r="G11" s="5"/>
      <c r="H11" s="5"/>
      <c r="I11" s="5"/>
      <c r="J11" s="5"/>
      <c r="K11" s="5"/>
      <c r="L11" s="5"/>
      <c r="M11" s="5">
        <f t="shared" si="0"/>
        <v>281.26238426842752</v>
      </c>
      <c r="N11" s="6">
        <f t="shared" si="1"/>
        <v>20.594875941290969</v>
      </c>
    </row>
    <row r="12" spans="1:14" x14ac:dyDescent="0.2">
      <c r="A12" s="4">
        <v>27</v>
      </c>
      <c r="B12" s="5">
        <v>254.67357257480899</v>
      </c>
      <c r="C12" s="5">
        <v>146.86658347254499</v>
      </c>
      <c r="D12" s="5">
        <v>1478.3811429017901</v>
      </c>
      <c r="E12" s="5">
        <v>0.86899426471485597</v>
      </c>
      <c r="F12" s="5"/>
      <c r="G12" s="5"/>
      <c r="H12" s="5"/>
      <c r="I12" s="5"/>
      <c r="J12" s="5"/>
      <c r="K12" s="5"/>
      <c r="L12" s="5"/>
      <c r="M12" s="5">
        <f t="shared" si="0"/>
        <v>293.98711180749831</v>
      </c>
      <c r="N12" s="6">
        <f t="shared" si="1"/>
        <v>29.971429972906364</v>
      </c>
    </row>
    <row r="13" spans="1:14" x14ac:dyDescent="0.2">
      <c r="A13" s="4">
        <v>38</v>
      </c>
      <c r="B13" s="5">
        <v>292.74742725967798</v>
      </c>
      <c r="C13" s="5">
        <v>98.738740835573495</v>
      </c>
      <c r="D13" s="5">
        <v>1419.24589718572</v>
      </c>
      <c r="E13" s="5">
        <v>0.89260859761734701</v>
      </c>
      <c r="F13" s="5"/>
      <c r="G13" s="5"/>
      <c r="H13" s="5"/>
      <c r="I13" s="5"/>
      <c r="J13" s="5"/>
      <c r="K13" s="5"/>
      <c r="L13" s="5"/>
      <c r="M13" s="5">
        <f t="shared" si="0"/>
        <v>308.95047355353739</v>
      </c>
      <c r="N13" s="6">
        <f t="shared" si="1"/>
        <v>18.638378048163037</v>
      </c>
    </row>
    <row r="14" spans="1:14" x14ac:dyDescent="0.2">
      <c r="A14" s="4">
        <v>39</v>
      </c>
      <c r="B14" s="5">
        <v>283.907686461178</v>
      </c>
      <c r="C14" s="5">
        <v>107.777295510887</v>
      </c>
      <c r="D14" s="5">
        <v>1478.3811429017901</v>
      </c>
      <c r="E14" s="5">
        <v>0.80134928891351198</v>
      </c>
      <c r="F14" s="5"/>
      <c r="G14" s="5"/>
      <c r="H14" s="5"/>
      <c r="I14" s="5"/>
      <c r="J14" s="5"/>
      <c r="K14" s="5"/>
      <c r="L14" s="5"/>
      <c r="M14" s="5">
        <f t="shared" si="0"/>
        <v>303.6766699293504</v>
      </c>
      <c r="N14" s="6">
        <f t="shared" si="1"/>
        <v>20.787809236825321</v>
      </c>
    </row>
    <row r="15" spans="1:14" x14ac:dyDescent="0.2">
      <c r="A15" s="4">
        <v>41</v>
      </c>
      <c r="B15" s="5">
        <v>302.61371471356199</v>
      </c>
      <c r="C15" s="5">
        <v>179.07469769012999</v>
      </c>
      <c r="D15" s="5">
        <v>1419.24589718572</v>
      </c>
      <c r="E15" s="5">
        <v>0.813764156679462</v>
      </c>
      <c r="F15" s="5"/>
      <c r="G15" s="5"/>
      <c r="H15" s="5"/>
      <c r="I15" s="5"/>
      <c r="J15" s="5"/>
      <c r="K15" s="5"/>
      <c r="L15" s="5"/>
      <c r="M15" s="5">
        <f t="shared" si="0"/>
        <v>351.62879245811558</v>
      </c>
      <c r="N15" s="6">
        <f t="shared" si="1"/>
        <v>30.615350054116711</v>
      </c>
    </row>
    <row r="16" spans="1:14" x14ac:dyDescent="0.2">
      <c r="A16" s="4">
        <v>42</v>
      </c>
      <c r="B16" s="5">
        <v>238.31078165672699</v>
      </c>
      <c r="C16" s="5">
        <v>205.417819087867</v>
      </c>
      <c r="D16" s="5">
        <v>1478.3811429017901</v>
      </c>
      <c r="E16" s="5">
        <v>0.829319871638585</v>
      </c>
      <c r="F16" s="5"/>
      <c r="G16" s="5"/>
      <c r="H16" s="5"/>
      <c r="I16" s="5"/>
      <c r="J16" s="5"/>
      <c r="K16" s="5"/>
      <c r="L16" s="5"/>
      <c r="M16" s="5">
        <f t="shared" si="0"/>
        <v>314.62439360713256</v>
      </c>
      <c r="N16" s="6">
        <f t="shared" si="1"/>
        <v>40.760500388772925</v>
      </c>
    </row>
    <row r="17" spans="1:14" x14ac:dyDescent="0.2">
      <c r="A17" s="4">
        <v>43</v>
      </c>
      <c r="B17" s="5">
        <v>224.184751654754</v>
      </c>
      <c r="C17" s="5">
        <v>147.71216091387299</v>
      </c>
      <c r="D17" s="5">
        <v>1478.3811429017901</v>
      </c>
      <c r="E17" s="5">
        <v>0.85708330856231096</v>
      </c>
      <c r="F17" s="5"/>
      <c r="G17" s="5"/>
      <c r="H17" s="5"/>
      <c r="I17" s="5"/>
      <c r="J17" s="5"/>
      <c r="K17" s="5"/>
      <c r="L17" s="5"/>
      <c r="M17" s="5">
        <f t="shared" si="0"/>
        <v>268.47287638856488</v>
      </c>
      <c r="N17" s="6">
        <f t="shared" si="1"/>
        <v>33.380321960412317</v>
      </c>
    </row>
    <row r="18" spans="1:14" x14ac:dyDescent="0.2">
      <c r="A18" s="4">
        <v>44</v>
      </c>
      <c r="B18" s="5">
        <v>322.64704020845898</v>
      </c>
      <c r="C18" s="5">
        <v>150.46814550937299</v>
      </c>
      <c r="D18" s="5">
        <v>1478.3811429017901</v>
      </c>
      <c r="E18" s="5">
        <v>0.84522677927383605</v>
      </c>
      <c r="F18" s="5"/>
      <c r="G18" s="5"/>
      <c r="H18" s="5"/>
      <c r="I18" s="5"/>
      <c r="J18" s="5"/>
      <c r="K18" s="5"/>
      <c r="L18" s="5"/>
      <c r="M18" s="5">
        <f t="shared" si="0"/>
        <v>356.00811137993583</v>
      </c>
      <c r="N18" s="6">
        <f t="shared" si="1"/>
        <v>25.002240388946912</v>
      </c>
    </row>
    <row r="19" spans="1:14" x14ac:dyDescent="0.2">
      <c r="A19" s="4">
        <v>45</v>
      </c>
      <c r="B19" s="5">
        <v>181.937488196391</v>
      </c>
      <c r="C19" s="5">
        <v>112.084527584168</v>
      </c>
      <c r="D19" s="5">
        <v>1478.3811429017901</v>
      </c>
      <c r="E19" s="5">
        <v>0.837637312068093</v>
      </c>
      <c r="F19" s="5"/>
      <c r="G19" s="5"/>
      <c r="H19" s="5"/>
      <c r="I19" s="5"/>
      <c r="J19" s="5"/>
      <c r="K19" s="5"/>
      <c r="L19" s="5"/>
      <c r="M19" s="5">
        <f t="shared" si="0"/>
        <v>213.69181298069898</v>
      </c>
      <c r="N19" s="6">
        <f t="shared" si="1"/>
        <v>31.635588415591879</v>
      </c>
    </row>
    <row r="20" spans="1:14" x14ac:dyDescent="0.2">
      <c r="A20" s="4">
        <v>46</v>
      </c>
      <c r="B20" s="5">
        <v>267.73599630733003</v>
      </c>
      <c r="C20" s="5">
        <v>129.41334007805301</v>
      </c>
      <c r="D20" s="5">
        <v>1542.65858389752</v>
      </c>
      <c r="E20" s="5">
        <v>0.87105264394887805</v>
      </c>
      <c r="F20" s="5"/>
      <c r="G20" s="5"/>
      <c r="H20" s="5"/>
      <c r="I20" s="5"/>
      <c r="J20" s="5"/>
      <c r="K20" s="5"/>
      <c r="L20" s="5"/>
      <c r="M20" s="5">
        <f t="shared" si="0"/>
        <v>297.37245385011107</v>
      </c>
      <c r="N20" s="6">
        <f t="shared" si="1"/>
        <v>25.797346371585366</v>
      </c>
    </row>
    <row r="21" spans="1:14" x14ac:dyDescent="0.2">
      <c r="A21" s="4">
        <v>48</v>
      </c>
      <c r="B21" s="5">
        <v>359.04056636241</v>
      </c>
      <c r="C21" s="5">
        <v>107.183086782255</v>
      </c>
      <c r="D21" s="5">
        <v>1419.24589718572</v>
      </c>
      <c r="E21" s="5">
        <v>0.84342581111717196</v>
      </c>
      <c r="F21" s="5"/>
      <c r="G21" s="5"/>
      <c r="H21" s="5"/>
      <c r="I21" s="5"/>
      <c r="J21" s="5"/>
      <c r="K21" s="5"/>
      <c r="L21" s="5"/>
      <c r="M21" s="5">
        <f t="shared" si="0"/>
        <v>374.69766797514575</v>
      </c>
      <c r="N21" s="6">
        <f t="shared" si="1"/>
        <v>16.621753024959187</v>
      </c>
    </row>
    <row r="22" spans="1:14" x14ac:dyDescent="0.2">
      <c r="A22" s="4">
        <v>51</v>
      </c>
      <c r="B22" s="5">
        <v>297.641677321793</v>
      </c>
      <c r="C22" s="5">
        <v>103.44471703458601</v>
      </c>
      <c r="D22" s="5">
        <v>1419.24589718572</v>
      </c>
      <c r="E22" s="5">
        <v>0.88952747326471304</v>
      </c>
      <c r="F22" s="5"/>
      <c r="G22" s="5"/>
      <c r="H22" s="5"/>
      <c r="I22" s="5"/>
      <c r="J22" s="5"/>
      <c r="K22" s="5"/>
      <c r="L22" s="5"/>
      <c r="M22" s="5">
        <f t="shared" si="0"/>
        <v>315.10534359368756</v>
      </c>
      <c r="N22" s="6">
        <f t="shared" si="1"/>
        <v>19.164784154671786</v>
      </c>
    </row>
    <row r="23" spans="1:14" x14ac:dyDescent="0.2">
      <c r="A23" s="4">
        <v>53</v>
      </c>
      <c r="B23" s="5">
        <v>292.520856167592</v>
      </c>
      <c r="C23" s="5">
        <v>153.279047534732</v>
      </c>
      <c r="D23" s="5">
        <v>1478.3811429017901</v>
      </c>
      <c r="E23" s="5">
        <v>0.85739895128256804</v>
      </c>
      <c r="F23" s="5"/>
      <c r="G23" s="5"/>
      <c r="H23" s="5"/>
      <c r="I23" s="5"/>
      <c r="J23" s="5"/>
      <c r="K23" s="5"/>
      <c r="L23" s="5"/>
      <c r="M23" s="5">
        <f t="shared" si="0"/>
        <v>330.24675275644375</v>
      </c>
      <c r="N23" s="6">
        <f t="shared" si="1"/>
        <v>27.654249398990256</v>
      </c>
    </row>
    <row r="24" spans="1:14" x14ac:dyDescent="0.2">
      <c r="A24" s="4">
        <v>56</v>
      </c>
      <c r="B24" s="5">
        <v>249.56261798863699</v>
      </c>
      <c r="C24" s="5">
        <v>158.99838728211</v>
      </c>
      <c r="D24" s="5">
        <v>1419.24589718572</v>
      </c>
      <c r="E24" s="5">
        <v>0.84433142102686898</v>
      </c>
      <c r="F24" s="5"/>
      <c r="G24" s="5"/>
      <c r="H24" s="5"/>
      <c r="I24" s="5"/>
      <c r="J24" s="5"/>
      <c r="K24" s="5"/>
      <c r="L24" s="5"/>
      <c r="M24" s="5">
        <f t="shared" si="0"/>
        <v>295.90874852841745</v>
      </c>
      <c r="N24" s="6">
        <f t="shared" si="1"/>
        <v>32.501545687251301</v>
      </c>
    </row>
    <row r="25" spans="1:14" x14ac:dyDescent="0.2">
      <c r="A25" s="4">
        <v>58</v>
      </c>
      <c r="B25" s="5">
        <v>153.11588847791501</v>
      </c>
      <c r="C25" s="5">
        <v>201.559175862214</v>
      </c>
      <c r="D25" s="5">
        <v>1478.3811429017901</v>
      </c>
      <c r="E25" s="5">
        <v>0.89327936148770504</v>
      </c>
      <c r="F25" s="5"/>
      <c r="G25" s="5"/>
      <c r="H25" s="5"/>
      <c r="I25" s="5"/>
      <c r="J25" s="5"/>
      <c r="K25" s="5"/>
      <c r="L25" s="5"/>
      <c r="M25" s="5">
        <f t="shared" si="0"/>
        <v>253.12166378766599</v>
      </c>
      <c r="N25" s="6">
        <f t="shared" si="1"/>
        <v>52.77761631645425</v>
      </c>
    </row>
    <row r="26" spans="1:14" x14ac:dyDescent="0.2">
      <c r="A26" s="4">
        <v>63</v>
      </c>
      <c r="B26" s="5">
        <v>284.53467552275202</v>
      </c>
      <c r="C26" s="5">
        <v>88.798005800172504</v>
      </c>
      <c r="D26" s="5">
        <v>1478.3811429017901</v>
      </c>
      <c r="E26" s="5">
        <v>0.83056463650001</v>
      </c>
      <c r="F26" s="5"/>
      <c r="G26" s="5"/>
      <c r="H26" s="5"/>
      <c r="I26" s="5"/>
      <c r="J26" s="5"/>
      <c r="K26" s="5"/>
      <c r="L26" s="5"/>
      <c r="M26" s="5">
        <f t="shared" si="0"/>
        <v>298.06889708408903</v>
      </c>
      <c r="N26" s="6">
        <f t="shared" si="1"/>
        <v>17.332176583916574</v>
      </c>
    </row>
    <row r="27" spans="1:14" ht="17" thickBot="1" x14ac:dyDescent="0.25">
      <c r="A27" s="7">
        <v>68</v>
      </c>
      <c r="B27" s="8">
        <v>258.12318231264902</v>
      </c>
      <c r="C27" s="8">
        <v>161.115835723012</v>
      </c>
      <c r="D27" s="8">
        <v>1419.24589718572</v>
      </c>
      <c r="E27" s="8">
        <v>0.86105324233831304</v>
      </c>
      <c r="F27" s="8"/>
      <c r="G27" s="8"/>
      <c r="H27" s="8"/>
      <c r="I27" s="8"/>
      <c r="J27" s="8"/>
      <c r="K27" s="8"/>
      <c r="L27" s="8"/>
      <c r="M27" s="8">
        <f t="shared" si="0"/>
        <v>304.27929566096611</v>
      </c>
      <c r="N27" s="9">
        <f t="shared" si="1"/>
        <v>31.97166667184301</v>
      </c>
    </row>
    <row r="28" spans="1:14" x14ac:dyDescent="0.2">
      <c r="A28" s="1">
        <v>0</v>
      </c>
      <c r="B28" s="2">
        <v>289.32111620873798</v>
      </c>
      <c r="C28" s="2">
        <v>126.752051372644</v>
      </c>
      <c r="D28" s="2">
        <v>1267.1838367729599</v>
      </c>
      <c r="E28" s="2">
        <v>0.80626939815241205</v>
      </c>
      <c r="F28" s="2"/>
      <c r="G28" s="2"/>
      <c r="H28" s="2"/>
      <c r="I28" s="2"/>
      <c r="J28" s="2"/>
      <c r="K28" s="2"/>
      <c r="L28" s="2"/>
      <c r="M28" s="2">
        <f t="shared" si="0"/>
        <v>315.86831245226773</v>
      </c>
      <c r="N28" s="3">
        <f t="shared" si="1"/>
        <v>23.658304051315238</v>
      </c>
    </row>
    <row r="29" spans="1:14" x14ac:dyDescent="0.2">
      <c r="A29" s="4">
        <v>2</v>
      </c>
      <c r="B29" s="5">
        <v>325.17555292095102</v>
      </c>
      <c r="C29" s="5">
        <v>152.25102254735199</v>
      </c>
      <c r="D29" s="5">
        <v>1314.11657146826</v>
      </c>
      <c r="E29" s="5">
        <v>0.80280969089203502</v>
      </c>
      <c r="F29" s="5"/>
      <c r="G29" s="5"/>
      <c r="H29" s="5"/>
      <c r="I29" s="5"/>
      <c r="J29" s="5"/>
      <c r="K29" s="5"/>
      <c r="L29" s="5"/>
      <c r="M29" s="5">
        <f t="shared" si="0"/>
        <v>359.0536367789087</v>
      </c>
      <c r="N29" s="6">
        <f t="shared" si="1"/>
        <v>25.08954688483249</v>
      </c>
    </row>
    <row r="30" spans="1:14" x14ac:dyDescent="0.2">
      <c r="A30" s="4">
        <v>7</v>
      </c>
      <c r="B30" s="5">
        <v>292.815700403623</v>
      </c>
      <c r="C30" s="5">
        <v>158.140966862704</v>
      </c>
      <c r="D30" s="5">
        <v>1314.11657146826</v>
      </c>
      <c r="E30" s="5">
        <v>0.87544450502347504</v>
      </c>
      <c r="F30" s="5"/>
      <c r="G30" s="5"/>
      <c r="H30" s="5"/>
      <c r="I30" s="5"/>
      <c r="J30" s="5"/>
      <c r="K30" s="5"/>
      <c r="L30" s="5"/>
      <c r="M30" s="5">
        <f t="shared" si="0"/>
        <v>332.7906245721702</v>
      </c>
      <c r="N30" s="6">
        <f t="shared" si="1"/>
        <v>28.372150143557615</v>
      </c>
    </row>
    <row r="31" spans="1:14" x14ac:dyDescent="0.2">
      <c r="A31" s="4">
        <v>8</v>
      </c>
      <c r="B31" s="5">
        <v>346.12607881590901</v>
      </c>
      <c r="C31" s="5">
        <v>187.03442813189</v>
      </c>
      <c r="D31" s="5">
        <v>1267.1838367729599</v>
      </c>
      <c r="E31" s="5">
        <v>0.82513504730612497</v>
      </c>
      <c r="F31" s="5"/>
      <c r="G31" s="5"/>
      <c r="H31" s="5"/>
      <c r="I31" s="5"/>
      <c r="J31" s="5"/>
      <c r="K31" s="5"/>
      <c r="L31" s="5"/>
      <c r="M31" s="5">
        <f t="shared" si="0"/>
        <v>393.42742627211436</v>
      </c>
      <c r="N31" s="6">
        <f t="shared" si="1"/>
        <v>28.385236560308172</v>
      </c>
    </row>
    <row r="32" spans="1:14" x14ac:dyDescent="0.2">
      <c r="A32" s="4">
        <v>9</v>
      </c>
      <c r="B32" s="5">
        <v>265.56309281316402</v>
      </c>
      <c r="C32" s="5">
        <v>142.416844624753</v>
      </c>
      <c r="D32" s="5">
        <v>1314.11657146826</v>
      </c>
      <c r="E32" s="5">
        <v>0.90726291800285697</v>
      </c>
      <c r="F32" s="5"/>
      <c r="G32" s="5"/>
      <c r="H32" s="5"/>
      <c r="I32" s="5"/>
      <c r="J32" s="5"/>
      <c r="K32" s="5"/>
      <c r="L32" s="5"/>
      <c r="M32" s="5">
        <f t="shared" si="0"/>
        <v>301.34085998643496</v>
      </c>
      <c r="N32" s="6">
        <f t="shared" si="1"/>
        <v>28.203881470944854</v>
      </c>
    </row>
    <row r="33" spans="1:14" x14ac:dyDescent="0.2">
      <c r="A33" s="4">
        <v>10</v>
      </c>
      <c r="B33" s="5">
        <v>283.41455617877898</v>
      </c>
      <c r="C33" s="5">
        <v>127.931437701646</v>
      </c>
      <c r="D33" s="5">
        <v>1314.11657146826</v>
      </c>
      <c r="E33" s="5">
        <v>0.80831465857769302</v>
      </c>
      <c r="F33" s="5"/>
      <c r="G33" s="5"/>
      <c r="H33" s="5"/>
      <c r="I33" s="5"/>
      <c r="J33" s="5"/>
      <c r="K33" s="5"/>
      <c r="L33" s="5"/>
      <c r="M33" s="5">
        <f t="shared" si="0"/>
        <v>310.95058032816786</v>
      </c>
      <c r="N33" s="6">
        <f t="shared" si="1"/>
        <v>24.294098555055943</v>
      </c>
    </row>
    <row r="34" spans="1:14" x14ac:dyDescent="0.2">
      <c r="A34" s="4">
        <v>11</v>
      </c>
      <c r="B34" s="5">
        <v>285.71155069673102</v>
      </c>
      <c r="C34" s="5">
        <v>112.06032917508099</v>
      </c>
      <c r="D34" s="5">
        <v>1314.11657146826</v>
      </c>
      <c r="E34" s="5">
        <v>0.80535731741149696</v>
      </c>
      <c r="F34" s="5"/>
      <c r="G34" s="5"/>
      <c r="H34" s="5"/>
      <c r="I34" s="5"/>
      <c r="J34" s="5"/>
      <c r="K34" s="5"/>
      <c r="L34" s="5"/>
      <c r="M34" s="5">
        <f t="shared" si="0"/>
        <v>306.90162524228873</v>
      </c>
      <c r="N34" s="6">
        <f t="shared" si="1"/>
        <v>21.415851811986993</v>
      </c>
    </row>
    <row r="35" spans="1:14" x14ac:dyDescent="0.2">
      <c r="A35" s="4">
        <v>14</v>
      </c>
      <c r="B35" s="5">
        <v>325.83422411425101</v>
      </c>
      <c r="C35" s="5">
        <v>167.37651451606499</v>
      </c>
      <c r="D35" s="5">
        <v>1314.11657146826</v>
      </c>
      <c r="E35" s="5">
        <v>0.834831698151555</v>
      </c>
      <c r="F35" s="5"/>
      <c r="G35" s="5"/>
      <c r="H35" s="5"/>
      <c r="I35" s="5"/>
      <c r="J35" s="5"/>
      <c r="K35" s="5"/>
      <c r="L35" s="5"/>
      <c r="M35" s="5">
        <f t="shared" si="0"/>
        <v>366.30975855917688</v>
      </c>
      <c r="N35" s="6">
        <f t="shared" si="1"/>
        <v>27.188935953726968</v>
      </c>
    </row>
    <row r="36" spans="1:14" x14ac:dyDescent="0.2">
      <c r="A36" s="4">
        <v>15</v>
      </c>
      <c r="B36" s="5">
        <v>234.71979159065</v>
      </c>
      <c r="C36" s="5">
        <v>88.992807728282301</v>
      </c>
      <c r="D36" s="5">
        <v>1314.11657146826</v>
      </c>
      <c r="E36" s="5">
        <v>0.95884879548304602</v>
      </c>
      <c r="F36" s="5"/>
      <c r="G36" s="5"/>
      <c r="H36" s="5"/>
      <c r="I36" s="5"/>
      <c r="J36" s="5"/>
      <c r="K36" s="5"/>
      <c r="L36" s="5"/>
      <c r="M36" s="5">
        <f t="shared" si="0"/>
        <v>251.02410320867833</v>
      </c>
      <c r="N36" s="6">
        <f t="shared" si="1"/>
        <v>20.763966346056726</v>
      </c>
    </row>
    <row r="37" spans="1:14" x14ac:dyDescent="0.2">
      <c r="A37" s="4">
        <v>25</v>
      </c>
      <c r="B37" s="5">
        <v>311.65063216912398</v>
      </c>
      <c r="C37" s="5">
        <v>140.04077853041201</v>
      </c>
      <c r="D37" s="5">
        <v>1267.1838367729599</v>
      </c>
      <c r="E37" s="5">
        <v>0.87303020065817605</v>
      </c>
      <c r="F37" s="5"/>
      <c r="G37" s="5"/>
      <c r="H37" s="5"/>
      <c r="I37" s="5"/>
      <c r="J37" s="5"/>
      <c r="K37" s="5"/>
      <c r="L37" s="5"/>
      <c r="M37" s="5">
        <f t="shared" si="0"/>
        <v>341.66875213109336</v>
      </c>
      <c r="N37" s="6">
        <f t="shared" si="1"/>
        <v>24.196853817606755</v>
      </c>
    </row>
    <row r="38" spans="1:14" x14ac:dyDescent="0.2">
      <c r="A38" s="4">
        <v>26</v>
      </c>
      <c r="B38" s="5">
        <v>229.45813009502001</v>
      </c>
      <c r="C38" s="5">
        <v>144.29956932831701</v>
      </c>
      <c r="D38" s="5">
        <v>1267.1838367729599</v>
      </c>
      <c r="E38" s="5">
        <v>0.92721012006153802</v>
      </c>
      <c r="F38" s="5"/>
      <c r="G38" s="5"/>
      <c r="H38" s="5"/>
      <c r="I38" s="5"/>
      <c r="J38" s="5"/>
      <c r="K38" s="5"/>
      <c r="L38" s="5"/>
      <c r="M38" s="5">
        <f t="shared" si="0"/>
        <v>271.05977048437285</v>
      </c>
      <c r="N38" s="6">
        <f t="shared" si="1"/>
        <v>32.164597652950299</v>
      </c>
    </row>
    <row r="39" spans="1:14" x14ac:dyDescent="0.2">
      <c r="A39" s="4">
        <v>27</v>
      </c>
      <c r="B39" s="5">
        <v>311.91289848740399</v>
      </c>
      <c r="C39" s="5">
        <v>105.13922991935701</v>
      </c>
      <c r="D39" s="5">
        <v>1267.1838367729599</v>
      </c>
      <c r="E39" s="5">
        <v>0.84310826594579702</v>
      </c>
      <c r="F39" s="5"/>
      <c r="G39" s="5"/>
      <c r="H39" s="5"/>
      <c r="I39" s="5"/>
      <c r="J39" s="5"/>
      <c r="K39" s="5"/>
      <c r="L39" s="5"/>
      <c r="M39" s="5">
        <f t="shared" si="0"/>
        <v>329.15636696082458</v>
      </c>
      <c r="N39" s="6">
        <f t="shared" si="1"/>
        <v>18.627871531806047</v>
      </c>
    </row>
    <row r="40" spans="1:14" x14ac:dyDescent="0.2">
      <c r="A40" s="4">
        <v>29</v>
      </c>
      <c r="B40" s="5">
        <v>409.34510338903902</v>
      </c>
      <c r="C40" s="5">
        <v>153.677113355823</v>
      </c>
      <c r="D40" s="5">
        <v>1267.1838367729599</v>
      </c>
      <c r="E40" s="5">
        <v>0.81636722851788401</v>
      </c>
      <c r="F40" s="5"/>
      <c r="G40" s="5"/>
      <c r="H40" s="5"/>
      <c r="I40" s="5"/>
      <c r="J40" s="5"/>
      <c r="K40" s="5"/>
      <c r="L40" s="5"/>
      <c r="M40" s="5">
        <f t="shared" si="0"/>
        <v>437.24143083422632</v>
      </c>
      <c r="N40" s="6">
        <f t="shared" si="1"/>
        <v>20.57723474286831</v>
      </c>
    </row>
    <row r="41" spans="1:14" x14ac:dyDescent="0.2">
      <c r="A41" s="4">
        <v>37</v>
      </c>
      <c r="B41" s="5">
        <v>264.16037682687897</v>
      </c>
      <c r="C41" s="5">
        <v>109.907923576295</v>
      </c>
      <c r="D41" s="5">
        <v>1267.1838367729599</v>
      </c>
      <c r="E41" s="5">
        <v>0.82687994582217605</v>
      </c>
      <c r="F41" s="5"/>
      <c r="G41" s="5"/>
      <c r="H41" s="5"/>
      <c r="I41" s="5"/>
      <c r="J41" s="5"/>
      <c r="K41" s="5"/>
      <c r="L41" s="5"/>
      <c r="M41" s="5">
        <f t="shared" si="0"/>
        <v>286.11266373610835</v>
      </c>
      <c r="N41" s="6">
        <f t="shared" si="1"/>
        <v>22.590491993084193</v>
      </c>
    </row>
    <row r="42" spans="1:14" x14ac:dyDescent="0.2">
      <c r="A42" s="4">
        <v>40</v>
      </c>
      <c r="B42" s="5">
        <v>336.22894981506897</v>
      </c>
      <c r="C42" s="5">
        <v>64.875304395402694</v>
      </c>
      <c r="D42" s="5">
        <v>1314.11657146826</v>
      </c>
      <c r="E42" s="5">
        <v>0.81912372386333598</v>
      </c>
      <c r="F42" s="5"/>
      <c r="G42" s="5"/>
      <c r="H42" s="5"/>
      <c r="I42" s="5"/>
      <c r="J42" s="5"/>
      <c r="K42" s="5"/>
      <c r="L42" s="5"/>
      <c r="M42" s="5">
        <f t="shared" si="0"/>
        <v>342.43059415615937</v>
      </c>
      <c r="N42" s="6">
        <f t="shared" si="1"/>
        <v>10.921000136119524</v>
      </c>
    </row>
    <row r="43" spans="1:14" x14ac:dyDescent="0.2">
      <c r="A43" s="4">
        <v>42</v>
      </c>
      <c r="B43" s="5">
        <v>306.86875355449598</v>
      </c>
      <c r="C43" s="5">
        <v>122.65643919975901</v>
      </c>
      <c r="D43" s="5">
        <v>1267.1838367729599</v>
      </c>
      <c r="E43" s="5">
        <v>0.87337474223901801</v>
      </c>
      <c r="F43" s="5"/>
      <c r="G43" s="5"/>
      <c r="H43" s="5"/>
      <c r="I43" s="5"/>
      <c r="J43" s="5"/>
      <c r="K43" s="5"/>
      <c r="L43" s="5"/>
      <c r="M43" s="5">
        <f t="shared" si="0"/>
        <v>330.47395356556342</v>
      </c>
      <c r="N43" s="6">
        <f t="shared" si="1"/>
        <v>21.786750813586686</v>
      </c>
    </row>
    <row r="44" spans="1:14" x14ac:dyDescent="0.2">
      <c r="A44" s="4">
        <v>43</v>
      </c>
      <c r="B44" s="5">
        <v>226.835608609941</v>
      </c>
      <c r="C44" s="5">
        <v>82.639743587273003</v>
      </c>
      <c r="D44" s="5">
        <v>1267.1838367729599</v>
      </c>
      <c r="E44" s="5">
        <v>0.92025855232350595</v>
      </c>
      <c r="F44" s="5"/>
      <c r="G44" s="5"/>
      <c r="H44" s="5"/>
      <c r="I44" s="5"/>
      <c r="J44" s="5"/>
      <c r="K44" s="5"/>
      <c r="L44" s="5"/>
      <c r="M44" s="5">
        <f t="shared" si="0"/>
        <v>241.42021571030992</v>
      </c>
      <c r="N44" s="6">
        <f t="shared" si="1"/>
        <v>20.017469682964133</v>
      </c>
    </row>
    <row r="45" spans="1:14" x14ac:dyDescent="0.2">
      <c r="A45" s="4">
        <v>44</v>
      </c>
      <c r="B45" s="5">
        <v>282.91789280220797</v>
      </c>
      <c r="C45" s="5">
        <v>101.51821977986</v>
      </c>
      <c r="D45" s="5">
        <v>1314.11657146826</v>
      </c>
      <c r="E45" s="5">
        <v>0.86627504281196499</v>
      </c>
      <c r="F45" s="5"/>
      <c r="G45" s="5"/>
      <c r="H45" s="5"/>
      <c r="I45" s="5"/>
      <c r="J45" s="5"/>
      <c r="K45" s="5"/>
      <c r="L45" s="5"/>
      <c r="M45" s="5">
        <f t="shared" si="0"/>
        <v>300.58024388657617</v>
      </c>
      <c r="N45" s="6">
        <f t="shared" si="1"/>
        <v>19.739292603580104</v>
      </c>
    </row>
    <row r="46" spans="1:14" x14ac:dyDescent="0.2">
      <c r="A46" s="4">
        <v>46</v>
      </c>
      <c r="B46" s="5">
        <v>239.39199463988299</v>
      </c>
      <c r="C46" s="5">
        <v>111.51828980054999</v>
      </c>
      <c r="D46" s="5">
        <v>1314.11657146826</v>
      </c>
      <c r="E46" s="5">
        <v>0.89408422398991405</v>
      </c>
      <c r="F46" s="5"/>
      <c r="G46" s="5"/>
      <c r="H46" s="5"/>
      <c r="I46" s="5"/>
      <c r="J46" s="5"/>
      <c r="K46" s="5"/>
      <c r="L46" s="5"/>
      <c r="M46" s="5">
        <f t="shared" si="0"/>
        <v>264.09251420231743</v>
      </c>
      <c r="N46" s="6">
        <f t="shared" si="1"/>
        <v>24.977971804136484</v>
      </c>
    </row>
    <row r="47" spans="1:14" x14ac:dyDescent="0.2">
      <c r="A47" s="4">
        <v>48</v>
      </c>
      <c r="B47" s="5">
        <v>343.34605171417201</v>
      </c>
      <c r="C47" s="5">
        <v>88.640364165875098</v>
      </c>
      <c r="D47" s="5">
        <v>1314.11657146826</v>
      </c>
      <c r="E47" s="5">
        <v>0.84328362793389899</v>
      </c>
      <c r="F47" s="5"/>
      <c r="G47" s="5"/>
      <c r="H47" s="5"/>
      <c r="I47" s="5"/>
      <c r="J47" s="5"/>
      <c r="K47" s="5"/>
      <c r="L47" s="5"/>
      <c r="M47" s="5">
        <f t="shared" si="0"/>
        <v>354.60347627620604</v>
      </c>
      <c r="N47" s="6">
        <f t="shared" si="1"/>
        <v>14.475759176130067</v>
      </c>
    </row>
    <row r="48" spans="1:14" x14ac:dyDescent="0.2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6"/>
    </row>
    <row r="49" spans="1:14" x14ac:dyDescent="0.2">
      <c r="A49" s="4">
        <v>51</v>
      </c>
      <c r="B49" s="5">
        <v>312.03174538033602</v>
      </c>
      <c r="C49" s="5">
        <v>40.242137957544003</v>
      </c>
      <c r="D49" s="5">
        <v>1314.11657146826</v>
      </c>
      <c r="E49" s="5">
        <v>0.86396057076671795</v>
      </c>
      <c r="F49" s="5"/>
      <c r="G49" s="5"/>
      <c r="H49" s="5"/>
      <c r="I49" s="5"/>
      <c r="J49" s="5"/>
      <c r="K49" s="5"/>
      <c r="L49" s="5"/>
      <c r="M49" s="5">
        <f t="shared" si="0"/>
        <v>314.61601960563428</v>
      </c>
      <c r="N49" s="6">
        <f t="shared" si="1"/>
        <v>7.3487629333446334</v>
      </c>
    </row>
    <row r="50" spans="1:14" x14ac:dyDescent="0.2">
      <c r="A50" s="4">
        <v>53</v>
      </c>
      <c r="B50" s="5">
        <v>320.78210535248201</v>
      </c>
      <c r="C50" s="5">
        <v>153.10503723452399</v>
      </c>
      <c r="D50" s="5">
        <v>1314.11657146826</v>
      </c>
      <c r="E50" s="5">
        <v>0.844013308749192</v>
      </c>
      <c r="F50" s="5"/>
      <c r="G50" s="5"/>
      <c r="H50" s="5"/>
      <c r="I50" s="5"/>
      <c r="J50" s="5"/>
      <c r="K50" s="5"/>
      <c r="L50" s="5"/>
      <c r="M50" s="5">
        <f t="shared" si="0"/>
        <v>355.44663669945709</v>
      </c>
      <c r="N50" s="6">
        <f t="shared" si="1"/>
        <v>25.514523163880412</v>
      </c>
    </row>
    <row r="51" spans="1:14" x14ac:dyDescent="0.2">
      <c r="A51" s="4">
        <v>55</v>
      </c>
      <c r="B51" s="5">
        <v>234.796401781512</v>
      </c>
      <c r="C51" s="5">
        <v>159.491043747243</v>
      </c>
      <c r="D51" s="5">
        <v>1314.11657146826</v>
      </c>
      <c r="E51" s="5">
        <v>0.87147222207389496</v>
      </c>
      <c r="F51" s="5"/>
      <c r="G51" s="5"/>
      <c r="H51" s="5"/>
      <c r="I51" s="5"/>
      <c r="J51" s="5"/>
      <c r="K51" s="5"/>
      <c r="L51" s="5"/>
      <c r="M51" s="5">
        <f t="shared" si="0"/>
        <v>283.84281446802595</v>
      </c>
      <c r="N51" s="6">
        <f t="shared" si="1"/>
        <v>34.187240477682479</v>
      </c>
    </row>
    <row r="52" spans="1:14" x14ac:dyDescent="0.2">
      <c r="A52" s="4">
        <v>56</v>
      </c>
      <c r="B52" s="5">
        <v>279.23252906009498</v>
      </c>
      <c r="C52" s="5">
        <v>80.619837174027893</v>
      </c>
      <c r="D52" s="5">
        <v>1314.11657146826</v>
      </c>
      <c r="E52" s="5">
        <v>0.88515492127055995</v>
      </c>
      <c r="F52" s="5"/>
      <c r="G52" s="5"/>
      <c r="H52" s="5"/>
      <c r="I52" s="5"/>
      <c r="J52" s="5"/>
      <c r="K52" s="5"/>
      <c r="L52" s="5"/>
      <c r="M52" s="5">
        <f t="shared" si="0"/>
        <v>290.63785615652955</v>
      </c>
      <c r="N52" s="6">
        <f t="shared" si="1"/>
        <v>16.104452753406211</v>
      </c>
    </row>
    <row r="53" spans="1:14" x14ac:dyDescent="0.2">
      <c r="A53" s="4">
        <v>58</v>
      </c>
      <c r="B53" s="5">
        <v>151.094436078575</v>
      </c>
      <c r="C53" s="5">
        <v>191.56803419978399</v>
      </c>
      <c r="D53" s="5">
        <v>1314.11657146826</v>
      </c>
      <c r="E53" s="5">
        <v>0.89031106857413</v>
      </c>
      <c r="F53" s="5"/>
      <c r="G53" s="5"/>
      <c r="H53" s="5"/>
      <c r="I53" s="5"/>
      <c r="J53" s="5"/>
      <c r="K53" s="5"/>
      <c r="L53" s="5"/>
      <c r="M53" s="5">
        <f t="shared" si="0"/>
        <v>243.9832788144962</v>
      </c>
      <c r="N53" s="6">
        <f t="shared" si="1"/>
        <v>51.736283774638395</v>
      </c>
    </row>
    <row r="54" spans="1:14" x14ac:dyDescent="0.2">
      <c r="A54" s="4">
        <v>62</v>
      </c>
      <c r="B54" s="5">
        <v>286.95437947952098</v>
      </c>
      <c r="C54" s="5">
        <v>101.768169494007</v>
      </c>
      <c r="D54" s="5">
        <v>1314.11657146826</v>
      </c>
      <c r="E54" s="5">
        <v>0.87961900334590903</v>
      </c>
      <c r="F54" s="5"/>
      <c r="G54" s="5"/>
      <c r="H54" s="5"/>
      <c r="I54" s="5"/>
      <c r="J54" s="5"/>
      <c r="K54" s="5"/>
      <c r="L54" s="5"/>
      <c r="M54" s="5">
        <f t="shared" si="0"/>
        <v>304.46605102151841</v>
      </c>
      <c r="N54" s="6">
        <f t="shared" si="1"/>
        <v>19.527015551387596</v>
      </c>
    </row>
    <row r="55" spans="1:14" x14ac:dyDescent="0.2">
      <c r="A55" s="4">
        <v>63</v>
      </c>
      <c r="B55" s="5">
        <v>284.68963631233697</v>
      </c>
      <c r="C55" s="5">
        <v>84.9015511588875</v>
      </c>
      <c r="D55" s="5">
        <v>1314.11657146826</v>
      </c>
      <c r="E55" s="5">
        <v>0.86167166761002301</v>
      </c>
      <c r="F55" s="5"/>
      <c r="G55" s="5"/>
      <c r="H55" s="5"/>
      <c r="I55" s="5"/>
      <c r="J55" s="5"/>
      <c r="K55" s="5"/>
      <c r="L55" s="5"/>
      <c r="M55" s="5">
        <f t="shared" si="0"/>
        <v>297.07989230649031</v>
      </c>
      <c r="N55" s="6">
        <f t="shared" si="1"/>
        <v>16.605893063904002</v>
      </c>
    </row>
    <row r="56" spans="1:14" x14ac:dyDescent="0.2">
      <c r="A56" s="4">
        <v>67</v>
      </c>
      <c r="B56" s="5">
        <v>333.03211452048299</v>
      </c>
      <c r="C56" s="5">
        <v>91.023725648225593</v>
      </c>
      <c r="D56" s="5">
        <v>1314.11657146826</v>
      </c>
      <c r="E56" s="5">
        <v>0.87823529669544897</v>
      </c>
      <c r="F56" s="5"/>
      <c r="G56" s="5"/>
      <c r="H56" s="5"/>
      <c r="I56" s="5"/>
      <c r="J56" s="5"/>
      <c r="K56" s="5"/>
      <c r="L56" s="5"/>
      <c r="M56" s="5">
        <f t="shared" si="0"/>
        <v>345.24731415735522</v>
      </c>
      <c r="N56" s="6">
        <f t="shared" si="1"/>
        <v>15.286625631152264</v>
      </c>
    </row>
    <row r="57" spans="1:14" ht="17" thickBot="1" x14ac:dyDescent="0.25">
      <c r="A57" s="7">
        <v>68</v>
      </c>
      <c r="B57" s="8">
        <v>267.15537586891202</v>
      </c>
      <c r="C57" s="8">
        <v>116.941587984308</v>
      </c>
      <c r="D57" s="8">
        <v>1314.11657146826</v>
      </c>
      <c r="E57" s="8">
        <v>0.86309649745565198</v>
      </c>
      <c r="F57" s="8"/>
      <c r="G57" s="8"/>
      <c r="H57" s="8"/>
      <c r="I57" s="8"/>
      <c r="J57" s="8"/>
      <c r="K57" s="8"/>
      <c r="L57" s="8"/>
      <c r="M57" s="8">
        <f t="shared" si="0"/>
        <v>291.62875347940457</v>
      </c>
      <c r="N57" s="9">
        <f t="shared" si="1"/>
        <v>23.640377461111193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C5CA2-F17C-3F46-96D5-C991398F2456}">
  <dimension ref="A1:N31"/>
  <sheetViews>
    <sheetView workbookViewId="0">
      <selection activeCell="P11" sqref="P11"/>
    </sheetView>
  </sheetViews>
  <sheetFormatPr baseColWidth="10" defaultRowHeight="16" x14ac:dyDescent="0.2"/>
  <cols>
    <col min="13" max="13" width="12.6640625" customWidth="1"/>
  </cols>
  <sheetData>
    <row r="1" spans="1:14" ht="17" thickBot="1" x14ac:dyDescent="0.25">
      <c r="A1" s="5" t="s">
        <v>5</v>
      </c>
      <c r="B1" s="5" t="s">
        <v>4</v>
      </c>
      <c r="C1" s="5" t="s">
        <v>3</v>
      </c>
      <c r="D1" s="5" t="s">
        <v>2</v>
      </c>
      <c r="E1" s="5" t="s">
        <v>1</v>
      </c>
      <c r="F1" s="5" t="s">
        <v>0</v>
      </c>
      <c r="G1" s="5"/>
      <c r="H1" s="5"/>
      <c r="I1" s="5"/>
      <c r="J1" s="5"/>
      <c r="K1" s="5"/>
      <c r="L1" s="5"/>
      <c r="M1" s="5" t="s">
        <v>17</v>
      </c>
      <c r="N1" s="5" t="s">
        <v>20</v>
      </c>
    </row>
    <row r="2" spans="1:14" x14ac:dyDescent="0.2">
      <c r="A2" s="1">
        <v>3</v>
      </c>
      <c r="B2" s="2">
        <v>241.468166470407</v>
      </c>
      <c r="C2" s="2">
        <v>187.714313244295</v>
      </c>
      <c r="D2" s="2">
        <v>1136.1141432709201</v>
      </c>
      <c r="E2" s="2">
        <v>0.87736065607507696</v>
      </c>
      <c r="F2" s="2" t="s">
        <v>16</v>
      </c>
      <c r="G2" s="2"/>
      <c r="H2" s="2"/>
      <c r="I2" s="2"/>
      <c r="J2" s="2"/>
      <c r="K2" s="2"/>
      <c r="L2" s="2"/>
      <c r="M2" s="2">
        <f>SQRT(B2^2+C2^2)</f>
        <v>305.84888231830683</v>
      </c>
      <c r="N2" s="3">
        <f>ATAN(C2/B2)/2/PI()*360</f>
        <v>37.861045116178175</v>
      </c>
    </row>
    <row r="3" spans="1:14" x14ac:dyDescent="0.2">
      <c r="A3" s="4">
        <v>8</v>
      </c>
      <c r="B3" s="5">
        <v>286.44360156719301</v>
      </c>
      <c r="C3" s="5">
        <v>94.873465073880993</v>
      </c>
      <c r="D3" s="5">
        <v>999.78044607841503</v>
      </c>
      <c r="E3" s="5">
        <v>0.92655052481258104</v>
      </c>
      <c r="F3" s="5"/>
      <c r="G3" s="5"/>
      <c r="H3" s="5"/>
      <c r="I3" s="5"/>
      <c r="J3" s="5"/>
      <c r="K3" s="5"/>
      <c r="L3" s="5"/>
      <c r="M3" s="5">
        <f t="shared" ref="M3:M31" si="0">SQRT(B3^2+C3^2)</f>
        <v>301.7464353623912</v>
      </c>
      <c r="N3" s="6">
        <f t="shared" ref="N3:N31" si="1">ATAN(C3/B3)/2/PI()*360</f>
        <v>18.325473415017203</v>
      </c>
    </row>
    <row r="4" spans="1:14" x14ac:dyDescent="0.2">
      <c r="A4" s="4">
        <v>14</v>
      </c>
      <c r="B4" s="5">
        <v>323.93568646175601</v>
      </c>
      <c r="C4" s="5">
        <v>35.7652572274242</v>
      </c>
      <c r="D4" s="5">
        <v>961.32735199847605</v>
      </c>
      <c r="E4" s="5">
        <v>0.87884084868509205</v>
      </c>
      <c r="F4" s="5"/>
      <c r="G4" s="5"/>
      <c r="H4" s="5"/>
      <c r="I4" s="5"/>
      <c r="J4" s="5"/>
      <c r="K4" s="5"/>
      <c r="L4" s="5"/>
      <c r="M4" s="5">
        <f t="shared" si="0"/>
        <v>325.90410029331161</v>
      </c>
      <c r="N4" s="6">
        <f t="shared" si="1"/>
        <v>6.3004236659616462</v>
      </c>
    </row>
    <row r="5" spans="1:14" x14ac:dyDescent="0.2">
      <c r="A5" s="4">
        <v>38</v>
      </c>
      <c r="B5" s="5">
        <v>297.13791148715899</v>
      </c>
      <c r="C5" s="5">
        <v>136.52154314600401</v>
      </c>
      <c r="D5" s="5">
        <v>999.78044607841503</v>
      </c>
      <c r="E5" s="5">
        <v>0.84391228829436005</v>
      </c>
      <c r="F5" s="5"/>
      <c r="G5" s="5"/>
      <c r="H5" s="5"/>
      <c r="I5" s="5"/>
      <c r="J5" s="5"/>
      <c r="K5" s="5"/>
      <c r="L5" s="5"/>
      <c r="M5" s="5">
        <f t="shared" si="0"/>
        <v>327.00010731789826</v>
      </c>
      <c r="N5" s="6">
        <f t="shared" si="1"/>
        <v>24.676659207732222</v>
      </c>
    </row>
    <row r="6" spans="1:14" x14ac:dyDescent="0.2">
      <c r="A6" s="4">
        <v>44</v>
      </c>
      <c r="B6" s="5">
        <v>349.80578720598498</v>
      </c>
      <c r="C6" s="5">
        <v>112.910186704203</v>
      </c>
      <c r="D6" s="5">
        <v>925.72263525779204</v>
      </c>
      <c r="E6" s="5">
        <v>0.92392969297665895</v>
      </c>
      <c r="F6" s="5"/>
      <c r="G6" s="5"/>
      <c r="H6" s="5"/>
      <c r="I6" s="5"/>
      <c r="J6" s="5"/>
      <c r="K6" s="5"/>
      <c r="L6" s="5"/>
      <c r="M6" s="5">
        <f t="shared" si="0"/>
        <v>367.57692939625144</v>
      </c>
      <c r="N6" s="6">
        <f t="shared" si="1"/>
        <v>17.889023049162738</v>
      </c>
    </row>
    <row r="7" spans="1:14" x14ac:dyDescent="0.2">
      <c r="A7" s="4">
        <v>50</v>
      </c>
      <c r="B7" s="5">
        <v>356.73707467831002</v>
      </c>
      <c r="C7" s="5">
        <v>136.91554988807499</v>
      </c>
      <c r="D7" s="5">
        <v>999.78044607841503</v>
      </c>
      <c r="E7" s="5">
        <v>0.88546446306827697</v>
      </c>
      <c r="F7" s="5"/>
      <c r="G7" s="5"/>
      <c r="H7" s="5"/>
      <c r="I7" s="5"/>
      <c r="J7" s="5"/>
      <c r="K7" s="5"/>
      <c r="L7" s="5"/>
      <c r="M7" s="5">
        <f t="shared" si="0"/>
        <v>382.10889580222033</v>
      </c>
      <c r="N7" s="6">
        <f t="shared" si="1"/>
        <v>20.996782676116048</v>
      </c>
    </row>
    <row r="8" spans="1:14" x14ac:dyDescent="0.2">
      <c r="A8" s="4">
        <v>53</v>
      </c>
      <c r="B8" s="5">
        <v>256.68738269208399</v>
      </c>
      <c r="C8" s="5">
        <v>82.831650621413303</v>
      </c>
      <c r="D8" s="5">
        <v>925.72263525779204</v>
      </c>
      <c r="E8" s="5">
        <v>0.93238410071398403</v>
      </c>
      <c r="F8" s="5"/>
      <c r="G8" s="5"/>
      <c r="H8" s="5"/>
      <c r="I8" s="5"/>
      <c r="J8" s="5"/>
      <c r="K8" s="5"/>
      <c r="L8" s="5"/>
      <c r="M8" s="5">
        <f t="shared" si="0"/>
        <v>269.72114262322901</v>
      </c>
      <c r="N8" s="6">
        <f t="shared" si="1"/>
        <v>17.884613862336732</v>
      </c>
    </row>
    <row r="9" spans="1:14" x14ac:dyDescent="0.2">
      <c r="A9" s="4">
        <v>54</v>
      </c>
      <c r="B9" s="5">
        <v>285.30943532483002</v>
      </c>
      <c r="C9" s="5">
        <v>102.56609850980099</v>
      </c>
      <c r="D9" s="5">
        <v>925.72263525779204</v>
      </c>
      <c r="E9" s="5">
        <v>0.88989925119102897</v>
      </c>
      <c r="F9" s="5"/>
      <c r="G9" s="5"/>
      <c r="H9" s="5"/>
      <c r="I9" s="5"/>
      <c r="J9" s="5"/>
      <c r="K9" s="5"/>
      <c r="L9" s="5"/>
      <c r="M9" s="5">
        <f t="shared" si="0"/>
        <v>303.18522135634441</v>
      </c>
      <c r="N9" s="6">
        <f t="shared" si="1"/>
        <v>19.773041112593994</v>
      </c>
    </row>
    <row r="10" spans="1:14" x14ac:dyDescent="0.2">
      <c r="A10" s="4">
        <v>55</v>
      </c>
      <c r="B10" s="5">
        <v>311.80678331561802</v>
      </c>
      <c r="C10" s="5">
        <v>128.661391772885</v>
      </c>
      <c r="D10" s="5">
        <v>1136.1141432709201</v>
      </c>
      <c r="E10" s="5">
        <v>0.84736785977124796</v>
      </c>
      <c r="F10" s="5"/>
      <c r="G10" s="5"/>
      <c r="H10" s="5"/>
      <c r="I10" s="5"/>
      <c r="J10" s="5"/>
      <c r="K10" s="5"/>
      <c r="L10" s="5"/>
      <c r="M10" s="5">
        <f t="shared" si="0"/>
        <v>337.30879599347622</v>
      </c>
      <c r="N10" s="6">
        <f t="shared" si="1"/>
        <v>22.422600273496709</v>
      </c>
    </row>
    <row r="11" spans="1:14" x14ac:dyDescent="0.2">
      <c r="A11" s="4">
        <v>56</v>
      </c>
      <c r="B11" s="5">
        <v>398.47650783723299</v>
      </c>
      <c r="C11" s="5">
        <v>64.124430895010804</v>
      </c>
      <c r="D11" s="5">
        <v>925.72263525779204</v>
      </c>
      <c r="E11" s="5">
        <v>0.90722819740265304</v>
      </c>
      <c r="F11" s="5"/>
      <c r="G11" s="5"/>
      <c r="H11" s="5"/>
      <c r="I11" s="5"/>
      <c r="J11" s="5"/>
      <c r="K11" s="5"/>
      <c r="L11" s="5"/>
      <c r="M11" s="5">
        <f t="shared" si="0"/>
        <v>403.60310942281581</v>
      </c>
      <c r="N11" s="6">
        <f t="shared" si="1"/>
        <v>9.1418889277802684</v>
      </c>
    </row>
    <row r="12" spans="1:14" x14ac:dyDescent="0.2">
      <c r="A12" s="4">
        <v>57</v>
      </c>
      <c r="B12" s="5">
        <v>303.60550381975497</v>
      </c>
      <c r="C12" s="5">
        <v>97.278950828225803</v>
      </c>
      <c r="D12" s="5">
        <v>925.72263525779204</v>
      </c>
      <c r="E12" s="5">
        <v>0.86619727787841605</v>
      </c>
      <c r="F12" s="5"/>
      <c r="G12" s="5"/>
      <c r="H12" s="5"/>
      <c r="I12" s="5"/>
      <c r="J12" s="5"/>
      <c r="K12" s="5"/>
      <c r="L12" s="5"/>
      <c r="M12" s="5">
        <f t="shared" si="0"/>
        <v>318.80949832758688</v>
      </c>
      <c r="N12" s="6">
        <f t="shared" si="1"/>
        <v>17.766100040646467</v>
      </c>
    </row>
    <row r="13" spans="1:14" x14ac:dyDescent="0.2">
      <c r="A13" s="4">
        <v>61</v>
      </c>
      <c r="B13" s="5">
        <v>291.108606640164</v>
      </c>
      <c r="C13" s="5">
        <v>207.44740338746499</v>
      </c>
      <c r="D13" s="5">
        <v>1190.2148167600101</v>
      </c>
      <c r="E13" s="5">
        <v>0.84089615682360797</v>
      </c>
      <c r="F13" s="5"/>
      <c r="G13" s="5"/>
      <c r="H13" s="5"/>
      <c r="I13" s="5"/>
      <c r="J13" s="5"/>
      <c r="K13" s="5"/>
      <c r="L13" s="5"/>
      <c r="M13" s="5">
        <f t="shared" si="0"/>
        <v>357.46139096716354</v>
      </c>
      <c r="N13" s="6">
        <f t="shared" si="1"/>
        <v>35.47411746661075</v>
      </c>
    </row>
    <row r="14" spans="1:14" x14ac:dyDescent="0.2">
      <c r="A14" s="4">
        <v>62</v>
      </c>
      <c r="B14" s="5">
        <v>232.59073706864299</v>
      </c>
      <c r="C14" s="5">
        <v>162.359956756754</v>
      </c>
      <c r="D14" s="5">
        <v>1041.43796466501</v>
      </c>
      <c r="E14" s="5">
        <v>0.93602275078003105</v>
      </c>
      <c r="F14" s="5"/>
      <c r="G14" s="5"/>
      <c r="H14" s="5"/>
      <c r="I14" s="5"/>
      <c r="J14" s="5"/>
      <c r="K14" s="5"/>
      <c r="L14" s="5"/>
      <c r="M14" s="5">
        <f t="shared" si="0"/>
        <v>283.65332102443233</v>
      </c>
      <c r="N14" s="6">
        <f t="shared" si="1"/>
        <v>34.916965873814242</v>
      </c>
    </row>
    <row r="15" spans="1:14" x14ac:dyDescent="0.2">
      <c r="A15" s="4">
        <v>63</v>
      </c>
      <c r="B15" s="5">
        <v>285.48859528873101</v>
      </c>
      <c r="C15" s="5">
        <v>107.344118396722</v>
      </c>
      <c r="D15" s="5">
        <v>925.72263525779204</v>
      </c>
      <c r="E15" s="5">
        <v>0.87413605655066895</v>
      </c>
      <c r="F15" s="5"/>
      <c r="G15" s="5"/>
      <c r="H15" s="5"/>
      <c r="I15" s="5"/>
      <c r="J15" s="5"/>
      <c r="K15" s="5"/>
      <c r="L15" s="5"/>
      <c r="M15" s="5">
        <f t="shared" si="0"/>
        <v>305.00245539061206</v>
      </c>
      <c r="N15" s="6">
        <f t="shared" si="1"/>
        <v>20.606332102683727</v>
      </c>
    </row>
    <row r="16" spans="1:14" x14ac:dyDescent="0.2">
      <c r="A16" s="4">
        <v>64</v>
      </c>
      <c r="B16" s="5">
        <v>259.41509960545301</v>
      </c>
      <c r="C16" s="5">
        <v>96.094751953196095</v>
      </c>
      <c r="D16" s="5">
        <v>925.72263525779204</v>
      </c>
      <c r="E16" s="5">
        <v>0.90173440646013403</v>
      </c>
      <c r="F16" s="5"/>
      <c r="G16" s="5"/>
      <c r="H16" s="5"/>
      <c r="I16" s="5"/>
      <c r="J16" s="5"/>
      <c r="K16" s="5"/>
      <c r="L16" s="5"/>
      <c r="M16" s="5">
        <f t="shared" si="0"/>
        <v>276.64127540237627</v>
      </c>
      <c r="N16" s="6">
        <f t="shared" si="1"/>
        <v>20.326066710274208</v>
      </c>
    </row>
    <row r="17" spans="1:14" x14ac:dyDescent="0.2">
      <c r="A17" s="4">
        <v>65</v>
      </c>
      <c r="B17" s="5">
        <v>370.564080349873</v>
      </c>
      <c r="C17" s="5">
        <v>196.20509779820301</v>
      </c>
      <c r="D17" s="5">
        <v>1041.43796466501</v>
      </c>
      <c r="E17" s="5">
        <v>0.805246541507318</v>
      </c>
      <c r="F17" s="5"/>
      <c r="G17" s="5"/>
      <c r="H17" s="5"/>
      <c r="I17" s="5"/>
      <c r="J17" s="5"/>
      <c r="K17" s="5"/>
      <c r="L17" s="5"/>
      <c r="M17" s="5">
        <f t="shared" si="0"/>
        <v>419.30201293047662</v>
      </c>
      <c r="N17" s="6">
        <f t="shared" si="1"/>
        <v>27.900183186078642</v>
      </c>
    </row>
    <row r="18" spans="1:14" x14ac:dyDescent="0.2">
      <c r="A18" s="4">
        <v>66</v>
      </c>
      <c r="B18" s="5">
        <v>223.02940935355099</v>
      </c>
      <c r="C18" s="5">
        <v>142.50412710859399</v>
      </c>
      <c r="D18" s="5">
        <v>925.72263525779204</v>
      </c>
      <c r="E18" s="5">
        <v>0.93520998484286399</v>
      </c>
      <c r="F18" s="5"/>
      <c r="G18" s="5"/>
      <c r="H18" s="5"/>
      <c r="I18" s="5"/>
      <c r="J18" s="5"/>
      <c r="K18" s="5"/>
      <c r="L18" s="5"/>
      <c r="M18" s="5">
        <f t="shared" si="0"/>
        <v>264.66874329919682</v>
      </c>
      <c r="N18" s="6">
        <f t="shared" si="1"/>
        <v>32.576449780585357</v>
      </c>
    </row>
    <row r="19" spans="1:14" x14ac:dyDescent="0.2">
      <c r="A19" s="4">
        <v>70</v>
      </c>
      <c r="B19" s="5">
        <v>239.57035925719001</v>
      </c>
      <c r="C19" s="5">
        <v>130.23147808301999</v>
      </c>
      <c r="D19" s="5">
        <v>999.78044607841503</v>
      </c>
      <c r="E19" s="5">
        <v>0.84340945571935699</v>
      </c>
      <c r="F19" s="5"/>
      <c r="G19" s="5"/>
      <c r="H19" s="5"/>
      <c r="I19" s="5"/>
      <c r="J19" s="5"/>
      <c r="K19" s="5"/>
      <c r="L19" s="5"/>
      <c r="M19" s="5">
        <f t="shared" si="0"/>
        <v>272.67965622375868</v>
      </c>
      <c r="N19" s="6">
        <f t="shared" si="1"/>
        <v>28.528693298233161</v>
      </c>
    </row>
    <row r="20" spans="1:14" x14ac:dyDescent="0.2">
      <c r="A20" s="4">
        <v>72</v>
      </c>
      <c r="B20" s="5">
        <v>405.95968657684801</v>
      </c>
      <c r="C20" s="5">
        <v>100.217546921907</v>
      </c>
      <c r="D20" s="5">
        <v>1041.43796466501</v>
      </c>
      <c r="E20" s="5">
        <v>0.81207808690931205</v>
      </c>
      <c r="F20" s="5"/>
      <c r="G20" s="5"/>
      <c r="H20" s="5"/>
      <c r="I20" s="5"/>
      <c r="J20" s="5"/>
      <c r="K20" s="5"/>
      <c r="L20" s="5"/>
      <c r="M20" s="5">
        <f t="shared" si="0"/>
        <v>418.14689265450397</v>
      </c>
      <c r="N20" s="6">
        <f t="shared" si="1"/>
        <v>13.867104002898492</v>
      </c>
    </row>
    <row r="21" spans="1:14" x14ac:dyDescent="0.2">
      <c r="A21" s="4">
        <v>83</v>
      </c>
      <c r="B21" s="5">
        <v>284.90343551404402</v>
      </c>
      <c r="C21" s="5">
        <v>15.614278576798901</v>
      </c>
      <c r="D21" s="5">
        <v>925.72263525779204</v>
      </c>
      <c r="E21" s="5">
        <v>0.93125270605311805</v>
      </c>
      <c r="F21" s="5"/>
      <c r="G21" s="5"/>
      <c r="H21" s="5"/>
      <c r="I21" s="5"/>
      <c r="J21" s="5"/>
      <c r="K21" s="5"/>
      <c r="L21" s="5"/>
      <c r="M21" s="5">
        <f t="shared" si="0"/>
        <v>285.3309889640081</v>
      </c>
      <c r="N21" s="6">
        <f t="shared" si="1"/>
        <v>3.1369862311410719</v>
      </c>
    </row>
    <row r="22" spans="1:14" x14ac:dyDescent="0.2">
      <c r="A22" s="4">
        <v>90</v>
      </c>
      <c r="B22" s="5">
        <v>303.09750998809801</v>
      </c>
      <c r="C22" s="5">
        <v>114.163329260883</v>
      </c>
      <c r="D22" s="5">
        <v>1041.43796466501</v>
      </c>
      <c r="E22" s="5">
        <v>0.90270906528852801</v>
      </c>
      <c r="F22" s="5"/>
      <c r="G22" s="5"/>
      <c r="H22" s="5"/>
      <c r="I22" s="5"/>
      <c r="J22" s="5"/>
      <c r="K22" s="5"/>
      <c r="L22" s="5"/>
      <c r="M22" s="5">
        <f t="shared" si="0"/>
        <v>323.88480407224102</v>
      </c>
      <c r="N22" s="6">
        <f t="shared" si="1"/>
        <v>20.639156393348344</v>
      </c>
    </row>
    <row r="23" spans="1:14" x14ac:dyDescent="0.2">
      <c r="A23" s="4">
        <v>100</v>
      </c>
      <c r="B23" s="5">
        <v>296.449387175933</v>
      </c>
      <c r="C23" s="5">
        <v>83.832939262589704</v>
      </c>
      <c r="D23" s="5">
        <v>961.32735199847605</v>
      </c>
      <c r="E23" s="5">
        <v>0.83942345760884995</v>
      </c>
      <c r="F23" s="5"/>
      <c r="G23" s="5"/>
      <c r="H23" s="5"/>
      <c r="I23" s="5"/>
      <c r="J23" s="5"/>
      <c r="K23" s="5"/>
      <c r="L23" s="5"/>
      <c r="M23" s="5">
        <f t="shared" si="0"/>
        <v>308.07499227037442</v>
      </c>
      <c r="N23" s="6">
        <f t="shared" si="1"/>
        <v>15.79037557967181</v>
      </c>
    </row>
    <row r="24" spans="1:14" x14ac:dyDescent="0.2">
      <c r="A24" s="4">
        <v>105</v>
      </c>
      <c r="B24" s="5">
        <v>240.744923793552</v>
      </c>
      <c r="C24" s="5">
        <v>124.79084336555999</v>
      </c>
      <c r="D24" s="5">
        <v>1041.43796466501</v>
      </c>
      <c r="E24" s="5">
        <v>0.85373389102879305</v>
      </c>
      <c r="F24" s="5"/>
      <c r="G24" s="5"/>
      <c r="H24" s="5"/>
      <c r="I24" s="5"/>
      <c r="J24" s="5"/>
      <c r="K24" s="5"/>
      <c r="L24" s="5"/>
      <c r="M24" s="5">
        <f t="shared" si="0"/>
        <v>271.16576649763681</v>
      </c>
      <c r="N24" s="6">
        <f t="shared" si="1"/>
        <v>27.400099001201127</v>
      </c>
    </row>
    <row r="25" spans="1:14" x14ac:dyDescent="0.2">
      <c r="A25" s="4">
        <v>116</v>
      </c>
      <c r="B25" s="5">
        <v>154.62496477050601</v>
      </c>
      <c r="C25" s="5">
        <v>101.420567164128</v>
      </c>
      <c r="D25" s="5">
        <v>1041.43796466501</v>
      </c>
      <c r="E25" s="5">
        <v>0.828606505206401</v>
      </c>
      <c r="F25" s="5"/>
      <c r="G25" s="5"/>
      <c r="H25" s="5"/>
      <c r="I25" s="5"/>
      <c r="J25" s="5"/>
      <c r="K25" s="5"/>
      <c r="L25" s="5"/>
      <c r="M25" s="5">
        <f t="shared" si="0"/>
        <v>184.91893135688846</v>
      </c>
      <c r="N25" s="6">
        <f t="shared" si="1"/>
        <v>33.261400643081849</v>
      </c>
    </row>
    <row r="26" spans="1:14" x14ac:dyDescent="0.2">
      <c r="A26" s="4">
        <v>117</v>
      </c>
      <c r="B26" s="5">
        <v>231.10712417783901</v>
      </c>
      <c r="C26" s="5">
        <v>157.75204012573801</v>
      </c>
      <c r="D26" s="5">
        <v>999.78044607841503</v>
      </c>
      <c r="E26" s="5">
        <v>0.88152023599284401</v>
      </c>
      <c r="F26" s="5"/>
      <c r="G26" s="5"/>
      <c r="H26" s="5"/>
      <c r="I26" s="5"/>
      <c r="J26" s="5"/>
      <c r="K26" s="5"/>
      <c r="L26" s="5"/>
      <c r="M26" s="5">
        <f t="shared" si="0"/>
        <v>279.81459756342866</v>
      </c>
      <c r="N26" s="6">
        <f t="shared" si="1"/>
        <v>34.317160548958697</v>
      </c>
    </row>
    <row r="27" spans="1:14" x14ac:dyDescent="0.2">
      <c r="A27" s="4">
        <v>120</v>
      </c>
      <c r="B27" s="5">
        <v>235.065667386743</v>
      </c>
      <c r="C27" s="5">
        <v>89.495101135867898</v>
      </c>
      <c r="D27" s="5">
        <v>961.32735199847605</v>
      </c>
      <c r="E27" s="5">
        <v>0.92901961874625305</v>
      </c>
      <c r="F27" s="5"/>
      <c r="G27" s="5"/>
      <c r="H27" s="5"/>
      <c r="I27" s="5"/>
      <c r="J27" s="5"/>
      <c r="K27" s="5"/>
      <c r="L27" s="5"/>
      <c r="M27" s="5">
        <f t="shared" si="0"/>
        <v>251.52582593303242</v>
      </c>
      <c r="N27" s="6">
        <f t="shared" si="1"/>
        <v>20.843021718899227</v>
      </c>
    </row>
    <row r="28" spans="1:14" x14ac:dyDescent="0.2">
      <c r="A28" s="4">
        <v>121</v>
      </c>
      <c r="B28" s="5">
        <v>275.74551142606498</v>
      </c>
      <c r="C28" s="5">
        <v>110.604288215285</v>
      </c>
      <c r="D28" s="5">
        <v>1136.1141432709201</v>
      </c>
      <c r="E28" s="5">
        <v>0.89985721990527001</v>
      </c>
      <c r="F28" s="5"/>
      <c r="G28" s="5"/>
      <c r="H28" s="5"/>
      <c r="I28" s="5"/>
      <c r="J28" s="5"/>
      <c r="K28" s="5"/>
      <c r="L28" s="5"/>
      <c r="M28" s="5">
        <f t="shared" si="0"/>
        <v>297.10081730488719</v>
      </c>
      <c r="N28" s="6">
        <f t="shared" si="1"/>
        <v>21.856215723025059</v>
      </c>
    </row>
    <row r="29" spans="1:14" x14ac:dyDescent="0.2">
      <c r="A29" s="4">
        <v>122</v>
      </c>
      <c r="B29" s="5">
        <v>254.93132375331601</v>
      </c>
      <c r="C29" s="5">
        <v>93.208792358778197</v>
      </c>
      <c r="D29" s="5">
        <v>1041.43796466501</v>
      </c>
      <c r="E29" s="5">
        <v>0.89101696087421001</v>
      </c>
      <c r="F29" s="5"/>
      <c r="G29" s="5"/>
      <c r="H29" s="5"/>
      <c r="I29" s="5"/>
      <c r="J29" s="5"/>
      <c r="K29" s="5"/>
      <c r="L29" s="5"/>
      <c r="M29" s="5">
        <f t="shared" si="0"/>
        <v>271.43665707416869</v>
      </c>
      <c r="N29" s="6">
        <f t="shared" si="1"/>
        <v>20.083581991577407</v>
      </c>
    </row>
    <row r="30" spans="1:14" x14ac:dyDescent="0.2">
      <c r="A30" s="4">
        <v>140</v>
      </c>
      <c r="B30" s="5">
        <v>261.45326309619401</v>
      </c>
      <c r="C30" s="5">
        <v>34.403576838015503</v>
      </c>
      <c r="D30" s="5">
        <v>1086.71787617219</v>
      </c>
      <c r="E30" s="5">
        <v>0.89619696764999102</v>
      </c>
      <c r="F30" s="5"/>
      <c r="G30" s="5"/>
      <c r="H30" s="5"/>
      <c r="I30" s="5"/>
      <c r="J30" s="5"/>
      <c r="K30" s="5"/>
      <c r="L30" s="5"/>
      <c r="M30" s="5">
        <f t="shared" si="0"/>
        <v>263.70706263370516</v>
      </c>
      <c r="N30" s="6">
        <f t="shared" si="1"/>
        <v>7.4962522118908543</v>
      </c>
    </row>
    <row r="31" spans="1:14" ht="17" thickBot="1" x14ac:dyDescent="0.25">
      <c r="A31" s="7">
        <v>141</v>
      </c>
      <c r="B31" s="8">
        <v>287.997405609542</v>
      </c>
      <c r="C31" s="8">
        <v>67.643236728579197</v>
      </c>
      <c r="D31" s="8">
        <v>925.72263525779204</v>
      </c>
      <c r="E31" s="8">
        <v>0.88096576848507702</v>
      </c>
      <c r="F31" s="8"/>
      <c r="G31" s="8"/>
      <c r="H31" s="8"/>
      <c r="I31" s="8"/>
      <c r="J31" s="8"/>
      <c r="K31" s="8"/>
      <c r="L31" s="8"/>
      <c r="M31" s="8">
        <f t="shared" si="0"/>
        <v>295.83460431961919</v>
      </c>
      <c r="N31" s="9">
        <f t="shared" si="1"/>
        <v>13.217734831742989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combined_results</vt:lpstr>
      <vt:lpstr>095759_new</vt:lpstr>
      <vt:lpstr>102823_new</vt:lpstr>
      <vt:lpstr>120727_new</vt:lpstr>
      <vt:lpstr>121507_new</vt:lpstr>
      <vt:lpstr>122326_new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2023-11-03T00:06:16Z</dcterms:created>
  <dcterms:modified xsi:type="dcterms:W3CDTF">2023-11-06T18:36:52Z</dcterms:modified>
</cp:coreProperties>
</file>