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805D9E4F-C21A-4062-A97B-4B92AFFFEA12}" xr6:coauthVersionLast="47" xr6:coauthVersionMax="47" xr10:uidLastSave="{00000000-0000-0000-0000-000000000000}"/>
  <bookViews>
    <workbookView xWindow="-120" yWindow="-120" windowWidth="20730" windowHeight="11160" xr2:uid="{4B82A73C-A51F-4669-8B60-4E4FD4821B3D}"/>
  </bookViews>
  <sheets>
    <sheet name="NEDL_Cholesk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 a="1"/>
  <c r="B18" i="1" s="1"/>
  <c r="F14" i="1"/>
  <c r="E14" i="1"/>
  <c r="E13" i="1"/>
  <c r="D14" i="1"/>
  <c r="D13" i="1"/>
  <c r="D12" i="1"/>
  <c r="C14" i="1"/>
  <c r="C13" i="1"/>
  <c r="C12" i="1"/>
  <c r="C11" i="1"/>
  <c r="B12" i="1"/>
  <c r="B13" i="1"/>
  <c r="B14" i="1"/>
  <c r="B11" i="1"/>
  <c r="B10" i="1"/>
  <c r="I6" i="1"/>
  <c r="C19" i="1" l="1"/>
  <c r="C22" i="1"/>
  <c r="E20" i="1"/>
  <c r="B19" i="1"/>
  <c r="F20" i="1"/>
  <c r="B22" i="1"/>
  <c r="D20" i="1"/>
  <c r="F18" i="1"/>
  <c r="D19" i="1"/>
  <c r="D22" i="1"/>
  <c r="F21" i="1"/>
  <c r="C20" i="1"/>
  <c r="E18" i="1"/>
  <c r="E21" i="1"/>
  <c r="B20" i="1"/>
  <c r="D18" i="1"/>
  <c r="B21" i="1"/>
  <c r="D21" i="1"/>
  <c r="F19" i="1"/>
  <c r="C18" i="1"/>
  <c r="E22" i="1"/>
  <c r="F22" i="1"/>
  <c r="C21" i="1"/>
  <c r="E19" i="1"/>
</calcChain>
</file>

<file path=xl/sharedStrings.xml><?xml version="1.0" encoding="utf-8"?>
<sst xmlns="http://schemas.openxmlformats.org/spreadsheetml/2006/main" count="5" uniqueCount="5">
  <si>
    <t>D - Cholesky decomposition</t>
  </si>
  <si>
    <t>A</t>
  </si>
  <si>
    <t>D</t>
  </si>
  <si>
    <t>D*D'</t>
  </si>
  <si>
    <t>Determinant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</si>
</sst>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0"/>
    <numFmt numFmtId="168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104775</xdr:colOff>
      <xdr:row>1</xdr:row>
      <xdr:rowOff>33337</xdr:rowOff>
    </xdr:from>
    <xdr:ext cx="55233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BF457EF-903F-40DA-932D-16CA411CACCD}"/>
                </a:ext>
              </a:extLst>
            </xdr:cNvPr>
            <xdr:cNvSpPr txBox="1"/>
          </xdr:nvSpPr>
          <xdr:spPr>
            <a:xfrm>
              <a:off x="4371975" y="223837"/>
              <a:ext cx="55233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𝐷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BF457EF-903F-40DA-932D-16CA411CACCD}"/>
                </a:ext>
              </a:extLst>
            </xdr:cNvPr>
            <xdr:cNvSpPr txBox="1"/>
          </xdr:nvSpPr>
          <xdr:spPr>
            <a:xfrm>
              <a:off x="4371975" y="223837"/>
              <a:ext cx="55233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𝐴=𝐷𝐷^′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7</xdr:col>
      <xdr:colOff>104775</xdr:colOff>
      <xdr:row>6</xdr:row>
      <xdr:rowOff>109537</xdr:rowOff>
    </xdr:from>
    <xdr:ext cx="1317860" cy="6585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4E65F14-1189-4A78-8918-E23AB874B585}"/>
                </a:ext>
              </a:extLst>
            </xdr:cNvPr>
            <xdr:cNvSpPr txBox="1"/>
          </xdr:nvSpPr>
          <xdr:spPr>
            <a:xfrm>
              <a:off x="4371975" y="1252537"/>
              <a:ext cx="1317860" cy="6585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𝑗𝑗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𝐴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𝑗𝑗</m:t>
                            </m:r>
                          </m:sub>
                        </m:s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nary>
                          <m:naryPr>
                            <m:chr m:val="∑"/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GB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p>
                          <m:e>
                            <m:sSubSup>
                              <m:sSubSup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𝑗𝑘</m:t>
                                </m:r>
                              </m:sub>
                              <m:sup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bSup>
                          </m:e>
                        </m:nary>
                      </m:e>
                    </m:rad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4E65F14-1189-4A78-8918-E23AB874B585}"/>
                </a:ext>
              </a:extLst>
            </xdr:cNvPr>
            <xdr:cNvSpPr txBox="1"/>
          </xdr:nvSpPr>
          <xdr:spPr>
            <a:xfrm>
              <a:off x="4371975" y="1252537"/>
              <a:ext cx="1317860" cy="6585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𝐷_𝑗𝑗=√(𝐴_𝑗𝑗−∑24_(𝑘=1)^(𝑗−1)▒𝐷_𝑗𝑘^2 )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7</xdr:col>
      <xdr:colOff>114300</xdr:colOff>
      <xdr:row>10</xdr:row>
      <xdr:rowOff>61912</xdr:rowOff>
    </xdr:from>
    <xdr:ext cx="1466427" cy="41934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C8CB394-FC2C-4667-B320-EDC384801ED2}"/>
                </a:ext>
              </a:extLst>
            </xdr:cNvPr>
            <xdr:cNvSpPr txBox="1"/>
          </xdr:nvSpPr>
          <xdr:spPr>
            <a:xfrm>
              <a:off x="4381500" y="1966912"/>
              <a:ext cx="1466427" cy="4193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𝐴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nary>
                          <m:naryPr>
                            <m:chr m:val="∑"/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GB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p>
                          <m:e>
                            <m:sSub>
                              <m:sSub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𝑖𝑘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𝑗𝑘</m:t>
                                </m:r>
                              </m:sub>
                            </m:sSub>
                          </m:e>
                        </m:nary>
                      </m:num>
                      <m:den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𝐷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𝑗𝑗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C8CB394-FC2C-4667-B320-EDC384801ED2}"/>
                </a:ext>
              </a:extLst>
            </xdr:cNvPr>
            <xdr:cNvSpPr txBox="1"/>
          </xdr:nvSpPr>
          <xdr:spPr>
            <a:xfrm>
              <a:off x="4381500" y="1966912"/>
              <a:ext cx="1466427" cy="4193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𝐷_𝑖𝑗=(𝐴_𝑖𝑗−∑24_(𝑘=1)^(𝑗−1)▒〖𝐷_𝑖𝑘 𝐷_𝑗𝑘 〗)/𝐷_𝑗𝑗 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266B7-AED6-4BDB-A481-8D9C753229E6}">
  <dimension ref="A1:I22"/>
  <sheetViews>
    <sheetView tabSelected="1" workbookViewId="0">
      <selection activeCell="B2" activeCellId="1" sqref="B18:F22 B2:F6"/>
    </sheetView>
  </sheetViews>
  <sheetFormatPr defaultRowHeight="15" x14ac:dyDescent="0.25"/>
  <cols>
    <col min="8" max="8" width="12.5703125" customWidth="1"/>
  </cols>
  <sheetData>
    <row r="1" spans="1:9" x14ac:dyDescent="0.25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9" x14ac:dyDescent="0.25">
      <c r="A2" s="1">
        <v>1</v>
      </c>
      <c r="B2" s="2">
        <v>1</v>
      </c>
      <c r="C2" s="2">
        <v>0.8</v>
      </c>
      <c r="D2" s="2">
        <v>0.4</v>
      </c>
      <c r="E2" s="2">
        <v>0.5</v>
      </c>
      <c r="F2" s="2">
        <v>0.1</v>
      </c>
    </row>
    <row r="3" spans="1:9" x14ac:dyDescent="0.25">
      <c r="A3" s="1">
        <v>2</v>
      </c>
      <c r="B3" s="2">
        <v>0.8</v>
      </c>
      <c r="C3" s="2">
        <v>1</v>
      </c>
      <c r="D3" s="2">
        <v>0.6</v>
      </c>
      <c r="E3" s="2">
        <v>0.7</v>
      </c>
      <c r="F3" s="2">
        <v>0</v>
      </c>
    </row>
    <row r="4" spans="1:9" x14ac:dyDescent="0.25">
      <c r="A4" s="1">
        <v>3</v>
      </c>
      <c r="B4" s="2">
        <v>0.4</v>
      </c>
      <c r="C4" s="2">
        <v>0.6</v>
      </c>
      <c r="D4" s="2">
        <v>1</v>
      </c>
      <c r="E4" s="2">
        <v>0.9</v>
      </c>
      <c r="F4" s="2">
        <v>0.2</v>
      </c>
      <c r="H4" t="s">
        <v>0</v>
      </c>
    </row>
    <row r="5" spans="1:9" x14ac:dyDescent="0.25">
      <c r="A5" s="1">
        <v>4</v>
      </c>
      <c r="B5" s="2">
        <v>0.5</v>
      </c>
      <c r="C5" s="2">
        <v>0.7</v>
      </c>
      <c r="D5" s="2">
        <v>0.9</v>
      </c>
      <c r="E5" s="2">
        <v>1</v>
      </c>
      <c r="F5" s="2">
        <v>0.3</v>
      </c>
    </row>
    <row r="6" spans="1:9" x14ac:dyDescent="0.25">
      <c r="A6" s="1">
        <v>5</v>
      </c>
      <c r="B6" s="2">
        <v>0.1</v>
      </c>
      <c r="C6" s="2">
        <v>0</v>
      </c>
      <c r="D6" s="2">
        <v>0.2</v>
      </c>
      <c r="E6" s="2">
        <v>0.3</v>
      </c>
      <c r="F6" s="2">
        <v>1</v>
      </c>
      <c r="H6" s="1" t="s">
        <v>4</v>
      </c>
      <c r="I6" s="3">
        <f>MDETERM(B2:F6)</f>
        <v>2.4959999999999989E-2</v>
      </c>
    </row>
    <row r="8" spans="1:9" x14ac:dyDescent="0.25">
      <c r="B8" s="1"/>
    </row>
    <row r="9" spans="1:9" x14ac:dyDescent="0.25">
      <c r="A9" s="1" t="s">
        <v>2</v>
      </c>
      <c r="B9" s="1">
        <v>1</v>
      </c>
      <c r="C9" s="1">
        <v>2</v>
      </c>
      <c r="D9" s="1">
        <v>3</v>
      </c>
      <c r="E9" s="1">
        <v>4</v>
      </c>
      <c r="F9" s="1">
        <v>5</v>
      </c>
    </row>
    <row r="10" spans="1:9" x14ac:dyDescent="0.25">
      <c r="A10" s="1">
        <v>1</v>
      </c>
      <c r="B10" s="2">
        <f>SQRT(B2)</f>
        <v>1</v>
      </c>
      <c r="C10" s="2">
        <v>0</v>
      </c>
      <c r="D10" s="2">
        <v>0</v>
      </c>
      <c r="E10" s="2">
        <v>0</v>
      </c>
      <c r="F10" s="2">
        <v>0</v>
      </c>
    </row>
    <row r="11" spans="1:9" x14ac:dyDescent="0.25">
      <c r="A11" s="1">
        <v>2</v>
      </c>
      <c r="B11" s="2">
        <f>B3/B$10</f>
        <v>0.8</v>
      </c>
      <c r="C11" s="2">
        <f>SQRT(C3 - B11^2)</f>
        <v>0.59999999999999987</v>
      </c>
      <c r="D11" s="2">
        <v>0</v>
      </c>
      <c r="E11" s="2">
        <v>0</v>
      </c>
      <c r="F11" s="2">
        <v>0</v>
      </c>
    </row>
    <row r="12" spans="1:9" x14ac:dyDescent="0.25">
      <c r="A12" s="1">
        <v>3</v>
      </c>
      <c r="B12" s="2">
        <f t="shared" ref="B12:B14" si="0">B4/B$10</f>
        <v>0.4</v>
      </c>
      <c r="C12" s="2">
        <f>(C4 - B12*B11)/C11</f>
        <v>0.46666666666666662</v>
      </c>
      <c r="D12" s="2">
        <f>SQRT(D4 - B12^2 - C12^2)</f>
        <v>0.78881063774661553</v>
      </c>
      <c r="E12" s="2">
        <v>0</v>
      </c>
      <c r="F12" s="2">
        <v>0</v>
      </c>
    </row>
    <row r="13" spans="1:9" x14ac:dyDescent="0.25">
      <c r="A13" s="1">
        <v>4</v>
      </c>
      <c r="B13" s="2">
        <f t="shared" si="0"/>
        <v>0.5</v>
      </c>
      <c r="C13" s="2">
        <f>(C5 - B13*B11)/C11</f>
        <v>0.5</v>
      </c>
      <c r="D13" s="2">
        <f>(D5 - B13*B12 - C13*C12)/D12</f>
        <v>0.59160797830996159</v>
      </c>
      <c r="E13" s="2">
        <f>SQRT(E5 - B13^2 - C13^2 - D13^2)</f>
        <v>0.3872983346207417</v>
      </c>
      <c r="F13" s="2">
        <v>0</v>
      </c>
    </row>
    <row r="14" spans="1:9" x14ac:dyDescent="0.25">
      <c r="A14" s="1">
        <v>5</v>
      </c>
      <c r="B14" s="2">
        <f t="shared" si="0"/>
        <v>0.1</v>
      </c>
      <c r="C14" s="2">
        <f>(C6 - B14*B11)/C11</f>
        <v>-0.13333333333333339</v>
      </c>
      <c r="D14" s="2">
        <f>(D6 - B14*B12 - C14*C12)/D12</f>
        <v>0.28171808490950551</v>
      </c>
      <c r="E14" s="2">
        <f>(E6 - B14*B13 - C14*C13 - D14*D13)/E13</f>
        <v>0.38729833462074181</v>
      </c>
      <c r="F14" s="2">
        <f>SQRT(F6 - B14^2 - C14^2 - D14^2 - E14^2)</f>
        <v>0.86189160737133452</v>
      </c>
    </row>
    <row r="17" spans="1:8" x14ac:dyDescent="0.25">
      <c r="A17" s="1" t="s">
        <v>3</v>
      </c>
      <c r="B17" s="1">
        <v>1</v>
      </c>
      <c r="C17" s="1">
        <v>2</v>
      </c>
      <c r="D17" s="1">
        <v>3</v>
      </c>
      <c r="E17" s="1">
        <v>4</v>
      </c>
      <c r="F17" s="1">
        <v>5</v>
      </c>
      <c r="H17" s="4"/>
    </row>
    <row r="18" spans="1:8" x14ac:dyDescent="0.25">
      <c r="A18" s="1">
        <v>1</v>
      </c>
      <c r="B18" s="2">
        <f t="array" ref="B18:F22">MMULT(B10:F14,TRANSPOSE(B10:F14))</f>
        <v>1</v>
      </c>
      <c r="C18" s="2">
        <v>0.8</v>
      </c>
      <c r="D18" s="2">
        <v>0.4</v>
      </c>
      <c r="E18" s="2">
        <v>0.5</v>
      </c>
      <c r="F18" s="2">
        <v>0.1</v>
      </c>
    </row>
    <row r="19" spans="1:8" x14ac:dyDescent="0.25">
      <c r="A19" s="1">
        <v>2</v>
      </c>
      <c r="B19" s="2">
        <v>0.8</v>
      </c>
      <c r="C19" s="2">
        <v>1</v>
      </c>
      <c r="D19" s="2">
        <v>0.6</v>
      </c>
      <c r="E19" s="2">
        <v>0.7</v>
      </c>
      <c r="F19" s="2">
        <v>0</v>
      </c>
    </row>
    <row r="20" spans="1:8" x14ac:dyDescent="0.25">
      <c r="A20" s="1">
        <v>3</v>
      </c>
      <c r="B20" s="2">
        <v>0.4</v>
      </c>
      <c r="C20" s="2">
        <v>0.6</v>
      </c>
      <c r="D20" s="2">
        <v>1</v>
      </c>
      <c r="E20" s="2">
        <v>0.9</v>
      </c>
      <c r="F20" s="2">
        <v>0.19999999999999998</v>
      </c>
    </row>
    <row r="21" spans="1:8" x14ac:dyDescent="0.25">
      <c r="A21" s="1">
        <v>4</v>
      </c>
      <c r="B21" s="2">
        <v>0.5</v>
      </c>
      <c r="C21" s="2">
        <v>0.7</v>
      </c>
      <c r="D21" s="2">
        <v>0.9</v>
      </c>
      <c r="E21" s="2">
        <v>1</v>
      </c>
      <c r="F21" s="2">
        <v>0.30000000000000004</v>
      </c>
    </row>
    <row r="22" spans="1:8" x14ac:dyDescent="0.25">
      <c r="A22" s="1">
        <v>5</v>
      </c>
      <c r="B22" s="2">
        <v>0.1</v>
      </c>
      <c r="C22" s="2">
        <v>0</v>
      </c>
      <c r="D22" s="2">
        <v>0.19999999999999998</v>
      </c>
      <c r="E22" s="2">
        <v>0.30000000000000004</v>
      </c>
      <c r="F22" s="2">
        <v>0.99999999999999989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NEDL_Cholesky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2021-12-06T17:56:34Z</dcterms:created>
  <dcterms:modified xsi:type="dcterms:W3CDTF">2021-12-06T19:17:02Z</dcterms:modified>
</cp:coreProperties>
</file>