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8EA2D274-E672-45D1-B499-294232E50318}" xr6:coauthVersionLast="47" xr6:coauthVersionMax="47" xr10:uidLastSave="{00000000-0000-0000-0000-000000000000}"/>
  <bookViews>
    <workbookView xWindow="-120" yWindow="-120" windowWidth="20730" windowHeight="11160" xr2:uid="{18CE0FF3-9293-495A-9D6F-D3A6151D75AA}"/>
  </bookViews>
  <sheets>
    <sheet name="NEDL_Cov_Corr" sheetId="1" r:id="rId1"/>
  </sheets>
  <definedNames>
    <definedName name="_xlnm._FilterDatabase" localSheetId="0" hidden="1">NEDL_Cov_Corr!$B$2:$M$133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0" i="1" l="1" a="1"/>
  <c r="B170" i="1" s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K3" i="1"/>
  <c r="L3" i="1"/>
  <c r="M3" i="1"/>
  <c r="J3" i="1"/>
  <c r="B164" i="1" a="1"/>
  <c r="B164" i="1" s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G3" i="1"/>
  <c r="H3" i="1"/>
  <c r="I3" i="1"/>
  <c r="F3" i="1"/>
  <c r="B137" i="1"/>
  <c r="C135" i="1"/>
  <c r="D135" i="1"/>
  <c r="E135" i="1"/>
  <c r="C136" i="1"/>
  <c r="D136" i="1"/>
  <c r="E136" i="1"/>
  <c r="B136" i="1"/>
  <c r="B135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C158" i="1"/>
  <c r="D158" i="1"/>
  <c r="E158" i="1"/>
  <c r="B158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C152" i="1"/>
  <c r="D152" i="1"/>
  <c r="E152" i="1"/>
  <c r="B152" i="1"/>
  <c r="E143" i="1"/>
  <c r="D142" i="1"/>
  <c r="C141" i="1"/>
  <c r="B140" i="1"/>
  <c r="E171" i="1" l="1"/>
  <c r="D173" i="1"/>
  <c r="D171" i="1"/>
  <c r="E173" i="1"/>
  <c r="C173" i="1"/>
  <c r="C171" i="1"/>
  <c r="B173" i="1"/>
  <c r="B171" i="1"/>
  <c r="E172" i="1"/>
  <c r="E170" i="1"/>
  <c r="D172" i="1"/>
  <c r="D170" i="1"/>
  <c r="C172" i="1"/>
  <c r="C170" i="1"/>
  <c r="B172" i="1"/>
  <c r="D167" i="1"/>
  <c r="D165" i="1"/>
  <c r="E165" i="1"/>
  <c r="C167" i="1"/>
  <c r="C165" i="1"/>
  <c r="E167" i="1"/>
  <c r="B167" i="1"/>
  <c r="B165" i="1"/>
  <c r="E164" i="1"/>
  <c r="D166" i="1"/>
  <c r="D164" i="1"/>
  <c r="E166" i="1"/>
  <c r="C166" i="1"/>
  <c r="C164" i="1"/>
  <c r="B166" i="1"/>
</calcChain>
</file>

<file path=xl/sharedStrings.xml><?xml version="1.0" encoding="utf-8"?>
<sst xmlns="http://schemas.openxmlformats.org/spreadsheetml/2006/main" count="186" uniqueCount="146">
  <si>
    <t>Country</t>
  </si>
  <si>
    <t>Algeria</t>
  </si>
  <si>
    <t>Armenia</t>
  </si>
  <si>
    <t>Australia</t>
  </si>
  <si>
    <t>Austria</t>
  </si>
  <si>
    <t>Azerbaijan</t>
  </si>
  <si>
    <t>Bahamas, The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</si>
  <si>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</si>
  <si>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</si>
  <si>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</si>
  <si>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</si>
  <si>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</si>
  <si>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</si>
  <si>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</si>
  <si>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</si>
  <si>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</si>
  <si>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</si>
  <si>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</si>
  <si>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</si>
  <si>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</si>
  <si>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</si>
  <si>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</si>
  <si>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Cameroon</t>
  </si>
  <si>
    <t>Canada</t>
  </si>
  <si>
    <t>Chad</t>
  </si>
  <si>
    <t>Chile</t>
  </si>
  <si>
    <t>China</t>
  </si>
  <si>
    <t>Colombia</t>
  </si>
  <si>
    <t>Congo, Rep.</t>
  </si>
  <si>
    <t>Costa Rica</t>
  </si>
  <si>
    <t>Cote d'Ivoire</t>
  </si>
  <si>
    <t>Croatia</t>
  </si>
  <si>
    <t>Cyprus</t>
  </si>
  <si>
    <t>Czech Republic</t>
  </si>
  <si>
    <t>Denmark</t>
  </si>
  <si>
    <t>Dominican Republic</t>
  </si>
  <si>
    <t>Ecuador</t>
  </si>
  <si>
    <t>El Salvador</t>
  </si>
  <si>
    <t>Equatorial Guinea</t>
  </si>
  <si>
    <t>Estonia</t>
  </si>
  <si>
    <t>Eswatini</t>
  </si>
  <si>
    <t>Ethiopia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</si>
  <si>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</si>
  <si>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</si>
  <si>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</si>
  <si>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</si>
  <si>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</si>
  <si>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</si>
  <si>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</si>
  <si>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</si>
  <si>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</si>
  <si>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</si>
  <si>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</si>
  <si>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</si>
  <si>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</si>
  <si>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</si>
  <si>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</si>
  <si>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</si>
  <si>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</si>
  <si>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Ireland</t>
  </si>
  <si>
    <t>Israel</t>
  </si>
  <si>
    <t>Italy</t>
  </si>
  <si>
    <t>Jamaica</t>
  </si>
  <si>
    <t>Jordan</t>
  </si>
  <si>
    <t>Korea, Rep.</t>
  </si>
  <si>
    <t>Kosovo</t>
  </si>
  <si>
    <t>Kyrgyz Republic</t>
  </si>
  <si>
    <t>Latvia</t>
  </si>
  <si>
    <t>Lebanon</t>
  </si>
  <si>
    <t>Lesotho</t>
  </si>
  <si>
    <t>Lithuania</t>
  </si>
  <si>
    <t>Luxembourg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</si>
  <si>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</si>
  <si>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</si>
  <si>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</si>
  <si>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</si>
  <si>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</si>
  <si>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</si>
  <si>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</si>
  <si>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</si>
  <si>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</si>
  <si>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</si>
  <si>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</si>
  <si>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</si>
  <si>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</si>
  <si>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</si>
  <si>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</si>
  <si>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</si>
  <si>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</si>
  <si>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</si>
  <si>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</si>
  <si>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</si>
  <si>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</si>
  <si>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</si>
  <si>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</si>
  <si>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</si>
  <si>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</si>
  <si>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</si>
  <si>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</si>
  <si>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</si>
  <si>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</si>
  <si>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</si>
  <si>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</si>
  <si>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</si>
  <si>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</si>
  <si>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</si>
  <si>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</si>
  <si>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</si>
  <si>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</si>
  <si>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</si>
  <si>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</si>
  <si>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</si>
  <si>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</si>
  <si>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</si>
  <si>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</si>
  <si>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</si>
  <si>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Sudan</t>
  </si>
  <si>
    <t>Sweden</t>
  </si>
  <si>
    <t>Switzerland</t>
  </si>
  <si>
    <t>Thailand</t>
  </si>
  <si>
    <t>Timor-Leste</t>
  </si>
  <si>
    <t>Togo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</si>
  <si>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</si>
  <si>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</si>
  <si>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</si>
  <si>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</si>
  <si>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</si>
  <si>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</si>
  <si>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</si>
  <si>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</si>
  <si>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Vietnam</t>
  </si>
  <si>
    <t>Zambia</t>
  </si>
  <si>
    <t>Gross capital formation</t>
  </si>
  <si>
    <t>Inflation</t>
  </si>
  <si>
    <t>Government spending</t>
  </si>
  <si>
    <t>FDI to GDP</t>
  </si>
  <si>
    <t>Raw data</t>
  </si>
  <si>
    <t>Demeaned data</t>
  </si>
  <si>
    <t>Normalised data</t>
  </si>
  <si>
    <t>Mean</t>
  </si>
  <si>
    <t>Standard deviation</t>
  </si>
  <si>
    <t>Observation count</t>
  </si>
  <si>
    <t>Covariance (indices)</t>
  </si>
  <si>
    <t>Correlation (indices)</t>
  </si>
  <si>
    <t>Covariance (matrix)</t>
  </si>
  <si>
    <t>Correlation (matrix)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</si>
</sst>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69" fontId="0" fillId="0" borderId="0" xfId="0" applyNumberFormat="1" applyFill="1" applyBorder="1" applyAlignment="1">
      <alignment horizontal="center"/>
    </xf>
    <xf numFmtId="169" fontId="0" fillId="0" borderId="1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55D13-4A9E-4591-B2B1-53E1798C026E}">
  <dimension ref="A1:M173"/>
  <sheetViews>
    <sheetView tabSelected="1" topLeftCell="A156" workbookViewId="0">
      <selection activeCell="F164" sqref="F164"/>
    </sheetView>
  </sheetViews>
  <sheetFormatPr defaultRowHeight="15" x14ac:dyDescent="0.25"/>
  <cols>
    <col min="1" max="1" width="25.140625" customWidth="1"/>
    <col min="2" max="13" width="21.28515625" customWidth="1"/>
  </cols>
  <sheetData>
    <row r="1" spans="1:13" x14ac:dyDescent="0.25">
      <c r="A1" s="4" t="s">
        <v>0</v>
      </c>
      <c r="B1" s="3" t="s">
        <v>136</v>
      </c>
      <c r="C1" s="3"/>
      <c r="D1" s="3"/>
      <c r="E1" s="3"/>
      <c r="F1" s="3" t="s">
        <v>137</v>
      </c>
      <c r="G1" s="3"/>
      <c r="H1" s="3"/>
      <c r="I1" s="3"/>
      <c r="J1" s="3" t="s">
        <v>138</v>
      </c>
      <c r="K1" s="3"/>
      <c r="L1" s="3"/>
      <c r="M1" s="3"/>
    </row>
    <row r="2" spans="1:13" x14ac:dyDescent="0.25">
      <c r="A2" s="4"/>
      <c r="B2" s="1" t="s">
        <v>132</v>
      </c>
      <c r="C2" s="1" t="s">
        <v>135</v>
      </c>
      <c r="D2" s="1" t="s">
        <v>133</v>
      </c>
      <c r="E2" s="1" t="s">
        <v>134</v>
      </c>
      <c r="F2" s="1" t="s">
        <v>132</v>
      </c>
      <c r="G2" s="1" t="s">
        <v>135</v>
      </c>
      <c r="H2" s="1" t="s">
        <v>133</v>
      </c>
      <c r="I2" s="1" t="s">
        <v>134</v>
      </c>
      <c r="J2" s="1" t="s">
        <v>132</v>
      </c>
      <c r="K2" s="1" t="s">
        <v>135</v>
      </c>
      <c r="L2" s="1" t="s">
        <v>133</v>
      </c>
      <c r="M2" s="1" t="s">
        <v>134</v>
      </c>
    </row>
    <row r="3" spans="1:13" x14ac:dyDescent="0.25">
      <c r="A3" t="s">
        <v>1</v>
      </c>
      <c r="B3" s="2">
        <v>45.991100581056671</v>
      </c>
      <c r="C3" s="2">
        <v>0.80732873436107266</v>
      </c>
      <c r="D3" s="2">
        <v>1.95176821052894</v>
      </c>
      <c r="E3" s="2">
        <v>16.946099283836638</v>
      </c>
      <c r="F3" s="2">
        <f>B3-B$135</f>
        <v>21.272705669769312</v>
      </c>
      <c r="G3" s="2">
        <f t="shared" ref="G3:I3" si="0">C3-C$135</f>
        <v>-3.4024696826787659</v>
      </c>
      <c r="H3" s="2">
        <f t="shared" si="0"/>
        <v>-1.3310680409510813</v>
      </c>
      <c r="I3" s="2">
        <f t="shared" si="0"/>
        <v>0.55103228268341553</v>
      </c>
      <c r="J3" s="2">
        <f>F3/B$136</f>
        <v>2.6270570703241005</v>
      </c>
      <c r="K3" s="2">
        <f t="shared" ref="K3:M3" si="1">G3/C$136</f>
        <v>-0.32601607937549215</v>
      </c>
      <c r="L3" s="2">
        <f t="shared" si="1"/>
        <v>-0.2436702674107184</v>
      </c>
      <c r="M3" s="2">
        <f t="shared" si="1"/>
        <v>9.1775278180609113E-2</v>
      </c>
    </row>
    <row r="4" spans="1:13" x14ac:dyDescent="0.25">
      <c r="A4" t="s">
        <v>2</v>
      </c>
      <c r="B4" s="2">
        <v>17.447586027454765</v>
      </c>
      <c r="C4" s="2">
        <v>1.8582675938650235</v>
      </c>
      <c r="D4" s="2">
        <v>1.44344660770702</v>
      </c>
      <c r="E4" s="2">
        <v>12.472089489974685</v>
      </c>
      <c r="F4" s="2">
        <f t="shared" ref="F4:F67" si="2">B4-B$135</f>
        <v>-7.2708088838325935</v>
      </c>
      <c r="G4" s="2">
        <f t="shared" ref="G4:G67" si="3">C4-C$135</f>
        <v>-2.3515308231748149</v>
      </c>
      <c r="H4" s="2">
        <f t="shared" ref="H4:H67" si="4">D4-D$135</f>
        <v>-1.8393896437730013</v>
      </c>
      <c r="I4" s="2">
        <f t="shared" ref="I4:I67" si="5">E4-E$135</f>
        <v>-3.9229775111785372</v>
      </c>
      <c r="J4" s="2">
        <f t="shared" ref="J4:J67" si="6">F4/B$136</f>
        <v>-0.89790317140484521</v>
      </c>
      <c r="K4" s="2">
        <f t="shared" ref="K4:K67" si="7">G4/C$136</f>
        <v>-0.22531776356593522</v>
      </c>
      <c r="L4" s="2">
        <f t="shared" ref="L4:L67" si="8">H4/D$136</f>
        <v>-0.33672551107937349</v>
      </c>
      <c r="M4" s="2">
        <f t="shared" ref="M4:M67" si="9">I4/E$136</f>
        <v>-0.65337796658917924</v>
      </c>
    </row>
    <row r="5" spans="1:13" x14ac:dyDescent="0.25">
      <c r="A5" t="s">
        <v>3</v>
      </c>
      <c r="B5" s="2">
        <v>23.196888379048282</v>
      </c>
      <c r="C5" s="2">
        <v>2.8998909370170098</v>
      </c>
      <c r="D5" s="2">
        <v>1.61076787290379</v>
      </c>
      <c r="E5" s="2">
        <v>19.008490894565419</v>
      </c>
      <c r="F5" s="2">
        <f t="shared" si="2"/>
        <v>-1.5215065322390764</v>
      </c>
      <c r="G5" s="2">
        <f t="shared" si="3"/>
        <v>-1.3099074800228285</v>
      </c>
      <c r="H5" s="2">
        <f t="shared" si="4"/>
        <v>-1.6720683785762314</v>
      </c>
      <c r="I5" s="2">
        <f t="shared" si="5"/>
        <v>2.6134238934121967</v>
      </c>
      <c r="J5" s="2">
        <f t="shared" si="6"/>
        <v>-0.1878973251034651</v>
      </c>
      <c r="K5" s="2">
        <f t="shared" si="7"/>
        <v>-0.12551203708168121</v>
      </c>
      <c r="L5" s="2">
        <f t="shared" si="8"/>
        <v>-0.30609505780452467</v>
      </c>
      <c r="M5" s="2">
        <f t="shared" si="9"/>
        <v>0.43526978792194387</v>
      </c>
    </row>
    <row r="6" spans="1:13" x14ac:dyDescent="0.25">
      <c r="A6" t="s">
        <v>4</v>
      </c>
      <c r="B6" s="2">
        <v>25.471244087409055</v>
      </c>
      <c r="C6" s="2">
        <v>-1.8199783496316957</v>
      </c>
      <c r="D6" s="2">
        <v>1.5308955342270201</v>
      </c>
      <c r="E6" s="2">
        <v>19.448198590214162</v>
      </c>
      <c r="F6" s="2">
        <f t="shared" si="2"/>
        <v>0.75284917612169622</v>
      </c>
      <c r="G6" s="2">
        <f t="shared" si="3"/>
        <v>-6.0297767666715343</v>
      </c>
      <c r="H6" s="2">
        <f t="shared" si="4"/>
        <v>-1.7519407172530013</v>
      </c>
      <c r="I6" s="2">
        <f t="shared" si="5"/>
        <v>3.0531315890609392</v>
      </c>
      <c r="J6" s="2">
        <f t="shared" si="6"/>
        <v>9.2972552797023864E-2</v>
      </c>
      <c r="K6" s="2">
        <f t="shared" si="7"/>
        <v>-0.57775802999426185</v>
      </c>
      <c r="L6" s="2">
        <f t="shared" si="8"/>
        <v>-0.3207167852634617</v>
      </c>
      <c r="M6" s="2">
        <f t="shared" si="9"/>
        <v>0.50850378410416519</v>
      </c>
    </row>
    <row r="7" spans="1:13" x14ac:dyDescent="0.25">
      <c r="A7" t="s">
        <v>5</v>
      </c>
      <c r="B7" s="2">
        <v>20.140424333688376</v>
      </c>
      <c r="C7" s="2">
        <v>3.1300554596540202</v>
      </c>
      <c r="D7" s="2">
        <v>2.6105718279921599</v>
      </c>
      <c r="E7" s="2">
        <v>10.827242565590529</v>
      </c>
      <c r="F7" s="2">
        <f t="shared" si="2"/>
        <v>-4.5779705775989825</v>
      </c>
      <c r="G7" s="2">
        <f t="shared" si="3"/>
        <v>-1.0797429573858182</v>
      </c>
      <c r="H7" s="2">
        <f t="shared" si="4"/>
        <v>-0.67226442348786142</v>
      </c>
      <c r="I7" s="2">
        <f t="shared" si="5"/>
        <v>-5.5678244355626934</v>
      </c>
      <c r="J7" s="2">
        <f t="shared" si="6"/>
        <v>-0.5653530942567464</v>
      </c>
      <c r="K7" s="2">
        <f t="shared" si="7"/>
        <v>-0.10345825195511604</v>
      </c>
      <c r="L7" s="2">
        <f t="shared" si="8"/>
        <v>-0.12306722631921407</v>
      </c>
      <c r="M7" s="2">
        <f t="shared" si="9"/>
        <v>-0.92732976359596941</v>
      </c>
    </row>
    <row r="8" spans="1:13" x14ac:dyDescent="0.25">
      <c r="A8" t="s">
        <v>6</v>
      </c>
      <c r="B8" s="2">
        <v>25.922025510354374</v>
      </c>
      <c r="C8" s="2">
        <v>1.9485981949491118</v>
      </c>
      <c r="D8" s="2">
        <v>2.4912352736805499</v>
      </c>
      <c r="E8" s="2">
        <v>14.197867263675729</v>
      </c>
      <c r="F8" s="2">
        <f t="shared" si="2"/>
        <v>1.2036305990670151</v>
      </c>
      <c r="G8" s="2">
        <f t="shared" si="3"/>
        <v>-2.2612002220907268</v>
      </c>
      <c r="H8" s="2">
        <f t="shared" si="4"/>
        <v>-0.79160097779947147</v>
      </c>
      <c r="I8" s="2">
        <f t="shared" si="5"/>
        <v>-2.1971997374774936</v>
      </c>
      <c r="J8" s="2">
        <f t="shared" si="6"/>
        <v>0.1486414715844524</v>
      </c>
      <c r="K8" s="2">
        <f t="shared" si="7"/>
        <v>-0.21666251277472739</v>
      </c>
      <c r="L8" s="2">
        <f t="shared" si="8"/>
        <v>-0.14491341990688841</v>
      </c>
      <c r="M8" s="2">
        <f t="shared" si="9"/>
        <v>-0.36594701156776221</v>
      </c>
    </row>
    <row r="9" spans="1:13" x14ac:dyDescent="0.25">
      <c r="A9" t="s">
        <v>7</v>
      </c>
      <c r="B9" s="2">
        <v>31.570304551936758</v>
      </c>
      <c r="C9" s="2">
        <v>0.63061026484687088</v>
      </c>
      <c r="D9" s="2">
        <v>5.5919963993063302</v>
      </c>
      <c r="E9" s="2">
        <v>6.2710871649623092</v>
      </c>
      <c r="F9" s="2">
        <f t="shared" si="2"/>
        <v>6.8519096406493993</v>
      </c>
      <c r="G9" s="2">
        <f t="shared" si="3"/>
        <v>-3.5791881521929674</v>
      </c>
      <c r="H9" s="2">
        <f t="shared" si="4"/>
        <v>2.3091601478263089</v>
      </c>
      <c r="I9" s="2">
        <f t="shared" si="5"/>
        <v>-10.123979836190912</v>
      </c>
      <c r="J9" s="2">
        <f t="shared" si="6"/>
        <v>0.84617151885245223</v>
      </c>
      <c r="K9" s="2">
        <f t="shared" si="7"/>
        <v>-0.34294879824071905</v>
      </c>
      <c r="L9" s="2">
        <f t="shared" si="8"/>
        <v>0.42272344718979682</v>
      </c>
      <c r="M9" s="2">
        <f t="shared" si="9"/>
        <v>-1.6861644861107203</v>
      </c>
    </row>
    <row r="10" spans="1:13" x14ac:dyDescent="0.25">
      <c r="A10" t="s">
        <v>8</v>
      </c>
      <c r="B10" s="2">
        <v>15.691415818775198</v>
      </c>
      <c r="C10" s="2">
        <v>4.1345747744288728</v>
      </c>
      <c r="D10" s="2">
        <v>4.1002896451846302</v>
      </c>
      <c r="E10" s="2">
        <v>11.326017469763871</v>
      </c>
      <c r="F10" s="2">
        <f t="shared" si="2"/>
        <v>-9.0269790925121605</v>
      </c>
      <c r="G10" s="2">
        <f t="shared" si="3"/>
        <v>-7.5223642610965591E-2</v>
      </c>
      <c r="H10" s="2">
        <f t="shared" si="4"/>
        <v>0.8174533937046089</v>
      </c>
      <c r="I10" s="2">
        <f t="shared" si="5"/>
        <v>-5.0690495313893518</v>
      </c>
      <c r="J10" s="2">
        <f t="shared" si="6"/>
        <v>-1.1147801138598215</v>
      </c>
      <c r="K10" s="2">
        <f t="shared" si="7"/>
        <v>-7.207740061643212E-3</v>
      </c>
      <c r="L10" s="2">
        <f t="shared" si="8"/>
        <v>0.14964605933854122</v>
      </c>
      <c r="M10" s="2">
        <f t="shared" si="9"/>
        <v>-0.84425803255854437</v>
      </c>
    </row>
    <row r="11" spans="1:13" x14ac:dyDescent="0.25">
      <c r="A11" t="s">
        <v>9</v>
      </c>
      <c r="B11" s="2">
        <v>28.979012775129075</v>
      </c>
      <c r="C11" s="2">
        <v>2.0185332511820615</v>
      </c>
      <c r="D11" s="2">
        <v>5.5981559503985299</v>
      </c>
      <c r="E11" s="2">
        <v>15.851406234250865</v>
      </c>
      <c r="F11" s="2">
        <f t="shared" si="2"/>
        <v>4.2606178638417163</v>
      </c>
      <c r="G11" s="2">
        <f t="shared" si="3"/>
        <v>-2.1912651658577769</v>
      </c>
      <c r="H11" s="2">
        <f t="shared" si="4"/>
        <v>2.3153196989185085</v>
      </c>
      <c r="I11" s="2">
        <f t="shared" si="5"/>
        <v>-0.54366076690235765</v>
      </c>
      <c r="J11" s="2">
        <f t="shared" si="6"/>
        <v>0.52616185533280713</v>
      </c>
      <c r="K11" s="2">
        <f t="shared" si="7"/>
        <v>-0.20996151174596275</v>
      </c>
      <c r="L11" s="2">
        <f t="shared" si="8"/>
        <v>0.42385103752747322</v>
      </c>
      <c r="M11" s="2">
        <f t="shared" si="9"/>
        <v>-9.0547540836211055E-2</v>
      </c>
    </row>
    <row r="12" spans="1:13" x14ac:dyDescent="0.25">
      <c r="A12" t="s">
        <v>10</v>
      </c>
      <c r="B12" s="2">
        <v>24.952305034425422</v>
      </c>
      <c r="C12" s="2">
        <v>-5.4334669000579696</v>
      </c>
      <c r="D12" s="2">
        <v>1.43681956996435</v>
      </c>
      <c r="E12" s="2">
        <v>23.034447682323915</v>
      </c>
      <c r="F12" s="2">
        <f t="shared" si="2"/>
        <v>0.23391012313806314</v>
      </c>
      <c r="G12" s="2">
        <f t="shared" si="3"/>
        <v>-9.6432653170978071</v>
      </c>
      <c r="H12" s="2">
        <f t="shared" si="4"/>
        <v>-1.8460166815156713</v>
      </c>
      <c r="I12" s="2">
        <f t="shared" si="5"/>
        <v>6.6393806811706924</v>
      </c>
      <c r="J12" s="2">
        <f t="shared" si="6"/>
        <v>2.8886557843156281E-2</v>
      </c>
      <c r="K12" s="2">
        <f t="shared" si="7"/>
        <v>-0.92399340604343805</v>
      </c>
      <c r="L12" s="2">
        <f t="shared" si="8"/>
        <v>-0.33793868126242704</v>
      </c>
      <c r="M12" s="2">
        <f t="shared" si="9"/>
        <v>1.1057991121574289</v>
      </c>
    </row>
    <row r="13" spans="1:13" x14ac:dyDescent="0.25">
      <c r="A13" t="s">
        <v>11</v>
      </c>
      <c r="B13" s="2">
        <v>25.629800579221261</v>
      </c>
      <c r="C13" s="2">
        <v>1.516310768816759</v>
      </c>
      <c r="D13" s="2">
        <v>-0.91568157286491503</v>
      </c>
      <c r="E13" s="2">
        <v>10.342063239947461</v>
      </c>
      <c r="F13" s="2">
        <f t="shared" si="2"/>
        <v>0.91140566793390221</v>
      </c>
      <c r="G13" s="2">
        <f t="shared" si="3"/>
        <v>-2.6934876482230794</v>
      </c>
      <c r="H13" s="2">
        <f t="shared" si="4"/>
        <v>-4.1985178243449361</v>
      </c>
      <c r="I13" s="2">
        <f t="shared" si="5"/>
        <v>-6.0530037612057619</v>
      </c>
      <c r="J13" s="2">
        <f t="shared" si="6"/>
        <v>0.11255336961117189</v>
      </c>
      <c r="K13" s="2">
        <f t="shared" si="7"/>
        <v>-0.25808320567566634</v>
      </c>
      <c r="L13" s="2">
        <f t="shared" si="8"/>
        <v>-0.76859629223446813</v>
      </c>
      <c r="M13" s="2">
        <f t="shared" si="9"/>
        <v>-1.0081371300201891</v>
      </c>
    </row>
    <row r="14" spans="1:13" x14ac:dyDescent="0.25">
      <c r="A14" t="s">
        <v>12</v>
      </c>
      <c r="B14" s="2">
        <v>37.954922924779304</v>
      </c>
      <c r="C14" s="2">
        <v>0.51500322915473185</v>
      </c>
      <c r="D14" s="2">
        <v>2.7258210430730401</v>
      </c>
      <c r="E14" s="2">
        <v>18.2953222325532</v>
      </c>
      <c r="F14" s="2">
        <f t="shared" si="2"/>
        <v>13.236528013491945</v>
      </c>
      <c r="G14" s="2">
        <f t="shared" si="3"/>
        <v>-3.6947951878851066</v>
      </c>
      <c r="H14" s="2">
        <f t="shared" si="4"/>
        <v>-0.55701520840698127</v>
      </c>
      <c r="I14" s="2">
        <f t="shared" si="5"/>
        <v>1.9002552313999779</v>
      </c>
      <c r="J14" s="2">
        <f t="shared" si="6"/>
        <v>1.6346352478238433</v>
      </c>
      <c r="K14" s="2">
        <f t="shared" si="7"/>
        <v>-0.35402597336337899</v>
      </c>
      <c r="L14" s="2">
        <f t="shared" si="8"/>
        <v>-0.10196927625682087</v>
      </c>
      <c r="M14" s="2">
        <f t="shared" si="9"/>
        <v>0.31649044521786518</v>
      </c>
    </row>
    <row r="15" spans="1:13" x14ac:dyDescent="0.25">
      <c r="A15" t="s">
        <v>13</v>
      </c>
      <c r="B15" s="2">
        <v>19.875010901565037</v>
      </c>
      <c r="C15" s="2">
        <v>-0.58052618176611648</v>
      </c>
      <c r="D15" s="2">
        <v>1.8395450496903201</v>
      </c>
      <c r="E15" s="2">
        <v>18.143092003336612</v>
      </c>
      <c r="F15" s="2">
        <f t="shared" si="2"/>
        <v>-4.8433840097223211</v>
      </c>
      <c r="G15" s="2">
        <f t="shared" si="3"/>
        <v>-4.7903245988059551</v>
      </c>
      <c r="H15" s="2">
        <f t="shared" si="4"/>
        <v>-1.4432912017897013</v>
      </c>
      <c r="I15" s="2">
        <f t="shared" si="5"/>
        <v>1.7480250021833896</v>
      </c>
      <c r="J15" s="2">
        <f t="shared" si="6"/>
        <v>-0.59813012996826265</v>
      </c>
      <c r="K15" s="2">
        <f t="shared" si="7"/>
        <v>-0.4589968435542825</v>
      </c>
      <c r="L15" s="2">
        <f t="shared" si="8"/>
        <v>-0.26421425672600807</v>
      </c>
      <c r="M15" s="2">
        <f t="shared" si="9"/>
        <v>0.29113626530337</v>
      </c>
    </row>
    <row r="16" spans="1:13" x14ac:dyDescent="0.25">
      <c r="A16" t="s">
        <v>14</v>
      </c>
      <c r="B16" s="2">
        <v>21.610629329706153</v>
      </c>
      <c r="C16" s="2">
        <v>1.9351663380671342</v>
      </c>
      <c r="D16" s="2">
        <v>0.56278215406130305</v>
      </c>
      <c r="E16" s="2">
        <v>19.478840404244668</v>
      </c>
      <c r="F16" s="2">
        <f t="shared" si="2"/>
        <v>-3.1077655815812051</v>
      </c>
      <c r="G16" s="2">
        <f t="shared" si="3"/>
        <v>-2.2746320789727044</v>
      </c>
      <c r="H16" s="2">
        <f t="shared" si="4"/>
        <v>-2.7200540974187182</v>
      </c>
      <c r="I16" s="2">
        <f t="shared" si="5"/>
        <v>3.0837734030914454</v>
      </c>
      <c r="J16" s="2">
        <f t="shared" si="6"/>
        <v>-0.38379121446714076</v>
      </c>
      <c r="K16" s="2">
        <f t="shared" si="7"/>
        <v>-0.21794951948684818</v>
      </c>
      <c r="L16" s="2">
        <f t="shared" si="8"/>
        <v>-0.4979432222082763</v>
      </c>
      <c r="M16" s="2">
        <f t="shared" si="9"/>
        <v>0.51360722558115735</v>
      </c>
    </row>
    <row r="17" spans="1:13" x14ac:dyDescent="0.25">
      <c r="A17" t="s">
        <v>15</v>
      </c>
      <c r="B17" s="2">
        <v>34.858062190929274</v>
      </c>
      <c r="C17" s="2">
        <v>1.4226890659568103</v>
      </c>
      <c r="D17" s="2">
        <v>2.7728644286333002</v>
      </c>
      <c r="E17" s="2">
        <v>18.428650147943198</v>
      </c>
      <c r="F17" s="2">
        <f t="shared" si="2"/>
        <v>10.139667279641916</v>
      </c>
      <c r="G17" s="2">
        <f t="shared" si="3"/>
        <v>-2.787109351083028</v>
      </c>
      <c r="H17" s="2">
        <f t="shared" si="4"/>
        <v>-0.50997182284672116</v>
      </c>
      <c r="I17" s="2">
        <f t="shared" si="5"/>
        <v>2.0335831467899759</v>
      </c>
      <c r="J17" s="2">
        <f t="shared" si="6"/>
        <v>1.2521907194707169</v>
      </c>
      <c r="K17" s="2">
        <f t="shared" si="7"/>
        <v>-0.26705380155378378</v>
      </c>
      <c r="L17" s="2">
        <f t="shared" si="8"/>
        <v>-9.335733908553738E-2</v>
      </c>
      <c r="M17" s="2">
        <f t="shared" si="9"/>
        <v>0.33869641555515634</v>
      </c>
    </row>
    <row r="18" spans="1:13" x14ac:dyDescent="0.25">
      <c r="A18" t="s">
        <v>16</v>
      </c>
      <c r="B18" s="2">
        <v>15.112968477164261</v>
      </c>
      <c r="C18" s="2">
        <v>3.7599591814640414</v>
      </c>
      <c r="D18" s="2">
        <v>3.73297621216894</v>
      </c>
      <c r="E18" s="2">
        <v>20.28256559035372</v>
      </c>
      <c r="F18" s="2">
        <f t="shared" si="2"/>
        <v>-9.6054264341230979</v>
      </c>
      <c r="G18" s="2">
        <f t="shared" si="3"/>
        <v>-0.44983923557579697</v>
      </c>
      <c r="H18" s="2">
        <f t="shared" si="4"/>
        <v>0.45013996068891871</v>
      </c>
      <c r="I18" s="2">
        <f t="shared" si="5"/>
        <v>3.8874985892004972</v>
      </c>
      <c r="J18" s="2">
        <f t="shared" si="6"/>
        <v>-1.1862150409527452</v>
      </c>
      <c r="K18" s="2">
        <f t="shared" si="7"/>
        <v>-4.3102463095638317E-2</v>
      </c>
      <c r="L18" s="2">
        <f t="shared" si="8"/>
        <v>8.240429581266627E-2</v>
      </c>
      <c r="M18" s="2">
        <f t="shared" si="9"/>
        <v>0.64746889730883461</v>
      </c>
    </row>
    <row r="19" spans="1:13" x14ac:dyDescent="0.25">
      <c r="A19" t="s">
        <v>17</v>
      </c>
      <c r="B19" s="2">
        <v>38.677753499120882</v>
      </c>
      <c r="C19" s="2">
        <v>2.7711414839079391</v>
      </c>
      <c r="D19" s="2">
        <v>-0.39052206916549198</v>
      </c>
      <c r="E19" s="2">
        <v>25.040396219495513</v>
      </c>
      <c r="F19" s="2">
        <f t="shared" si="2"/>
        <v>13.959358587833524</v>
      </c>
      <c r="G19" s="2">
        <f t="shared" si="3"/>
        <v>-1.4386569331318992</v>
      </c>
      <c r="H19" s="2">
        <f t="shared" si="4"/>
        <v>-3.6733583206455132</v>
      </c>
      <c r="I19" s="2">
        <f t="shared" si="5"/>
        <v>8.6453292183422903</v>
      </c>
      <c r="J19" s="2">
        <f t="shared" si="6"/>
        <v>1.7239006755719004</v>
      </c>
      <c r="K19" s="2">
        <f t="shared" si="7"/>
        <v>-0.13784848555557666</v>
      </c>
      <c r="L19" s="2">
        <f t="shared" si="8"/>
        <v>-0.67245863979088316</v>
      </c>
      <c r="M19" s="2">
        <f t="shared" si="9"/>
        <v>1.4398929407774088</v>
      </c>
    </row>
    <row r="20" spans="1:13" x14ac:dyDescent="0.25">
      <c r="A20" t="s">
        <v>18</v>
      </c>
      <c r="B20" s="2">
        <v>21.107107865135706</v>
      </c>
      <c r="C20" s="2">
        <v>2.3977952322011151</v>
      </c>
      <c r="D20" s="2">
        <v>3.1037294479677402</v>
      </c>
      <c r="E20" s="2">
        <v>16.790175520623514</v>
      </c>
      <c r="F20" s="2">
        <f t="shared" si="2"/>
        <v>-3.6112870461516522</v>
      </c>
      <c r="G20" s="2">
        <f t="shared" si="3"/>
        <v>-1.8120031848387232</v>
      </c>
      <c r="H20" s="2">
        <f t="shared" si="4"/>
        <v>-0.17910680351228114</v>
      </c>
      <c r="I20" s="2">
        <f t="shared" si="5"/>
        <v>0.39510851947029124</v>
      </c>
      <c r="J20" s="2">
        <f t="shared" si="6"/>
        <v>-0.44597322573050086</v>
      </c>
      <c r="K20" s="2">
        <f t="shared" si="7"/>
        <v>-0.17362158350575932</v>
      </c>
      <c r="L20" s="2">
        <f t="shared" si="8"/>
        <v>-3.2787957763400682E-2</v>
      </c>
      <c r="M20" s="2">
        <f t="shared" si="9"/>
        <v>6.5805934471443173E-2</v>
      </c>
    </row>
    <row r="21" spans="1:13" x14ac:dyDescent="0.25">
      <c r="A21" t="s">
        <v>19</v>
      </c>
      <c r="B21" s="2">
        <v>22.952682676962148</v>
      </c>
      <c r="C21" s="2">
        <v>1.0191491600171751</v>
      </c>
      <c r="D21" s="2">
        <v>-3.2333893398332099</v>
      </c>
      <c r="E21" s="2">
        <v>19.018606443363776</v>
      </c>
      <c r="F21" s="2">
        <f t="shared" si="2"/>
        <v>-1.7657122343252105</v>
      </c>
      <c r="G21" s="2">
        <f t="shared" si="3"/>
        <v>-3.1906492570226632</v>
      </c>
      <c r="H21" s="2">
        <f t="shared" si="4"/>
        <v>-6.5162255913132316</v>
      </c>
      <c r="I21" s="2">
        <f t="shared" si="5"/>
        <v>2.6235394422105536</v>
      </c>
      <c r="J21" s="2">
        <f t="shared" si="6"/>
        <v>-0.21805532786239656</v>
      </c>
      <c r="K21" s="2">
        <f t="shared" si="7"/>
        <v>-0.30571997944090518</v>
      </c>
      <c r="L21" s="2">
        <f t="shared" si="8"/>
        <v>-1.192884498383217</v>
      </c>
      <c r="M21" s="2">
        <f t="shared" si="9"/>
        <v>0.43695454820567498</v>
      </c>
    </row>
    <row r="22" spans="1:13" x14ac:dyDescent="0.25">
      <c r="A22" t="s">
        <v>20</v>
      </c>
      <c r="B22" s="2">
        <v>12.262999829979131</v>
      </c>
      <c r="C22" s="2">
        <v>3.4689386876232624E-2</v>
      </c>
      <c r="D22" s="2">
        <v>-0.68677217079722896</v>
      </c>
      <c r="E22" s="2">
        <v>27.638668275850385</v>
      </c>
      <c r="F22" s="2">
        <f t="shared" si="2"/>
        <v>-12.455395081308227</v>
      </c>
      <c r="G22" s="2">
        <f t="shared" si="3"/>
        <v>-4.1751090301636058</v>
      </c>
      <c r="H22" s="2">
        <f t="shared" si="4"/>
        <v>-3.9696084222772505</v>
      </c>
      <c r="I22" s="2">
        <f t="shared" si="5"/>
        <v>11.243601274697163</v>
      </c>
      <c r="J22" s="2">
        <f t="shared" si="6"/>
        <v>-1.5381698134680974</v>
      </c>
      <c r="K22" s="2">
        <f t="shared" si="7"/>
        <v>-0.40004843655433131</v>
      </c>
      <c r="L22" s="2">
        <f t="shared" si="8"/>
        <v>-0.72669128550407924</v>
      </c>
      <c r="M22" s="2">
        <f t="shared" si="9"/>
        <v>1.8726391668236102</v>
      </c>
    </row>
    <row r="23" spans="1:13" x14ac:dyDescent="0.25">
      <c r="A23" t="s">
        <v>21</v>
      </c>
      <c r="B23" s="2">
        <v>35.295866192374689</v>
      </c>
      <c r="C23" s="2">
        <v>5.3133236183368817</v>
      </c>
      <c r="D23" s="2">
        <v>1.10750930553813</v>
      </c>
      <c r="E23" s="2">
        <v>17.613312569900241</v>
      </c>
      <c r="F23" s="2">
        <f t="shared" si="2"/>
        <v>10.57747128108733</v>
      </c>
      <c r="G23" s="2">
        <f t="shared" si="3"/>
        <v>1.1035252012970433</v>
      </c>
      <c r="H23" s="2">
        <f t="shared" si="4"/>
        <v>-2.1753269459418911</v>
      </c>
      <c r="I23" s="2">
        <f t="shared" si="5"/>
        <v>1.2182455687470188</v>
      </c>
      <c r="J23" s="2">
        <f t="shared" si="6"/>
        <v>1.3062570011777881</v>
      </c>
      <c r="K23" s="2">
        <f t="shared" si="7"/>
        <v>0.10573700669558005</v>
      </c>
      <c r="L23" s="2">
        <f t="shared" si="8"/>
        <v>-0.39822344336707166</v>
      </c>
      <c r="M23" s="2">
        <f t="shared" si="9"/>
        <v>0.20290068200647915</v>
      </c>
    </row>
    <row r="24" spans="1:13" x14ac:dyDescent="0.25">
      <c r="A24" t="s">
        <v>22</v>
      </c>
      <c r="B24" s="2">
        <v>22.594231470815942</v>
      </c>
      <c r="C24" s="2">
        <v>2.6271436623722102</v>
      </c>
      <c r="D24" s="2">
        <v>2.4528021406273299</v>
      </c>
      <c r="E24" s="2">
        <v>10.860842680223767</v>
      </c>
      <c r="F24" s="2">
        <f t="shared" si="2"/>
        <v>-2.1241634404714169</v>
      </c>
      <c r="G24" s="2">
        <f t="shared" si="3"/>
        <v>-1.5826547546676282</v>
      </c>
      <c r="H24" s="2">
        <f t="shared" si="4"/>
        <v>-0.83003411085269141</v>
      </c>
      <c r="I24" s="2">
        <f t="shared" si="5"/>
        <v>-5.5342243209294555</v>
      </c>
      <c r="J24" s="2">
        <f t="shared" si="6"/>
        <v>-0.26232199474016965</v>
      </c>
      <c r="K24" s="2">
        <f t="shared" si="7"/>
        <v>-0.15164599430478903</v>
      </c>
      <c r="L24" s="2">
        <f t="shared" si="8"/>
        <v>-0.1519491322224048</v>
      </c>
      <c r="M24" s="2">
        <f t="shared" si="9"/>
        <v>-0.92173361258218678</v>
      </c>
    </row>
    <row r="25" spans="1:13" x14ac:dyDescent="0.25">
      <c r="A25" t="s">
        <v>23</v>
      </c>
      <c r="B25" s="2">
        <v>22.703893174899019</v>
      </c>
      <c r="C25" s="2">
        <v>2.596582043209533</v>
      </c>
      <c r="D25" s="2">
        <v>1.94926902411596</v>
      </c>
      <c r="E25" s="2">
        <v>21.166485378132002</v>
      </c>
      <c r="F25" s="2">
        <f t="shared" si="2"/>
        <v>-2.0145017363883397</v>
      </c>
      <c r="G25" s="2">
        <f t="shared" si="3"/>
        <v>-1.6132163738303054</v>
      </c>
      <c r="H25" s="2">
        <f t="shared" si="4"/>
        <v>-1.3335672273640613</v>
      </c>
      <c r="I25" s="2">
        <f t="shared" si="5"/>
        <v>4.7714183769787795</v>
      </c>
      <c r="J25" s="2">
        <f t="shared" si="6"/>
        <v>-0.24877940361295639</v>
      </c>
      <c r="K25" s="2">
        <f t="shared" si="7"/>
        <v>-0.15457433171496651</v>
      </c>
      <c r="L25" s="2">
        <f t="shared" si="8"/>
        <v>-0.2441277777729422</v>
      </c>
      <c r="M25" s="2">
        <f t="shared" si="9"/>
        <v>0.79468710386771213</v>
      </c>
    </row>
    <row r="26" spans="1:13" x14ac:dyDescent="0.25">
      <c r="A26" t="s">
        <v>24</v>
      </c>
      <c r="B26" s="2">
        <v>21.413432974705671</v>
      </c>
      <c r="C26" s="2">
        <v>5.0078779279517827</v>
      </c>
      <c r="D26" s="2">
        <v>-0.97193917541935304</v>
      </c>
      <c r="E26" s="2">
        <v>3.5875125782785329</v>
      </c>
      <c r="F26" s="2">
        <f t="shared" si="2"/>
        <v>-3.3049619365816874</v>
      </c>
      <c r="G26" s="2">
        <f t="shared" si="3"/>
        <v>0.79807951091194429</v>
      </c>
      <c r="H26" s="2">
        <f t="shared" si="4"/>
        <v>-4.254775426899374</v>
      </c>
      <c r="I26" s="2">
        <f t="shared" si="5"/>
        <v>-12.80755442287469</v>
      </c>
      <c r="J26" s="2">
        <f t="shared" si="6"/>
        <v>-0.40814383263843218</v>
      </c>
      <c r="K26" s="2">
        <f t="shared" si="7"/>
        <v>7.6469969593550416E-2</v>
      </c>
      <c r="L26" s="2">
        <f t="shared" si="8"/>
        <v>-0.77889501824740037</v>
      </c>
      <c r="M26" s="2">
        <f t="shared" si="9"/>
        <v>-2.1331179803995752</v>
      </c>
    </row>
    <row r="27" spans="1:13" x14ac:dyDescent="0.25">
      <c r="A27" t="s">
        <v>25</v>
      </c>
      <c r="B27" s="2">
        <v>22.774725737974602</v>
      </c>
      <c r="C27" s="2">
        <v>4.2251513596971737</v>
      </c>
      <c r="D27" s="2">
        <v>2.5575447570332299</v>
      </c>
      <c r="E27" s="2">
        <v>14.591043283441319</v>
      </c>
      <c r="F27" s="2">
        <f t="shared" si="2"/>
        <v>-1.943669173312756</v>
      </c>
      <c r="G27" s="2">
        <f t="shared" si="3"/>
        <v>1.5352942657335333E-2</v>
      </c>
      <c r="H27" s="2">
        <f t="shared" si="4"/>
        <v>-0.72529149444679142</v>
      </c>
      <c r="I27" s="2">
        <f t="shared" si="5"/>
        <v>-1.8040237177119032</v>
      </c>
      <c r="J27" s="2">
        <f t="shared" si="6"/>
        <v>-0.24003198856733149</v>
      </c>
      <c r="K27" s="2">
        <f t="shared" si="7"/>
        <v>1.4710803148378195E-3</v>
      </c>
      <c r="L27" s="2">
        <f t="shared" si="8"/>
        <v>-0.13277455920006151</v>
      </c>
      <c r="M27" s="2">
        <f t="shared" si="9"/>
        <v>-0.30046293790839196</v>
      </c>
    </row>
    <row r="28" spans="1:13" x14ac:dyDescent="0.25">
      <c r="A28" t="s">
        <v>26</v>
      </c>
      <c r="B28" s="2">
        <v>43.251105743824318</v>
      </c>
      <c r="C28" s="2">
        <v>1.0911486480388148</v>
      </c>
      <c r="D28" s="2">
        <v>2.8992357992594102</v>
      </c>
      <c r="E28" s="2">
        <v>16.770510950474964</v>
      </c>
      <c r="F28" s="2">
        <f t="shared" si="2"/>
        <v>18.53271083253696</v>
      </c>
      <c r="G28" s="2">
        <f t="shared" si="3"/>
        <v>-3.1186497690010233</v>
      </c>
      <c r="H28" s="2">
        <f t="shared" si="4"/>
        <v>-0.38360045222061112</v>
      </c>
      <c r="I28" s="2">
        <f t="shared" si="5"/>
        <v>0.37544394932174185</v>
      </c>
      <c r="J28" s="2">
        <f t="shared" si="6"/>
        <v>2.2886834322197549</v>
      </c>
      <c r="K28" s="2">
        <f t="shared" si="7"/>
        <v>-0.29882116975529543</v>
      </c>
      <c r="L28" s="2">
        <f t="shared" si="8"/>
        <v>-7.0223325852434057E-2</v>
      </c>
      <c r="M28" s="2">
        <f t="shared" si="9"/>
        <v>6.2530769925916732E-2</v>
      </c>
    </row>
    <row r="29" spans="1:13" x14ac:dyDescent="0.25">
      <c r="A29" t="s">
        <v>27</v>
      </c>
      <c r="B29" s="2">
        <v>22.286444544874794</v>
      </c>
      <c r="C29" s="2">
        <v>4.4230577158766389</v>
      </c>
      <c r="D29" s="2">
        <v>3.5254927361895199</v>
      </c>
      <c r="E29" s="2">
        <v>15.43288641397281</v>
      </c>
      <c r="F29" s="2">
        <f t="shared" si="2"/>
        <v>-2.4319503664125648</v>
      </c>
      <c r="G29" s="2">
        <f t="shared" si="3"/>
        <v>0.2132592988368005</v>
      </c>
      <c r="H29" s="2">
        <f t="shared" si="4"/>
        <v>0.24265648470949852</v>
      </c>
      <c r="I29" s="2">
        <f t="shared" si="5"/>
        <v>-0.96218058718041277</v>
      </c>
      <c r="J29" s="2">
        <f t="shared" si="6"/>
        <v>-0.30033191376500151</v>
      </c>
      <c r="K29" s="2">
        <f t="shared" si="7"/>
        <v>2.0433969140439871E-2</v>
      </c>
      <c r="L29" s="2">
        <f t="shared" si="8"/>
        <v>4.4421598820643199E-2</v>
      </c>
      <c r="M29" s="2">
        <f t="shared" si="9"/>
        <v>-0.16025266363422433</v>
      </c>
    </row>
    <row r="30" spans="1:13" x14ac:dyDescent="0.25">
      <c r="A30" t="s">
        <v>28</v>
      </c>
      <c r="B30" s="2">
        <v>25.276865713172686</v>
      </c>
      <c r="C30" s="2">
        <v>27.439287741005362</v>
      </c>
      <c r="D30" s="2">
        <v>2.2060730578152201</v>
      </c>
      <c r="E30" s="2">
        <v>12.229395069285992</v>
      </c>
      <c r="F30" s="2">
        <f t="shared" si="2"/>
        <v>0.55847080188532772</v>
      </c>
      <c r="G30" s="2">
        <f t="shared" si="3"/>
        <v>23.229489323965524</v>
      </c>
      <c r="H30" s="2">
        <f t="shared" si="4"/>
        <v>-1.0767631936648012</v>
      </c>
      <c r="I30" s="2">
        <f t="shared" si="5"/>
        <v>-4.1656719318672302</v>
      </c>
      <c r="J30" s="2">
        <f t="shared" si="6"/>
        <v>6.8967939078260668E-2</v>
      </c>
      <c r="K30" s="2">
        <f t="shared" si="7"/>
        <v>2.2257911874564353</v>
      </c>
      <c r="L30" s="2">
        <f t="shared" si="8"/>
        <v>-0.19711627600257586</v>
      </c>
      <c r="M30" s="2">
        <f t="shared" si="9"/>
        <v>-0.6937990973859447</v>
      </c>
    </row>
    <row r="31" spans="1:13" x14ac:dyDescent="0.25">
      <c r="A31" t="s">
        <v>29</v>
      </c>
      <c r="B31" s="2">
        <v>17.664283705833604</v>
      </c>
      <c r="C31" s="2">
        <v>4.0534370106133908</v>
      </c>
      <c r="D31" s="2">
        <v>2.0962025659294898</v>
      </c>
      <c r="E31" s="2">
        <v>17.39080537780335</v>
      </c>
      <c r="F31" s="2">
        <f t="shared" si="2"/>
        <v>-7.0541112054537543</v>
      </c>
      <c r="G31" s="2">
        <f t="shared" si="3"/>
        <v>-0.15636140642644758</v>
      </c>
      <c r="H31" s="2">
        <f t="shared" si="4"/>
        <v>-1.1866336855505315</v>
      </c>
      <c r="I31" s="2">
        <f t="shared" si="5"/>
        <v>0.99573837665012732</v>
      </c>
      <c r="J31" s="2">
        <f t="shared" si="6"/>
        <v>-0.871142251710603</v>
      </c>
      <c r="K31" s="2">
        <f t="shared" si="7"/>
        <v>-1.4982156328474506E-2</v>
      </c>
      <c r="L31" s="2">
        <f t="shared" si="8"/>
        <v>-0.21722957698695955</v>
      </c>
      <c r="M31" s="2">
        <f t="shared" si="9"/>
        <v>0.1658417653266179</v>
      </c>
    </row>
    <row r="32" spans="1:13" x14ac:dyDescent="0.25">
      <c r="A32" t="s">
        <v>30</v>
      </c>
      <c r="B32" s="2">
        <v>20.05864445829199</v>
      </c>
      <c r="C32" s="2">
        <v>1.7231203698408821</v>
      </c>
      <c r="D32" s="2">
        <v>-1.1068634399420201</v>
      </c>
      <c r="E32" s="2">
        <v>10.113219592982636</v>
      </c>
      <c r="F32" s="2">
        <f t="shared" si="2"/>
        <v>-4.6597504529953682</v>
      </c>
      <c r="G32" s="2">
        <f t="shared" si="3"/>
        <v>-2.4866780471989562</v>
      </c>
      <c r="H32" s="2">
        <f t="shared" si="4"/>
        <v>-4.3896996914220416</v>
      </c>
      <c r="I32" s="2">
        <f t="shared" si="5"/>
        <v>-6.2818474081705862</v>
      </c>
      <c r="J32" s="2">
        <f t="shared" si="6"/>
        <v>-0.57545243954950853</v>
      </c>
      <c r="K32" s="2">
        <f t="shared" si="7"/>
        <v>-0.23826723034270994</v>
      </c>
      <c r="L32" s="2">
        <f t="shared" si="8"/>
        <v>-0.80359475605565056</v>
      </c>
      <c r="M32" s="2">
        <f t="shared" si="9"/>
        <v>-1.0462513930499076</v>
      </c>
    </row>
    <row r="33" spans="1:13" x14ac:dyDescent="0.25">
      <c r="A33" t="s">
        <v>31</v>
      </c>
      <c r="B33" s="2">
        <v>22.667272622711206</v>
      </c>
      <c r="C33" s="2">
        <v>1.9259298823146431</v>
      </c>
      <c r="D33" s="2">
        <v>0.77182034649808295</v>
      </c>
      <c r="E33" s="2">
        <v>19.729682971460527</v>
      </c>
      <c r="F33" s="2">
        <f t="shared" si="2"/>
        <v>-2.0511222885761526</v>
      </c>
      <c r="G33" s="2">
        <f t="shared" si="3"/>
        <v>-2.2838685347251952</v>
      </c>
      <c r="H33" s="2">
        <f t="shared" si="4"/>
        <v>-2.5110159049819383</v>
      </c>
      <c r="I33" s="2">
        <f t="shared" si="5"/>
        <v>3.3346159703073042</v>
      </c>
      <c r="J33" s="2">
        <f t="shared" si="6"/>
        <v>-0.253301831649973</v>
      </c>
      <c r="K33" s="2">
        <f t="shared" si="7"/>
        <v>-0.21883453342454229</v>
      </c>
      <c r="L33" s="2">
        <f t="shared" si="8"/>
        <v>-0.45967591303771876</v>
      </c>
      <c r="M33" s="2">
        <f t="shared" si="9"/>
        <v>0.55538544277319779</v>
      </c>
    </row>
    <row r="34" spans="1:13" x14ac:dyDescent="0.25">
      <c r="A34" t="s">
        <v>32</v>
      </c>
      <c r="B34" s="2">
        <v>19.898627372045368</v>
      </c>
      <c r="C34" s="2">
        <v>103.9337645312846</v>
      </c>
      <c r="D34" s="2">
        <v>0.25037099675845598</v>
      </c>
      <c r="E34" s="2">
        <v>16.561310230716863</v>
      </c>
      <c r="F34" s="2">
        <f t="shared" si="2"/>
        <v>-4.8197675392419903</v>
      </c>
      <c r="G34" s="2">
        <f t="shared" si="3"/>
        <v>99.72396611424476</v>
      </c>
      <c r="H34" s="2">
        <f t="shared" si="4"/>
        <v>-3.0324652547215654</v>
      </c>
      <c r="I34" s="2">
        <f t="shared" si="5"/>
        <v>0.16624322956364068</v>
      </c>
      <c r="J34" s="2">
        <f t="shared" si="6"/>
        <v>-0.59521363139424155</v>
      </c>
      <c r="K34" s="2">
        <f t="shared" si="7"/>
        <v>9.5552993808732776</v>
      </c>
      <c r="L34" s="2">
        <f t="shared" si="8"/>
        <v>-0.55513437089492301</v>
      </c>
      <c r="M34" s="2">
        <f t="shared" si="9"/>
        <v>2.7688066776319159E-2</v>
      </c>
    </row>
    <row r="35" spans="1:13" x14ac:dyDescent="0.25">
      <c r="A35" t="s">
        <v>33</v>
      </c>
      <c r="B35" s="2">
        <v>26.918792318498824</v>
      </c>
      <c r="C35" s="2">
        <v>3.7230091499565554</v>
      </c>
      <c r="D35" s="2">
        <v>2.8478759591804699</v>
      </c>
      <c r="E35" s="2">
        <v>19.737737507192971</v>
      </c>
      <c r="F35" s="2">
        <f t="shared" si="2"/>
        <v>2.2003974072114652</v>
      </c>
      <c r="G35" s="2">
        <f t="shared" si="3"/>
        <v>-0.48678926708328296</v>
      </c>
      <c r="H35" s="2">
        <f t="shared" si="4"/>
        <v>-0.43496029229955147</v>
      </c>
      <c r="I35" s="2">
        <f t="shared" si="5"/>
        <v>3.3426705060397488</v>
      </c>
      <c r="J35" s="2">
        <f t="shared" si="6"/>
        <v>0.27173645214075792</v>
      </c>
      <c r="K35" s="2">
        <f t="shared" si="7"/>
        <v>-4.6642922094052498E-2</v>
      </c>
      <c r="L35" s="2">
        <f t="shared" si="8"/>
        <v>-7.9625449245964666E-2</v>
      </c>
      <c r="M35" s="2">
        <f t="shared" si="9"/>
        <v>0.55672693814595697</v>
      </c>
    </row>
    <row r="36" spans="1:13" x14ac:dyDescent="0.25">
      <c r="A36" t="s">
        <v>34</v>
      </c>
      <c r="B36" s="2">
        <v>22.709977210586029</v>
      </c>
      <c r="C36" s="2">
        <v>-2.1420098784646324</v>
      </c>
      <c r="D36" s="2">
        <v>0.758131572511619</v>
      </c>
      <c r="E36" s="2">
        <v>23.847191165915699</v>
      </c>
      <c r="F36" s="2">
        <f t="shared" si="2"/>
        <v>-2.0084177007013295</v>
      </c>
      <c r="G36" s="2">
        <f t="shared" si="3"/>
        <v>-6.3518082955044708</v>
      </c>
      <c r="H36" s="2">
        <f t="shared" si="4"/>
        <v>-2.5247046789684022</v>
      </c>
      <c r="I36" s="2">
        <f t="shared" si="5"/>
        <v>7.452124164762477</v>
      </c>
      <c r="J36" s="2">
        <f t="shared" si="6"/>
        <v>-0.24802806012070011</v>
      </c>
      <c r="K36" s="2">
        <f t="shared" si="7"/>
        <v>-0.60861428038199583</v>
      </c>
      <c r="L36" s="2">
        <f t="shared" si="8"/>
        <v>-0.46218183092860526</v>
      </c>
      <c r="M36" s="2">
        <f t="shared" si="9"/>
        <v>1.2411627952666586</v>
      </c>
    </row>
    <row r="37" spans="1:13" x14ac:dyDescent="0.25">
      <c r="A37" t="s">
        <v>35</v>
      </c>
      <c r="B37" s="2">
        <v>26.003487021991184</v>
      </c>
      <c r="C37" s="2">
        <v>3.1756900432540922</v>
      </c>
      <c r="D37" s="2">
        <v>1.8106037704296101</v>
      </c>
      <c r="E37" s="2">
        <v>11.068797270630528</v>
      </c>
      <c r="F37" s="2">
        <f t="shared" si="2"/>
        <v>1.2850921107038253</v>
      </c>
      <c r="G37" s="2">
        <f t="shared" si="3"/>
        <v>-1.0341083737857462</v>
      </c>
      <c r="H37" s="2">
        <f t="shared" si="4"/>
        <v>-1.4722324810504113</v>
      </c>
      <c r="I37" s="2">
        <f t="shared" si="5"/>
        <v>-5.3262697305226947</v>
      </c>
      <c r="J37" s="2">
        <f t="shared" si="6"/>
        <v>0.15870150077993425</v>
      </c>
      <c r="K37" s="2">
        <f t="shared" si="7"/>
        <v>-9.9085661038298398E-2</v>
      </c>
      <c r="L37" s="2">
        <f t="shared" si="8"/>
        <v>-0.2695123549747096</v>
      </c>
      <c r="M37" s="2">
        <f t="shared" si="9"/>
        <v>-0.88709845420167488</v>
      </c>
    </row>
    <row r="38" spans="1:13" x14ac:dyDescent="0.25">
      <c r="A38" t="s">
        <v>36</v>
      </c>
      <c r="B38" s="2">
        <v>24.954870433389136</v>
      </c>
      <c r="C38" s="2">
        <v>0.88294168376304649</v>
      </c>
      <c r="D38" s="2">
        <v>0.26601251546613602</v>
      </c>
      <c r="E38" s="2">
        <v>14.50466286032669</v>
      </c>
      <c r="F38" s="2">
        <f t="shared" si="2"/>
        <v>0.23647552210177736</v>
      </c>
      <c r="G38" s="2">
        <f t="shared" si="3"/>
        <v>-3.326856733276792</v>
      </c>
      <c r="H38" s="2">
        <f t="shared" si="4"/>
        <v>-3.0168237360138854</v>
      </c>
      <c r="I38" s="2">
        <f t="shared" si="5"/>
        <v>-1.8904041408265329</v>
      </c>
      <c r="J38" s="2">
        <f t="shared" si="6"/>
        <v>2.9203369892852667E-2</v>
      </c>
      <c r="K38" s="2">
        <f t="shared" si="7"/>
        <v>-0.31877103691720304</v>
      </c>
      <c r="L38" s="2">
        <f t="shared" si="8"/>
        <v>-0.55227097629077726</v>
      </c>
      <c r="M38" s="2">
        <f t="shared" si="9"/>
        <v>-0.31484973086015533</v>
      </c>
    </row>
    <row r="39" spans="1:13" x14ac:dyDescent="0.25">
      <c r="A39" t="s">
        <v>37</v>
      </c>
      <c r="B39" s="2">
        <v>19.105461198461736</v>
      </c>
      <c r="C39" s="2">
        <v>2.6820250014123674</v>
      </c>
      <c r="D39" s="2">
        <v>7.5324135002432693E-2</v>
      </c>
      <c r="E39" s="2">
        <v>15.95828534887783</v>
      </c>
      <c r="F39" s="2">
        <f t="shared" si="2"/>
        <v>-5.6129337128256225</v>
      </c>
      <c r="G39" s="2">
        <f t="shared" si="3"/>
        <v>-1.5277734156274709</v>
      </c>
      <c r="H39" s="2">
        <f t="shared" si="4"/>
        <v>-3.2075121164775888</v>
      </c>
      <c r="I39" s="2">
        <f t="shared" si="5"/>
        <v>-0.43678165227539267</v>
      </c>
      <c r="J39" s="2">
        <f t="shared" si="6"/>
        <v>-0.69316510200646053</v>
      </c>
      <c r="K39" s="2">
        <f t="shared" si="7"/>
        <v>-0.14638740256014116</v>
      </c>
      <c r="L39" s="2">
        <f t="shared" si="8"/>
        <v>-0.58717910061664347</v>
      </c>
      <c r="M39" s="2">
        <f t="shared" si="9"/>
        <v>-7.274665913683083E-2</v>
      </c>
    </row>
    <row r="40" spans="1:13" x14ac:dyDescent="0.25">
      <c r="A40" t="s">
        <v>38</v>
      </c>
      <c r="B40" s="2">
        <v>13.207157836685852</v>
      </c>
      <c r="C40" s="2">
        <v>4.1017171079317025</v>
      </c>
      <c r="D40" s="2">
        <v>1.2386986020510899</v>
      </c>
      <c r="E40" s="2">
        <v>26.049015193686799</v>
      </c>
      <c r="F40" s="2">
        <f t="shared" si="2"/>
        <v>-11.511237074601507</v>
      </c>
      <c r="G40" s="2">
        <f t="shared" si="3"/>
        <v>-0.10808130910813585</v>
      </c>
      <c r="H40" s="2">
        <f t="shared" si="4"/>
        <v>-2.0441376494289312</v>
      </c>
      <c r="I40" s="2">
        <f t="shared" si="5"/>
        <v>9.6539481925335764</v>
      </c>
      <c r="J40" s="2">
        <f t="shared" si="6"/>
        <v>-1.4215717179777416</v>
      </c>
      <c r="K40" s="2">
        <f t="shared" si="7"/>
        <v>-1.0356078947179216E-2</v>
      </c>
      <c r="L40" s="2">
        <f t="shared" si="8"/>
        <v>-0.37420744269749223</v>
      </c>
      <c r="M40" s="2">
        <f t="shared" si="9"/>
        <v>1.6078799895286486</v>
      </c>
    </row>
    <row r="41" spans="1:13" x14ac:dyDescent="0.25">
      <c r="A41" t="s">
        <v>39</v>
      </c>
      <c r="B41" s="2">
        <v>27.692024160025969</v>
      </c>
      <c r="C41" s="2">
        <v>9.4138254591246611</v>
      </c>
      <c r="D41" s="2">
        <v>2.2772593124351799</v>
      </c>
      <c r="E41" s="2">
        <v>19.856552913845416</v>
      </c>
      <c r="F41" s="2">
        <f t="shared" si="2"/>
        <v>2.9736292487386109</v>
      </c>
      <c r="G41" s="2">
        <f t="shared" si="3"/>
        <v>5.2040270420848227</v>
      </c>
      <c r="H41" s="2">
        <f t="shared" si="4"/>
        <v>-1.0055769390448415</v>
      </c>
      <c r="I41" s="2">
        <f t="shared" si="5"/>
        <v>3.4614859126921935</v>
      </c>
      <c r="J41" s="2">
        <f t="shared" si="6"/>
        <v>0.36722614714322921</v>
      </c>
      <c r="K41" s="2">
        <f t="shared" si="7"/>
        <v>0.49863677018535602</v>
      </c>
      <c r="L41" s="2">
        <f t="shared" si="8"/>
        <v>-0.18408465540501501</v>
      </c>
      <c r="M41" s="2">
        <f t="shared" si="9"/>
        <v>0.57651582772710552</v>
      </c>
    </row>
    <row r="42" spans="1:13" x14ac:dyDescent="0.25">
      <c r="A42" t="s">
        <v>40</v>
      </c>
      <c r="B42" s="2">
        <v>13.471658084169015</v>
      </c>
      <c r="C42" s="2">
        <v>2.861860595918376</v>
      </c>
      <c r="D42" s="2">
        <v>2.5980162031107499</v>
      </c>
      <c r="E42" s="2">
        <v>20.719239875341117</v>
      </c>
      <c r="F42" s="2">
        <f t="shared" si="2"/>
        <v>-11.246736827118344</v>
      </c>
      <c r="G42" s="2">
        <f t="shared" si="3"/>
        <v>-1.3479378211214623</v>
      </c>
      <c r="H42" s="2">
        <f t="shared" si="4"/>
        <v>-0.68482004836927146</v>
      </c>
      <c r="I42" s="2">
        <f t="shared" si="5"/>
        <v>4.3241728741878944</v>
      </c>
      <c r="J42" s="2">
        <f t="shared" si="6"/>
        <v>-1.3889074553286993</v>
      </c>
      <c r="K42" s="2">
        <f t="shared" si="7"/>
        <v>-0.12915600862547108</v>
      </c>
      <c r="L42" s="2">
        <f t="shared" si="8"/>
        <v>-0.12536570571939246</v>
      </c>
      <c r="M42" s="2">
        <f t="shared" si="9"/>
        <v>0.72019767425793724</v>
      </c>
    </row>
    <row r="43" spans="1:13" x14ac:dyDescent="0.25">
      <c r="A43" t="s">
        <v>41</v>
      </c>
      <c r="B43" s="2">
        <v>35.263983921217537</v>
      </c>
      <c r="C43" s="2">
        <v>2.6234595518816342</v>
      </c>
      <c r="D43" s="2">
        <v>15.840322039584001</v>
      </c>
      <c r="E43" s="2">
        <v>9.1930468482590921</v>
      </c>
      <c r="F43" s="2">
        <f t="shared" si="2"/>
        <v>10.545589009930179</v>
      </c>
      <c r="G43" s="2">
        <f t="shared" si="3"/>
        <v>-1.5863388651582042</v>
      </c>
      <c r="H43" s="2">
        <f t="shared" si="4"/>
        <v>12.557485788103978</v>
      </c>
      <c r="I43" s="2">
        <f t="shared" si="5"/>
        <v>-7.2020201528941303</v>
      </c>
      <c r="J43" s="2">
        <f t="shared" si="6"/>
        <v>1.3023197236559914</v>
      </c>
      <c r="K43" s="2">
        <f t="shared" si="7"/>
        <v>-0.15199899649735468</v>
      </c>
      <c r="L43" s="2">
        <f t="shared" si="8"/>
        <v>2.2988200646807111</v>
      </c>
      <c r="M43" s="2">
        <f t="shared" si="9"/>
        <v>-1.1995075856090218</v>
      </c>
    </row>
    <row r="44" spans="1:13" x14ac:dyDescent="0.25">
      <c r="A44" t="s">
        <v>42</v>
      </c>
      <c r="B44" s="2">
        <v>24.177322536124645</v>
      </c>
      <c r="C44" s="2">
        <v>5.8553431564109601</v>
      </c>
      <c r="D44" s="2">
        <v>1.0240939296342899</v>
      </c>
      <c r="E44" s="2">
        <v>22.99630855185487</v>
      </c>
      <c r="F44" s="2">
        <f t="shared" si="2"/>
        <v>-0.54107237516271312</v>
      </c>
      <c r="G44" s="2">
        <f t="shared" si="3"/>
        <v>1.6455447393711218</v>
      </c>
      <c r="H44" s="2">
        <f t="shared" si="4"/>
        <v>-2.2587423218457312</v>
      </c>
      <c r="I44" s="2">
        <f t="shared" si="5"/>
        <v>6.6012415507016478</v>
      </c>
      <c r="J44" s="2">
        <f t="shared" si="6"/>
        <v>-6.6819333224181918E-2</v>
      </c>
      <c r="K44" s="2">
        <f t="shared" si="7"/>
        <v>0.15767195431536452</v>
      </c>
      <c r="L44" s="2">
        <f t="shared" si="8"/>
        <v>-0.41349377240158969</v>
      </c>
      <c r="M44" s="2">
        <f t="shared" si="9"/>
        <v>1.0994469810421381</v>
      </c>
    </row>
    <row r="45" spans="1:13" x14ac:dyDescent="0.25">
      <c r="A45" t="s">
        <v>43</v>
      </c>
      <c r="B45" s="2">
        <v>24.156823492357695</v>
      </c>
      <c r="C45" s="2">
        <v>1.8795201761351319</v>
      </c>
      <c r="D45" s="2">
        <v>1.1082549228829199</v>
      </c>
      <c r="E45" s="2">
        <v>23.095648775532752</v>
      </c>
      <c r="F45" s="2">
        <f t="shared" si="2"/>
        <v>-0.56157141892966322</v>
      </c>
      <c r="G45" s="2">
        <f t="shared" si="3"/>
        <v>-2.3302782409047067</v>
      </c>
      <c r="H45" s="2">
        <f t="shared" si="4"/>
        <v>-2.1745813285971014</v>
      </c>
      <c r="I45" s="2">
        <f t="shared" si="5"/>
        <v>6.7005817743795291</v>
      </c>
      <c r="J45" s="2">
        <f t="shared" si="6"/>
        <v>-6.9350847489402026E-2</v>
      </c>
      <c r="K45" s="2">
        <f t="shared" si="7"/>
        <v>-0.2232813946355732</v>
      </c>
      <c r="L45" s="2">
        <f t="shared" si="8"/>
        <v>-0.3980869478820917</v>
      </c>
      <c r="M45" s="2">
        <f t="shared" si="9"/>
        <v>1.1159922488042437</v>
      </c>
    </row>
    <row r="46" spans="1:13" x14ac:dyDescent="0.25">
      <c r="A46" t="s">
        <v>44</v>
      </c>
      <c r="B46" s="2">
        <v>22.226999320112238</v>
      </c>
      <c r="C46" s="2">
        <v>9.204073990931315</v>
      </c>
      <c r="D46" s="2">
        <v>2.4645675615118701</v>
      </c>
      <c r="E46" s="2">
        <v>10.993396734232661</v>
      </c>
      <c r="F46" s="2">
        <f t="shared" si="2"/>
        <v>-2.4913955911751202</v>
      </c>
      <c r="G46" s="2">
        <f t="shared" si="3"/>
        <v>4.9942755738914766</v>
      </c>
      <c r="H46" s="2">
        <f t="shared" si="4"/>
        <v>-0.81826868996815127</v>
      </c>
      <c r="I46" s="2">
        <f t="shared" si="5"/>
        <v>-5.4016702669205614</v>
      </c>
      <c r="J46" s="2">
        <f t="shared" si="6"/>
        <v>-0.30767305787867222</v>
      </c>
      <c r="K46" s="2">
        <f t="shared" si="7"/>
        <v>0.47853891254630998</v>
      </c>
      <c r="L46" s="2">
        <f t="shared" si="8"/>
        <v>-0.14979531050560732</v>
      </c>
      <c r="M46" s="2">
        <f t="shared" si="9"/>
        <v>-0.89965653005375168</v>
      </c>
    </row>
    <row r="47" spans="1:13" x14ac:dyDescent="0.25">
      <c r="A47" t="s">
        <v>45</v>
      </c>
      <c r="B47" s="2">
        <v>22.523989705525302</v>
      </c>
      <c r="C47" s="2">
        <v>1.7669643260675951</v>
      </c>
      <c r="D47" s="2">
        <v>7.1156762563118896</v>
      </c>
      <c r="E47" s="2">
        <v>8.1866152335998787</v>
      </c>
      <c r="F47" s="2">
        <f t="shared" si="2"/>
        <v>-2.194405205762056</v>
      </c>
      <c r="G47" s="2">
        <f t="shared" si="3"/>
        <v>-2.4428340909722435</v>
      </c>
      <c r="H47" s="2">
        <f t="shared" si="4"/>
        <v>3.8328400048318683</v>
      </c>
      <c r="I47" s="2">
        <f t="shared" si="5"/>
        <v>-8.2084517675533437</v>
      </c>
      <c r="J47" s="2">
        <f t="shared" si="6"/>
        <v>-0.27099644964982667</v>
      </c>
      <c r="K47" s="2">
        <f t="shared" si="7"/>
        <v>-0.23406621283295506</v>
      </c>
      <c r="L47" s="2">
        <f t="shared" si="8"/>
        <v>0.70165395020118626</v>
      </c>
      <c r="M47" s="2">
        <f t="shared" si="9"/>
        <v>-1.36713032625011</v>
      </c>
    </row>
    <row r="48" spans="1:13" x14ac:dyDescent="0.25">
      <c r="A48" t="s">
        <v>46</v>
      </c>
      <c r="B48" s="2">
        <v>27.215792350881411</v>
      </c>
      <c r="C48" s="2">
        <v>7.67353213360908</v>
      </c>
      <c r="D48" s="2">
        <v>4.8528982169673096</v>
      </c>
      <c r="E48" s="2">
        <v>12.996050972341887</v>
      </c>
      <c r="F48" s="2">
        <f t="shared" si="2"/>
        <v>2.497397439594053</v>
      </c>
      <c r="G48" s="2">
        <f t="shared" si="3"/>
        <v>3.4637337165692417</v>
      </c>
      <c r="H48" s="2">
        <f t="shared" si="4"/>
        <v>1.5700619654872883</v>
      </c>
      <c r="I48" s="2">
        <f t="shared" si="5"/>
        <v>-3.3990160288113351</v>
      </c>
      <c r="J48" s="2">
        <f t="shared" si="6"/>
        <v>0.30841425171497755</v>
      </c>
      <c r="K48" s="2">
        <f t="shared" si="7"/>
        <v>0.33188624487244828</v>
      </c>
      <c r="L48" s="2">
        <f t="shared" si="8"/>
        <v>0.28742138434059655</v>
      </c>
      <c r="M48" s="2">
        <f t="shared" si="9"/>
        <v>-0.56611137203322737</v>
      </c>
    </row>
    <row r="49" spans="1:13" x14ac:dyDescent="0.25">
      <c r="A49" t="s">
        <v>47</v>
      </c>
      <c r="B49" s="2">
        <v>21.388846204027196</v>
      </c>
      <c r="C49" s="2">
        <v>1.8702125264933103</v>
      </c>
      <c r="D49" s="2">
        <v>1.4456670146976001</v>
      </c>
      <c r="E49" s="2">
        <v>20.426958147895796</v>
      </c>
      <c r="F49" s="2">
        <f t="shared" si="2"/>
        <v>-3.3295487072601624</v>
      </c>
      <c r="G49" s="2">
        <f t="shared" si="3"/>
        <v>-2.3395858905465281</v>
      </c>
      <c r="H49" s="2">
        <f t="shared" si="4"/>
        <v>-1.8371692367824213</v>
      </c>
      <c r="I49" s="2">
        <f t="shared" si="5"/>
        <v>4.0318911467425735</v>
      </c>
      <c r="J49" s="2">
        <f t="shared" si="6"/>
        <v>-0.41118015771856131</v>
      </c>
      <c r="K49" s="2">
        <f t="shared" si="7"/>
        <v>-0.22417323019251437</v>
      </c>
      <c r="L49" s="2">
        <f t="shared" si="8"/>
        <v>-0.33631903511532835</v>
      </c>
      <c r="M49" s="2">
        <f t="shared" si="9"/>
        <v>0.67151770089453511</v>
      </c>
    </row>
    <row r="50" spans="1:13" x14ac:dyDescent="0.25">
      <c r="A50" t="s">
        <v>48</v>
      </c>
      <c r="B50" s="2">
        <v>26.437141799739639</v>
      </c>
      <c r="C50" s="2">
        <v>5.7922080738837751</v>
      </c>
      <c r="D50" s="2">
        <v>7.1759228470885699</v>
      </c>
      <c r="E50" s="2">
        <v>8.8807433915440956</v>
      </c>
      <c r="F50" s="2">
        <f t="shared" si="2"/>
        <v>1.7187468884522801</v>
      </c>
      <c r="G50" s="2">
        <f t="shared" si="3"/>
        <v>1.5824096568439368</v>
      </c>
      <c r="H50" s="2">
        <f t="shared" si="4"/>
        <v>3.8930865956085485</v>
      </c>
      <c r="I50" s="2">
        <f t="shared" si="5"/>
        <v>-7.5143236096091268</v>
      </c>
      <c r="J50" s="2">
        <f t="shared" si="6"/>
        <v>0.21225537717201329</v>
      </c>
      <c r="K50" s="2">
        <f t="shared" si="7"/>
        <v>0.15162250964834958</v>
      </c>
      <c r="L50" s="2">
        <f t="shared" si="8"/>
        <v>0.71268291523790095</v>
      </c>
      <c r="M50" s="2">
        <f t="shared" si="9"/>
        <v>-1.251522208921485</v>
      </c>
    </row>
    <row r="51" spans="1:13" x14ac:dyDescent="0.25">
      <c r="A51" t="s">
        <v>49</v>
      </c>
      <c r="B51" s="2">
        <v>12.542605020197515</v>
      </c>
      <c r="C51" s="2">
        <v>2.3824494672110417</v>
      </c>
      <c r="D51" s="2">
        <v>0.252978044454509</v>
      </c>
      <c r="E51" s="2">
        <v>19.491021727180645</v>
      </c>
      <c r="F51" s="2">
        <f t="shared" si="2"/>
        <v>-12.175789891089844</v>
      </c>
      <c r="G51" s="2">
        <f t="shared" si="3"/>
        <v>-1.8273489498287967</v>
      </c>
      <c r="H51" s="2">
        <f t="shared" si="4"/>
        <v>-3.0298582070255122</v>
      </c>
      <c r="I51" s="2">
        <f t="shared" si="5"/>
        <v>3.0959547260274221</v>
      </c>
      <c r="J51" s="2">
        <f t="shared" si="6"/>
        <v>-1.5036401770755641</v>
      </c>
      <c r="K51" s="2">
        <f t="shared" si="7"/>
        <v>-0.17509197607458965</v>
      </c>
      <c r="L51" s="2">
        <f t="shared" si="8"/>
        <v>-0.55465711504495463</v>
      </c>
      <c r="M51" s="2">
        <f t="shared" si="9"/>
        <v>0.51563604373971039</v>
      </c>
    </row>
    <row r="52" spans="1:13" x14ac:dyDescent="0.25">
      <c r="A52" t="s">
        <v>50</v>
      </c>
      <c r="B52" s="2">
        <v>14.515404014933239</v>
      </c>
      <c r="C52" s="2">
        <v>1.260272952231329</v>
      </c>
      <c r="D52" s="2">
        <v>3.6999839800860101</v>
      </c>
      <c r="E52" s="2">
        <v>11.074606114727887</v>
      </c>
      <c r="F52" s="2">
        <f t="shared" si="2"/>
        <v>-10.20299089635412</v>
      </c>
      <c r="G52" s="2">
        <f t="shared" si="3"/>
        <v>-2.9495254648085094</v>
      </c>
      <c r="H52" s="2">
        <f t="shared" si="4"/>
        <v>0.41714772860598881</v>
      </c>
      <c r="I52" s="2">
        <f t="shared" si="5"/>
        <v>-5.3204608864253355</v>
      </c>
      <c r="J52" s="2">
        <f t="shared" si="6"/>
        <v>-1.2600108227328373</v>
      </c>
      <c r="K52" s="2">
        <f t="shared" si="7"/>
        <v>-0.28261610469310161</v>
      </c>
      <c r="L52" s="2">
        <f t="shared" si="8"/>
        <v>7.6364615069990052E-2</v>
      </c>
      <c r="M52" s="2">
        <f t="shared" si="9"/>
        <v>-0.88613098224096365</v>
      </c>
    </row>
    <row r="53" spans="1:13" x14ac:dyDescent="0.25">
      <c r="A53" t="s">
        <v>51</v>
      </c>
      <c r="B53" s="2">
        <v>19.590010333013566</v>
      </c>
      <c r="C53" s="2">
        <v>0.36107350085696677</v>
      </c>
      <c r="D53" s="2">
        <v>9.4707793731353505</v>
      </c>
      <c r="E53" s="2">
        <v>14.810907893375743</v>
      </c>
      <c r="F53" s="2">
        <f t="shared" si="2"/>
        <v>-5.128384578273792</v>
      </c>
      <c r="G53" s="2">
        <f t="shared" si="3"/>
        <v>-3.8487249161828716</v>
      </c>
      <c r="H53" s="2">
        <f t="shared" si="4"/>
        <v>6.1879431216553291</v>
      </c>
      <c r="I53" s="2">
        <f t="shared" si="5"/>
        <v>-1.584159107777479</v>
      </c>
      <c r="J53" s="2">
        <f t="shared" si="6"/>
        <v>-0.63332606462191265</v>
      </c>
      <c r="K53" s="2">
        <f t="shared" si="7"/>
        <v>-0.36877513241524229</v>
      </c>
      <c r="L53" s="2">
        <f t="shared" si="8"/>
        <v>1.1327878882124585</v>
      </c>
      <c r="M53" s="2">
        <f t="shared" si="9"/>
        <v>-0.26384414737122153</v>
      </c>
    </row>
    <row r="54" spans="1:13" x14ac:dyDescent="0.25">
      <c r="A54" t="s">
        <v>52</v>
      </c>
      <c r="B54" s="2">
        <v>16.471440734311241</v>
      </c>
      <c r="C54" s="2">
        <v>0.52329853216116073</v>
      </c>
      <c r="D54" s="2">
        <v>18.703782567250599</v>
      </c>
      <c r="E54" s="2">
        <v>7.5345208342285837</v>
      </c>
      <c r="F54" s="2">
        <f t="shared" si="2"/>
        <v>-8.2469541769761179</v>
      </c>
      <c r="G54" s="2">
        <f t="shared" si="3"/>
        <v>-3.6864998848786774</v>
      </c>
      <c r="H54" s="2">
        <f t="shared" si="4"/>
        <v>15.420946315770578</v>
      </c>
      <c r="I54" s="2">
        <f t="shared" si="5"/>
        <v>-8.8605461669246388</v>
      </c>
      <c r="J54" s="2">
        <f t="shared" si="6"/>
        <v>-1.0184515132013732</v>
      </c>
      <c r="K54" s="2">
        <f t="shared" si="7"/>
        <v>-0.35323113831248776</v>
      </c>
      <c r="L54" s="2">
        <f t="shared" si="8"/>
        <v>2.8230158015102158</v>
      </c>
      <c r="M54" s="2">
        <f t="shared" si="9"/>
        <v>-1.4757376561344486</v>
      </c>
    </row>
    <row r="55" spans="1:13" x14ac:dyDescent="0.25">
      <c r="A55" t="s">
        <v>53</v>
      </c>
      <c r="B55" s="2">
        <v>22.291454116369309</v>
      </c>
      <c r="C55" s="2">
        <v>3.8058587238858141</v>
      </c>
      <c r="D55" s="2">
        <v>4.3658715981927196</v>
      </c>
      <c r="E55" s="2">
        <v>13.486063339514399</v>
      </c>
      <c r="F55" s="2">
        <f t="shared" si="2"/>
        <v>-2.4269407949180497</v>
      </c>
      <c r="G55" s="2">
        <f t="shared" si="3"/>
        <v>-0.40393969315402423</v>
      </c>
      <c r="H55" s="2">
        <f t="shared" si="4"/>
        <v>1.0830353467126983</v>
      </c>
      <c r="I55" s="2">
        <f t="shared" si="5"/>
        <v>-2.909003661638824</v>
      </c>
      <c r="J55" s="2">
        <f t="shared" si="6"/>
        <v>-0.29971326043437874</v>
      </c>
      <c r="K55" s="2">
        <f t="shared" si="7"/>
        <v>-3.8704484491551457E-2</v>
      </c>
      <c r="L55" s="2">
        <f t="shared" si="8"/>
        <v>0.19826447967316357</v>
      </c>
      <c r="M55" s="2">
        <f t="shared" si="9"/>
        <v>-0.48449905507387209</v>
      </c>
    </row>
    <row r="56" spans="1:13" x14ac:dyDescent="0.25">
      <c r="A56" t="s">
        <v>54</v>
      </c>
      <c r="B56" s="2">
        <v>18.869280195025333</v>
      </c>
      <c r="C56" s="2">
        <v>15.941351547140004</v>
      </c>
      <c r="D56" s="2">
        <v>2.8649279875437998</v>
      </c>
      <c r="E56" s="2">
        <v>10.780132736430005</v>
      </c>
      <c r="F56" s="2">
        <f t="shared" si="2"/>
        <v>-5.8491147162620258</v>
      </c>
      <c r="G56" s="2">
        <f t="shared" si="3"/>
        <v>11.731553130100165</v>
      </c>
      <c r="H56" s="2">
        <f t="shared" si="4"/>
        <v>-0.41790826393622149</v>
      </c>
      <c r="I56" s="2">
        <f t="shared" si="5"/>
        <v>-5.6149342647232174</v>
      </c>
      <c r="J56" s="2">
        <f t="shared" si="6"/>
        <v>-0.72233210053432451</v>
      </c>
      <c r="K56" s="2">
        <f t="shared" si="7"/>
        <v>1.1240878870812951</v>
      </c>
      <c r="L56" s="2">
        <f t="shared" si="8"/>
        <v>-7.6503841496883065E-2</v>
      </c>
      <c r="M56" s="2">
        <f t="shared" si="9"/>
        <v>-0.93517597844057598</v>
      </c>
    </row>
    <row r="57" spans="1:13" x14ac:dyDescent="0.25">
      <c r="A57" t="s">
        <v>55</v>
      </c>
      <c r="B57" s="2">
        <v>28.155086451311355</v>
      </c>
      <c r="C57" s="2">
        <v>19.606140631230033</v>
      </c>
      <c r="D57" s="2">
        <v>3.3385863538201002</v>
      </c>
      <c r="E57" s="2">
        <v>19.645183078168767</v>
      </c>
      <c r="F57" s="2">
        <f t="shared" si="2"/>
        <v>3.4366915400239968</v>
      </c>
      <c r="G57" s="2">
        <f t="shared" si="3"/>
        <v>15.396342214190195</v>
      </c>
      <c r="H57" s="2">
        <f t="shared" si="4"/>
        <v>5.5750102340078822E-2</v>
      </c>
      <c r="I57" s="2">
        <f t="shared" si="5"/>
        <v>3.2501160770155444</v>
      </c>
      <c r="J57" s="2">
        <f t="shared" si="6"/>
        <v>0.42441168269315738</v>
      </c>
      <c r="K57" s="2">
        <f t="shared" si="7"/>
        <v>1.4752387511185263</v>
      </c>
      <c r="L57" s="2">
        <f t="shared" si="8"/>
        <v>1.0205821135691424E-2</v>
      </c>
      <c r="M57" s="2">
        <f t="shared" si="9"/>
        <v>0.54131185496938028</v>
      </c>
    </row>
    <row r="58" spans="1:13" x14ac:dyDescent="0.25">
      <c r="A58" t="s">
        <v>56</v>
      </c>
      <c r="B58" s="2">
        <v>20.128410214183948</v>
      </c>
      <c r="C58" s="2">
        <v>-1.988217449723767</v>
      </c>
      <c r="D58" s="2">
        <v>3.0139717915605599</v>
      </c>
      <c r="E58" s="2">
        <v>24.343315778617491</v>
      </c>
      <c r="F58" s="2">
        <f t="shared" si="2"/>
        <v>-4.5899846971034108</v>
      </c>
      <c r="G58" s="2">
        <f t="shared" si="3"/>
        <v>-6.1980158667636056</v>
      </c>
      <c r="H58" s="2">
        <f t="shared" si="4"/>
        <v>-0.2688644599194614</v>
      </c>
      <c r="I58" s="2">
        <f t="shared" si="5"/>
        <v>7.9482487774642685</v>
      </c>
      <c r="J58" s="2">
        <f t="shared" si="6"/>
        <v>-0.56683676906886393</v>
      </c>
      <c r="K58" s="2">
        <f t="shared" si="7"/>
        <v>-0.59387827702802698</v>
      </c>
      <c r="L58" s="2">
        <f t="shared" si="8"/>
        <v>-4.9219328261387717E-2</v>
      </c>
      <c r="M58" s="2">
        <f t="shared" si="9"/>
        <v>1.3237931161640522</v>
      </c>
    </row>
    <row r="59" spans="1:13" x14ac:dyDescent="0.25">
      <c r="A59" t="s">
        <v>57</v>
      </c>
      <c r="B59" s="2">
        <v>29.667717698908596</v>
      </c>
      <c r="C59" s="2">
        <v>1.7640952432671251</v>
      </c>
      <c r="D59" s="2">
        <v>7.6596947427925297</v>
      </c>
      <c r="E59" s="2">
        <v>12.028500051287493</v>
      </c>
      <c r="F59" s="2">
        <f t="shared" si="2"/>
        <v>4.949322787621238</v>
      </c>
      <c r="G59" s="2">
        <f t="shared" si="3"/>
        <v>-2.4457031737727135</v>
      </c>
      <c r="H59" s="2">
        <f t="shared" si="4"/>
        <v>4.3768584913125084</v>
      </c>
      <c r="I59" s="2">
        <f t="shared" si="5"/>
        <v>-4.3665669498657298</v>
      </c>
      <c r="J59" s="2">
        <f t="shared" si="6"/>
        <v>0.6112129610768765</v>
      </c>
      <c r="K59" s="2">
        <f t="shared" si="7"/>
        <v>-0.23434112112406333</v>
      </c>
      <c r="L59" s="2">
        <f t="shared" si="8"/>
        <v>0.80124399819181613</v>
      </c>
      <c r="M59" s="2">
        <f t="shared" si="9"/>
        <v>-0.72725847307283797</v>
      </c>
    </row>
    <row r="60" spans="1:13" x14ac:dyDescent="0.25">
      <c r="A60" t="s">
        <v>58</v>
      </c>
      <c r="B60" s="2">
        <v>33.765520734179837</v>
      </c>
      <c r="C60" s="2">
        <v>2.2331806317416687</v>
      </c>
      <c r="D60" s="2">
        <v>3.0305866496949099</v>
      </c>
      <c r="E60" s="2">
        <v>8.7525988071916441</v>
      </c>
      <c r="F60" s="2">
        <f t="shared" si="2"/>
        <v>9.0471258228924789</v>
      </c>
      <c r="G60" s="2">
        <f t="shared" si="3"/>
        <v>-1.9766177852981697</v>
      </c>
      <c r="H60" s="2">
        <f t="shared" si="4"/>
        <v>-0.25224960178511147</v>
      </c>
      <c r="I60" s="2">
        <f t="shared" si="5"/>
        <v>-7.6424681939615784</v>
      </c>
      <c r="J60" s="2">
        <f t="shared" si="6"/>
        <v>1.1172681194436502</v>
      </c>
      <c r="K60" s="2">
        <f t="shared" si="7"/>
        <v>-0.18939454010929904</v>
      </c>
      <c r="L60" s="2">
        <f t="shared" si="8"/>
        <v>-4.6177750520782206E-2</v>
      </c>
      <c r="M60" s="2">
        <f t="shared" si="9"/>
        <v>-1.2728648874647703</v>
      </c>
    </row>
    <row r="61" spans="1:13" x14ac:dyDescent="0.25">
      <c r="A61" t="s">
        <v>59</v>
      </c>
      <c r="B61" s="2">
        <v>43.821051910351997</v>
      </c>
      <c r="C61" s="2">
        <v>-11.997268092181598</v>
      </c>
      <c r="D61" s="2">
        <v>0.93904448105434102</v>
      </c>
      <c r="E61" s="2">
        <v>11.951395982429693</v>
      </c>
      <c r="F61" s="2">
        <f t="shared" si="2"/>
        <v>19.102656999064639</v>
      </c>
      <c r="G61" s="2">
        <f t="shared" si="3"/>
        <v>-16.207066509221434</v>
      </c>
      <c r="H61" s="2">
        <f t="shared" si="4"/>
        <v>-2.3437917704256801</v>
      </c>
      <c r="I61" s="2">
        <f t="shared" si="5"/>
        <v>-4.4436710187235295</v>
      </c>
      <c r="J61" s="2">
        <f t="shared" si="6"/>
        <v>2.3590685129764752</v>
      </c>
      <c r="K61" s="2">
        <f t="shared" si="7"/>
        <v>-1.55292031209351</v>
      </c>
      <c r="L61" s="2">
        <f t="shared" si="8"/>
        <v>-0.42906324085926706</v>
      </c>
      <c r="M61" s="2">
        <f t="shared" si="9"/>
        <v>-0.7401002748885529</v>
      </c>
    </row>
    <row r="62" spans="1:13" x14ac:dyDescent="0.25">
      <c r="A62" t="s">
        <v>60</v>
      </c>
      <c r="B62" s="2">
        <v>21.356907968792456</v>
      </c>
      <c r="C62" s="2">
        <v>4.8263000948915149</v>
      </c>
      <c r="D62" s="2">
        <v>0.841596533622194</v>
      </c>
      <c r="E62" s="2">
        <v>22.588809180514012</v>
      </c>
      <c r="F62" s="2">
        <f t="shared" si="2"/>
        <v>-3.3614869424949028</v>
      </c>
      <c r="G62" s="2">
        <f t="shared" si="3"/>
        <v>0.61650167785167653</v>
      </c>
      <c r="H62" s="2">
        <f t="shared" si="4"/>
        <v>-2.4412397178578273</v>
      </c>
      <c r="I62" s="2">
        <f t="shared" si="5"/>
        <v>6.1937421793607896</v>
      </c>
      <c r="J62" s="2">
        <f t="shared" si="6"/>
        <v>-0.41512434648277358</v>
      </c>
      <c r="K62" s="2">
        <f t="shared" si="7"/>
        <v>5.9071638746646275E-2</v>
      </c>
      <c r="L62" s="2">
        <f t="shared" si="8"/>
        <v>-0.44690242464167573</v>
      </c>
      <c r="M62" s="2">
        <f t="shared" si="9"/>
        <v>1.0315773310443046</v>
      </c>
    </row>
    <row r="63" spans="1:13" x14ac:dyDescent="0.25">
      <c r="A63" t="s">
        <v>61</v>
      </c>
      <c r="B63" s="2">
        <v>18.083684453724466</v>
      </c>
      <c r="C63" s="2">
        <v>1.5568177479044294</v>
      </c>
      <c r="D63" s="2">
        <v>0.61124694376529098</v>
      </c>
      <c r="E63" s="2">
        <v>18.720523068344296</v>
      </c>
      <c r="F63" s="2">
        <f t="shared" si="2"/>
        <v>-6.6347104575628926</v>
      </c>
      <c r="G63" s="2">
        <f t="shared" si="3"/>
        <v>-2.6529806691354088</v>
      </c>
      <c r="H63" s="2">
        <f t="shared" si="4"/>
        <v>-2.6715893077147301</v>
      </c>
      <c r="I63" s="2">
        <f t="shared" si="5"/>
        <v>2.3254560671910731</v>
      </c>
      <c r="J63" s="2">
        <f t="shared" si="6"/>
        <v>-0.81934866620485047</v>
      </c>
      <c r="K63" s="2">
        <f t="shared" si="7"/>
        <v>-0.25420192891463128</v>
      </c>
      <c r="L63" s="2">
        <f t="shared" si="8"/>
        <v>-0.48907107750653978</v>
      </c>
      <c r="M63" s="2">
        <f t="shared" si="9"/>
        <v>0.38730830147362122</v>
      </c>
    </row>
    <row r="64" spans="1:13" x14ac:dyDescent="0.25">
      <c r="A64" t="s">
        <v>62</v>
      </c>
      <c r="B64" s="2">
        <v>23.336567781471302</v>
      </c>
      <c r="C64" s="2">
        <v>4.043095647482585</v>
      </c>
      <c r="D64" s="2">
        <v>3.9096462287039802</v>
      </c>
      <c r="E64" s="2">
        <v>13.472982481988771</v>
      </c>
      <c r="F64" s="2">
        <f t="shared" si="2"/>
        <v>-1.381827129816056</v>
      </c>
      <c r="G64" s="2">
        <f t="shared" si="3"/>
        <v>-0.16670276955725338</v>
      </c>
      <c r="H64" s="2">
        <f t="shared" si="4"/>
        <v>0.62680997722395881</v>
      </c>
      <c r="I64" s="2">
        <f t="shared" si="5"/>
        <v>-2.9220845191644518</v>
      </c>
      <c r="J64" s="2">
        <f t="shared" si="6"/>
        <v>-0.17064772049696184</v>
      </c>
      <c r="K64" s="2">
        <f t="shared" si="7"/>
        <v>-1.5973039709586436E-2</v>
      </c>
      <c r="L64" s="2">
        <f t="shared" si="8"/>
        <v>0.11474616628668766</v>
      </c>
      <c r="M64" s="2">
        <f t="shared" si="9"/>
        <v>-0.48667769210836526</v>
      </c>
    </row>
    <row r="65" spans="1:13" x14ac:dyDescent="0.25">
      <c r="A65" t="s">
        <v>63</v>
      </c>
      <c r="B65" s="2">
        <v>18.56567109691612</v>
      </c>
      <c r="C65" s="2">
        <v>1.8549196445825367</v>
      </c>
      <c r="D65" s="2">
        <v>0.76151404726551297</v>
      </c>
      <c r="E65" s="2">
        <v>15.031359472364898</v>
      </c>
      <c r="F65" s="2">
        <f t="shared" si="2"/>
        <v>-6.1527238143712388</v>
      </c>
      <c r="G65" s="2">
        <f t="shared" si="3"/>
        <v>-2.3548787724573019</v>
      </c>
      <c r="H65" s="2">
        <f t="shared" si="4"/>
        <v>-2.5213222042145085</v>
      </c>
      <c r="I65" s="2">
        <f t="shared" si="5"/>
        <v>-1.3637075287883249</v>
      </c>
      <c r="J65" s="2">
        <f t="shared" si="6"/>
        <v>-0.75982608179764821</v>
      </c>
      <c r="K65" s="2">
        <f t="shared" si="7"/>
        <v>-0.22563855563781787</v>
      </c>
      <c r="L65" s="2">
        <f t="shared" si="8"/>
        <v>-0.46156262251668789</v>
      </c>
      <c r="M65" s="2">
        <f t="shared" si="9"/>
        <v>-0.22712759623095369</v>
      </c>
    </row>
    <row r="66" spans="1:13" x14ac:dyDescent="0.25">
      <c r="A66" t="s">
        <v>64</v>
      </c>
      <c r="B66" s="2">
        <v>31.348040236161843</v>
      </c>
      <c r="C66" s="2">
        <v>0.64160735803356672</v>
      </c>
      <c r="D66" s="2">
        <v>0.38294613224405999</v>
      </c>
      <c r="E66" s="2">
        <v>17.159387879324449</v>
      </c>
      <c r="F66" s="2">
        <f t="shared" si="2"/>
        <v>6.6296453248744847</v>
      </c>
      <c r="G66" s="2">
        <f t="shared" si="3"/>
        <v>-3.5681910590062715</v>
      </c>
      <c r="H66" s="2">
        <f t="shared" si="4"/>
        <v>-2.8998901192359612</v>
      </c>
      <c r="I66" s="2">
        <f t="shared" si="5"/>
        <v>0.76432087817122607</v>
      </c>
      <c r="J66" s="2">
        <f t="shared" si="6"/>
        <v>0.81872315138563678</v>
      </c>
      <c r="K66" s="2">
        <f t="shared" si="7"/>
        <v>-0.34189508445643313</v>
      </c>
      <c r="L66" s="2">
        <f t="shared" si="8"/>
        <v>-0.5308646733874185</v>
      </c>
      <c r="M66" s="2">
        <f t="shared" si="9"/>
        <v>0.12729882334990625</v>
      </c>
    </row>
    <row r="67" spans="1:13" x14ac:dyDescent="0.25">
      <c r="A67" t="s">
        <v>65</v>
      </c>
      <c r="B67" s="2">
        <v>30.150477089701681</v>
      </c>
      <c r="C67" s="2">
        <v>3.5967290183024456</v>
      </c>
      <c r="D67" s="2">
        <v>2.6759920263989199</v>
      </c>
      <c r="E67" s="2">
        <v>14.152774122868985</v>
      </c>
      <c r="F67" s="2">
        <f t="shared" si="2"/>
        <v>5.4320821784143227</v>
      </c>
      <c r="G67" s="2">
        <f t="shared" si="3"/>
        <v>-0.61306939873739275</v>
      </c>
      <c r="H67" s="2">
        <f t="shared" si="4"/>
        <v>-0.60684422508110147</v>
      </c>
      <c r="I67" s="2">
        <f t="shared" si="5"/>
        <v>-2.2422928782842373</v>
      </c>
      <c r="J67" s="2">
        <f t="shared" si="6"/>
        <v>0.67083097537820824</v>
      </c>
      <c r="K67" s="2">
        <f t="shared" si="7"/>
        <v>-5.8742766402578771E-2</v>
      </c>
      <c r="L67" s="2">
        <f t="shared" si="8"/>
        <v>-0.11109116142290176</v>
      </c>
      <c r="M67" s="2">
        <f t="shared" si="9"/>
        <v>-0.37345734385069662</v>
      </c>
    </row>
    <row r="68" spans="1:13" x14ac:dyDescent="0.25">
      <c r="A68" t="s">
        <v>66</v>
      </c>
      <c r="B68" s="2">
        <v>32.928803082625926</v>
      </c>
      <c r="C68" s="2">
        <v>3.2983045120343455</v>
      </c>
      <c r="D68" s="2">
        <v>1.13362257718798</v>
      </c>
      <c r="E68" s="2">
        <v>16.808639514719623</v>
      </c>
      <c r="F68" s="2">
        <f t="shared" ref="F68:F131" si="10">B68-B$135</f>
        <v>8.2104081713385675</v>
      </c>
      <c r="G68" s="2">
        <f t="shared" ref="G68:G131" si="11">C68-C$135</f>
        <v>-0.91149390500549288</v>
      </c>
      <c r="H68" s="2">
        <f t="shared" ref="H68:H131" si="12">D68-D$135</f>
        <v>-2.1492136742920414</v>
      </c>
      <c r="I68" s="2">
        <f t="shared" ref="I68:I131" si="13">E68-E$135</f>
        <v>0.41357251356640035</v>
      </c>
      <c r="J68" s="2">
        <f t="shared" ref="J68:J131" si="14">F68/B$136</f>
        <v>1.0139382912355059</v>
      </c>
      <c r="K68" s="2">
        <f t="shared" ref="K68:K131" si="15">G68/C$136</f>
        <v>-8.7337051318145037E-2</v>
      </c>
      <c r="L68" s="2">
        <f t="shared" ref="L68:L131" si="16">H68/D$136</f>
        <v>-0.3934430507123573</v>
      </c>
      <c r="M68" s="2">
        <f t="shared" ref="M68:M131" si="17">I68/E$136</f>
        <v>6.8881141220208372E-2</v>
      </c>
    </row>
    <row r="69" spans="1:13" x14ac:dyDescent="0.25">
      <c r="A69" t="s">
        <v>67</v>
      </c>
      <c r="B69" s="2">
        <v>22.38464595605673</v>
      </c>
      <c r="C69" s="2">
        <v>3.1060281639430714</v>
      </c>
      <c r="D69" s="2">
        <v>2.8114092007562199</v>
      </c>
      <c r="E69" s="2">
        <v>19.063271593844178</v>
      </c>
      <c r="F69" s="2">
        <f t="shared" si="10"/>
        <v>-2.3337489552306288</v>
      </c>
      <c r="G69" s="2">
        <f t="shared" si="11"/>
        <v>-1.103770253096767</v>
      </c>
      <c r="H69" s="2">
        <f t="shared" si="12"/>
        <v>-0.47142705072380142</v>
      </c>
      <c r="I69" s="2">
        <f t="shared" si="13"/>
        <v>2.6682045926909552</v>
      </c>
      <c r="J69" s="2">
        <f t="shared" si="14"/>
        <v>-0.28820460304270223</v>
      </c>
      <c r="K69" s="2">
        <f t="shared" si="15"/>
        <v>-0.10576048694211877</v>
      </c>
      <c r="L69" s="2">
        <f t="shared" si="16"/>
        <v>-8.6301189706602485E-2</v>
      </c>
      <c r="M69" s="2">
        <f t="shared" si="17"/>
        <v>0.44439359803839179</v>
      </c>
    </row>
    <row r="70" spans="1:13" x14ac:dyDescent="0.25">
      <c r="A70" t="s">
        <v>68</v>
      </c>
      <c r="B70" s="2">
        <v>18.47307086588366</v>
      </c>
      <c r="C70" s="2">
        <v>4.2762107827412832</v>
      </c>
      <c r="D70" s="2">
        <v>3.0053894939038002</v>
      </c>
      <c r="E70" s="2">
        <v>15.885884027476948</v>
      </c>
      <c r="F70" s="2">
        <f t="shared" si="10"/>
        <v>-6.2453240454036987</v>
      </c>
      <c r="G70" s="2">
        <f t="shared" si="11"/>
        <v>6.641236570144482E-2</v>
      </c>
      <c r="H70" s="2">
        <f t="shared" si="12"/>
        <v>-0.27744675757622117</v>
      </c>
      <c r="I70" s="2">
        <f t="shared" si="13"/>
        <v>-0.50918297367627474</v>
      </c>
      <c r="J70" s="2">
        <f t="shared" si="14"/>
        <v>-0.7712616789155633</v>
      </c>
      <c r="K70" s="2">
        <f t="shared" si="15"/>
        <v>6.3634656903071097E-3</v>
      </c>
      <c r="L70" s="2">
        <f t="shared" si="16"/>
        <v>-5.0790435598264939E-2</v>
      </c>
      <c r="M70" s="2">
        <f t="shared" si="17"/>
        <v>-8.4805211096530067E-2</v>
      </c>
    </row>
    <row r="71" spans="1:13" x14ac:dyDescent="0.25">
      <c r="A71" t="s">
        <v>69</v>
      </c>
      <c r="B71" s="2">
        <v>33.264157755736875</v>
      </c>
      <c r="C71" s="2">
        <v>4.9518366085418197</v>
      </c>
      <c r="D71" s="2">
        <v>5.1870835919799303</v>
      </c>
      <c r="E71" s="2">
        <v>39.606167698004391</v>
      </c>
      <c r="F71" s="2">
        <f t="shared" si="10"/>
        <v>8.5457628444495164</v>
      </c>
      <c r="G71" s="2">
        <f t="shared" si="11"/>
        <v>0.74203819150198136</v>
      </c>
      <c r="H71" s="2">
        <f t="shared" si="12"/>
        <v>1.904247340499909</v>
      </c>
      <c r="I71" s="2">
        <f t="shared" si="13"/>
        <v>23.211100696851169</v>
      </c>
      <c r="J71" s="2">
        <f t="shared" si="14"/>
        <v>1.0553526688299051</v>
      </c>
      <c r="K71" s="2">
        <f t="shared" si="15"/>
        <v>7.1100231450084719E-2</v>
      </c>
      <c r="L71" s="2">
        <f t="shared" si="16"/>
        <v>0.34859860232555545</v>
      </c>
      <c r="M71" s="2">
        <f t="shared" si="17"/>
        <v>3.8658446887321709</v>
      </c>
    </row>
    <row r="72" spans="1:13" x14ac:dyDescent="0.25">
      <c r="A72" t="s">
        <v>70</v>
      </c>
      <c r="B72" s="2">
        <v>17.464305965669872</v>
      </c>
      <c r="C72" s="2">
        <v>2.8813035205769921</v>
      </c>
      <c r="D72" s="2">
        <v>2.3345093798802399</v>
      </c>
      <c r="E72" s="2">
        <v>16.780732240282621</v>
      </c>
      <c r="F72" s="2">
        <f t="shared" si="10"/>
        <v>-7.254088945617486</v>
      </c>
      <c r="G72" s="2">
        <f t="shared" si="11"/>
        <v>-1.3284948964628462</v>
      </c>
      <c r="H72" s="2">
        <f t="shared" si="12"/>
        <v>-0.94832687159978146</v>
      </c>
      <c r="I72" s="2">
        <f t="shared" si="13"/>
        <v>0.38566523912939843</v>
      </c>
      <c r="J72" s="2">
        <f t="shared" si="14"/>
        <v>-0.8958383549877309</v>
      </c>
      <c r="K72" s="2">
        <f t="shared" si="15"/>
        <v>-0.12729303653168167</v>
      </c>
      <c r="L72" s="2">
        <f t="shared" si="16"/>
        <v>-0.17360424507704131</v>
      </c>
      <c r="M72" s="2">
        <f t="shared" si="17"/>
        <v>6.4233141538146313E-2</v>
      </c>
    </row>
    <row r="73" spans="1:13" x14ac:dyDescent="0.25">
      <c r="A73" t="s">
        <v>71</v>
      </c>
      <c r="B73" s="2">
        <v>17.426776632707529</v>
      </c>
      <c r="C73" s="2">
        <v>-16.061942320789569</v>
      </c>
      <c r="D73" s="2">
        <v>1.7433207565384301</v>
      </c>
      <c r="E73" s="2">
        <v>17.095220983779669</v>
      </c>
      <c r="F73" s="2">
        <f t="shared" si="10"/>
        <v>-7.2916182785798291</v>
      </c>
      <c r="G73" s="2">
        <f t="shared" si="11"/>
        <v>-20.271740737829408</v>
      </c>
      <c r="H73" s="2">
        <f t="shared" si="12"/>
        <v>-1.5395154949415912</v>
      </c>
      <c r="I73" s="2">
        <f t="shared" si="13"/>
        <v>0.70015398262644624</v>
      </c>
      <c r="J73" s="2">
        <f t="shared" si="14"/>
        <v>-0.90047301223508702</v>
      </c>
      <c r="K73" s="2">
        <f t="shared" si="15"/>
        <v>-1.9423871639791921</v>
      </c>
      <c r="L73" s="2">
        <f t="shared" si="16"/>
        <v>-0.28182943380363884</v>
      </c>
      <c r="M73" s="2">
        <f t="shared" si="17"/>
        <v>0.11661172774104221</v>
      </c>
    </row>
    <row r="74" spans="1:13" x14ac:dyDescent="0.25">
      <c r="A74" t="s">
        <v>72</v>
      </c>
      <c r="B74" s="2">
        <v>21.949703969058717</v>
      </c>
      <c r="C74" s="2">
        <v>3.3604237758712054</v>
      </c>
      <c r="D74" s="2">
        <v>5.6105144149236601</v>
      </c>
      <c r="E74" s="2">
        <v>14.251091450538341</v>
      </c>
      <c r="F74" s="2">
        <f t="shared" si="10"/>
        <v>-2.7686909422286412</v>
      </c>
      <c r="G74" s="2">
        <f t="shared" si="11"/>
        <v>-0.84937464116863293</v>
      </c>
      <c r="H74" s="2">
        <f t="shared" si="12"/>
        <v>2.3276781634436388</v>
      </c>
      <c r="I74" s="2">
        <f t="shared" si="13"/>
        <v>-2.143975550614881</v>
      </c>
      <c r="J74" s="2">
        <f t="shared" si="14"/>
        <v>-0.34191744239005983</v>
      </c>
      <c r="K74" s="2">
        <f t="shared" si="15"/>
        <v>-8.1384939840742965E-2</v>
      </c>
      <c r="L74" s="2">
        <f t="shared" si="16"/>
        <v>0.42611342401935581</v>
      </c>
      <c r="M74" s="2">
        <f t="shared" si="17"/>
        <v>-0.35708244099947234</v>
      </c>
    </row>
    <row r="75" spans="1:13" x14ac:dyDescent="0.25">
      <c r="A75" t="s">
        <v>73</v>
      </c>
      <c r="B75" s="2">
        <v>12.307976926805487</v>
      </c>
      <c r="C75" s="2">
        <v>1.2837685891300461</v>
      </c>
      <c r="D75" s="2">
        <v>9.3708360560567208</v>
      </c>
      <c r="E75" s="2">
        <v>13.906709118136462</v>
      </c>
      <c r="F75" s="2">
        <f t="shared" si="10"/>
        <v>-12.410417984481871</v>
      </c>
      <c r="G75" s="2">
        <f t="shared" si="11"/>
        <v>-2.926029827909792</v>
      </c>
      <c r="H75" s="2">
        <f t="shared" si="12"/>
        <v>6.0879998045766994</v>
      </c>
      <c r="I75" s="2">
        <f t="shared" si="13"/>
        <v>-2.4883578830167608</v>
      </c>
      <c r="J75" s="2">
        <f t="shared" si="14"/>
        <v>-1.5326154001247942</v>
      </c>
      <c r="K75" s="2">
        <f t="shared" si="15"/>
        <v>-0.28036481191505125</v>
      </c>
      <c r="L75" s="2">
        <f t="shared" si="16"/>
        <v>1.1144918927793002</v>
      </c>
      <c r="M75" s="2">
        <f t="shared" si="17"/>
        <v>-0.41443985062846134</v>
      </c>
    </row>
    <row r="76" spans="1:13" x14ac:dyDescent="0.25">
      <c r="A76" t="s">
        <v>74</v>
      </c>
      <c r="B76" s="2">
        <v>21.042507745445878</v>
      </c>
      <c r="C76" s="2">
        <v>2.4956175230341771</v>
      </c>
      <c r="D76" s="2">
        <v>0.66289186576437598</v>
      </c>
      <c r="E76" s="2">
        <v>11.694845535961184</v>
      </c>
      <c r="F76" s="2">
        <f t="shared" si="10"/>
        <v>-3.6758871658414805</v>
      </c>
      <c r="G76" s="2">
        <f t="shared" si="11"/>
        <v>-1.7141808940056613</v>
      </c>
      <c r="H76" s="2">
        <f t="shared" si="12"/>
        <v>-2.6199443857156455</v>
      </c>
      <c r="I76" s="2">
        <f t="shared" si="13"/>
        <v>-4.7002214651920387</v>
      </c>
      <c r="J76" s="2">
        <f t="shared" si="14"/>
        <v>-0.45395096978475713</v>
      </c>
      <c r="K76" s="2">
        <f t="shared" si="15"/>
        <v>-0.16424849786291656</v>
      </c>
      <c r="L76" s="2">
        <f t="shared" si="16"/>
        <v>-0.47961676595614688</v>
      </c>
      <c r="M76" s="2">
        <f t="shared" si="17"/>
        <v>-0.78282914819039928</v>
      </c>
    </row>
    <row r="77" spans="1:13" x14ac:dyDescent="0.25">
      <c r="A77" t="s">
        <v>75</v>
      </c>
      <c r="B77" s="2">
        <v>21.585792770593773</v>
      </c>
      <c r="C77" s="2">
        <v>2.857845696392336</v>
      </c>
      <c r="D77" s="2">
        <v>-1.6582669484636801</v>
      </c>
      <c r="E77" s="2">
        <v>15.743760228862531</v>
      </c>
      <c r="F77" s="2">
        <f t="shared" si="10"/>
        <v>-3.1326021406935851</v>
      </c>
      <c r="G77" s="2">
        <f t="shared" si="11"/>
        <v>-1.3519527206475024</v>
      </c>
      <c r="H77" s="2">
        <f t="shared" si="12"/>
        <v>-4.9411031999437016</v>
      </c>
      <c r="I77" s="2">
        <f t="shared" si="13"/>
        <v>-0.65130677229069178</v>
      </c>
      <c r="J77" s="2">
        <f t="shared" si="14"/>
        <v>-0.38685838698537023</v>
      </c>
      <c r="K77" s="2">
        <f t="shared" si="15"/>
        <v>-0.12954070619066307</v>
      </c>
      <c r="L77" s="2">
        <f t="shared" si="16"/>
        <v>-0.90453673365484022</v>
      </c>
      <c r="M77" s="2">
        <f t="shared" si="17"/>
        <v>-0.10847614937695899</v>
      </c>
    </row>
    <row r="78" spans="1:13" x14ac:dyDescent="0.25">
      <c r="A78" t="s">
        <v>76</v>
      </c>
      <c r="B78" s="2">
        <v>22.343224430710233</v>
      </c>
      <c r="C78" s="2">
        <v>27.452882374804339</v>
      </c>
      <c r="D78" s="2">
        <v>1.64206001768947</v>
      </c>
      <c r="E78" s="2">
        <v>17.174716605979327</v>
      </c>
      <c r="F78" s="2">
        <f t="shared" si="10"/>
        <v>-2.3751704805771254</v>
      </c>
      <c r="G78" s="2">
        <f t="shared" si="11"/>
        <v>23.243083957764501</v>
      </c>
      <c r="H78" s="2">
        <f t="shared" si="12"/>
        <v>-1.6407762337905514</v>
      </c>
      <c r="I78" s="2">
        <f t="shared" si="13"/>
        <v>0.77964960482610479</v>
      </c>
      <c r="J78" s="2">
        <f t="shared" si="14"/>
        <v>-0.29331992371297144</v>
      </c>
      <c r="K78" s="2">
        <f t="shared" si="15"/>
        <v>2.2270937910429569</v>
      </c>
      <c r="L78" s="2">
        <f t="shared" si="16"/>
        <v>-0.30036660136714122</v>
      </c>
      <c r="M78" s="2">
        <f t="shared" si="17"/>
        <v>0.1298518464614655</v>
      </c>
    </row>
    <row r="79" spans="1:13" x14ac:dyDescent="0.25">
      <c r="A79" t="s">
        <v>77</v>
      </c>
      <c r="B79" s="2">
        <v>43.626284635673755</v>
      </c>
      <c r="C79" s="2">
        <v>-11.624799307984905</v>
      </c>
      <c r="D79" s="2">
        <v>2.3000926211793802</v>
      </c>
      <c r="E79" s="2">
        <v>12.84587537356694</v>
      </c>
      <c r="F79" s="2">
        <f t="shared" si="10"/>
        <v>18.907889724386397</v>
      </c>
      <c r="G79" s="2">
        <f t="shared" si="11"/>
        <v>-15.834597725024743</v>
      </c>
      <c r="H79" s="2">
        <f t="shared" si="12"/>
        <v>-0.98274363030064116</v>
      </c>
      <c r="I79" s="2">
        <f t="shared" si="13"/>
        <v>-3.549191627586282</v>
      </c>
      <c r="J79" s="2">
        <f t="shared" si="14"/>
        <v>2.3350158722849641</v>
      </c>
      <c r="K79" s="2">
        <f t="shared" si="15"/>
        <v>-1.5172312908711492</v>
      </c>
      <c r="L79" s="2">
        <f t="shared" si="16"/>
        <v>-0.17990470496191421</v>
      </c>
      <c r="M79" s="2">
        <f t="shared" si="17"/>
        <v>-0.5911233500726859</v>
      </c>
    </row>
    <row r="80" spans="1:13" x14ac:dyDescent="0.25">
      <c r="A80" t="s">
        <v>78</v>
      </c>
      <c r="B80" s="2">
        <v>19.834773762057363</v>
      </c>
      <c r="C80" s="2">
        <v>3.3619613696565671</v>
      </c>
      <c r="D80" s="2">
        <v>0.40565519030951103</v>
      </c>
      <c r="E80" s="2">
        <v>15.321051395914894</v>
      </c>
      <c r="F80" s="2">
        <f t="shared" si="10"/>
        <v>-4.8836211492299952</v>
      </c>
      <c r="G80" s="2">
        <f t="shared" si="11"/>
        <v>-0.84783704738327126</v>
      </c>
      <c r="H80" s="2">
        <f t="shared" si="12"/>
        <v>-2.8771810611705102</v>
      </c>
      <c r="I80" s="2">
        <f t="shared" si="13"/>
        <v>-1.0740156052383281</v>
      </c>
      <c r="J80" s="2">
        <f t="shared" si="14"/>
        <v>-0.60309918578439559</v>
      </c>
      <c r="K80" s="2">
        <f t="shared" si="15"/>
        <v>-8.1237611475077395E-2</v>
      </c>
      <c r="L80" s="2">
        <f t="shared" si="16"/>
        <v>-0.52670746873580643</v>
      </c>
      <c r="M80" s="2">
        <f t="shared" si="17"/>
        <v>-0.17887895870829246</v>
      </c>
    </row>
    <row r="81" spans="1:13" x14ac:dyDescent="0.25">
      <c r="A81" t="s">
        <v>79</v>
      </c>
      <c r="B81" s="2">
        <v>21.087739537678075</v>
      </c>
      <c r="C81" s="2">
        <v>2.3133934138024013</v>
      </c>
      <c r="D81" s="2">
        <v>3.6359614212704998</v>
      </c>
      <c r="E81" s="2">
        <v>11.358333012457402</v>
      </c>
      <c r="F81" s="2">
        <f t="shared" si="10"/>
        <v>-3.630655373609283</v>
      </c>
      <c r="G81" s="2">
        <f t="shared" si="11"/>
        <v>-1.8964050032374371</v>
      </c>
      <c r="H81" s="2">
        <f t="shared" si="12"/>
        <v>0.35312516979047848</v>
      </c>
      <c r="I81" s="2">
        <f t="shared" si="13"/>
        <v>-5.0367339886958202</v>
      </c>
      <c r="J81" s="2">
        <f t="shared" si="14"/>
        <v>-0.44836510302047949</v>
      </c>
      <c r="K81" s="2">
        <f t="shared" si="15"/>
        <v>-0.1817087532655931</v>
      </c>
      <c r="L81" s="2">
        <f t="shared" si="16"/>
        <v>6.4644407276745322E-2</v>
      </c>
      <c r="M81" s="2">
        <f t="shared" si="17"/>
        <v>-0.83887582898634427</v>
      </c>
    </row>
    <row r="82" spans="1:13" x14ac:dyDescent="0.25">
      <c r="A82" t="s">
        <v>80</v>
      </c>
      <c r="B82" s="2">
        <v>25.952172453874599</v>
      </c>
      <c r="C82" s="2">
        <v>4.1910102153208841</v>
      </c>
      <c r="D82" s="2">
        <v>4.8377835142872101</v>
      </c>
      <c r="E82" s="2">
        <v>14.15363028289843</v>
      </c>
      <c r="F82" s="2">
        <f t="shared" si="10"/>
        <v>1.2337775425872408</v>
      </c>
      <c r="G82" s="2">
        <f t="shared" si="11"/>
        <v>-1.8788201718954234E-2</v>
      </c>
      <c r="H82" s="2">
        <f t="shared" si="12"/>
        <v>1.5549472628071888</v>
      </c>
      <c r="I82" s="2">
        <f t="shared" si="13"/>
        <v>-2.2414367182547927</v>
      </c>
      <c r="J82" s="2">
        <f t="shared" si="14"/>
        <v>0.15236444610179453</v>
      </c>
      <c r="K82" s="2">
        <f t="shared" si="15"/>
        <v>-1.8002381899570445E-3</v>
      </c>
      <c r="L82" s="2">
        <f t="shared" si="16"/>
        <v>0.28465443063831869</v>
      </c>
      <c r="M82" s="2">
        <f t="shared" si="17"/>
        <v>-0.37331474907478485</v>
      </c>
    </row>
    <row r="83" spans="1:13" x14ac:dyDescent="0.25">
      <c r="A83" t="s">
        <v>81</v>
      </c>
      <c r="B83" s="2">
        <v>39.538590914865516</v>
      </c>
      <c r="C83" s="2">
        <v>17.456541335970243</v>
      </c>
      <c r="D83" s="2">
        <v>7.30481597480148</v>
      </c>
      <c r="E83" s="2">
        <v>12.113672735494188</v>
      </c>
      <c r="F83" s="2">
        <f t="shared" si="10"/>
        <v>14.820196003578157</v>
      </c>
      <c r="G83" s="2">
        <f t="shared" si="11"/>
        <v>13.246742918930405</v>
      </c>
      <c r="H83" s="2">
        <f t="shared" si="12"/>
        <v>4.0219797233214587</v>
      </c>
      <c r="I83" s="2">
        <f t="shared" si="13"/>
        <v>-4.2813942656590349</v>
      </c>
      <c r="J83" s="2">
        <f t="shared" si="14"/>
        <v>1.830209156238995</v>
      </c>
      <c r="K83" s="2">
        <f t="shared" si="15"/>
        <v>1.2692695582006412</v>
      </c>
      <c r="L83" s="2">
        <f t="shared" si="16"/>
        <v>0.73627857070474489</v>
      </c>
      <c r="M83" s="2">
        <f t="shared" si="17"/>
        <v>-0.71307283090248708</v>
      </c>
    </row>
    <row r="84" spans="1:13" x14ac:dyDescent="0.25">
      <c r="A84" t="s">
        <v>82</v>
      </c>
      <c r="B84" s="2">
        <v>31.9404948325184</v>
      </c>
      <c r="C84" s="2">
        <v>7.545323084412364</v>
      </c>
      <c r="D84" s="2">
        <v>0.361563704540798</v>
      </c>
      <c r="E84" s="2">
        <v>17.797905218126324</v>
      </c>
      <c r="F84" s="2">
        <f t="shared" si="10"/>
        <v>7.2220999212310417</v>
      </c>
      <c r="G84" s="2">
        <f t="shared" si="11"/>
        <v>3.3355246673725256</v>
      </c>
      <c r="H84" s="2">
        <f t="shared" si="12"/>
        <v>-2.9212725469392233</v>
      </c>
      <c r="I84" s="2">
        <f t="shared" si="13"/>
        <v>1.4028382169731017</v>
      </c>
      <c r="J84" s="2">
        <f t="shared" si="14"/>
        <v>0.89188789405475222</v>
      </c>
      <c r="K84" s="2">
        <f t="shared" si="15"/>
        <v>0.31960157654098348</v>
      </c>
      <c r="L84" s="2">
        <f t="shared" si="16"/>
        <v>-0.5347790201496031</v>
      </c>
      <c r="M84" s="2">
        <f t="shared" si="17"/>
        <v>0.23364487281603505</v>
      </c>
    </row>
    <row r="85" spans="1:13" x14ac:dyDescent="0.25">
      <c r="A85" t="s">
        <v>83</v>
      </c>
      <c r="B85" s="2">
        <v>32.191683244003926</v>
      </c>
      <c r="C85" s="2">
        <v>1.3364718030674474</v>
      </c>
      <c r="D85" s="2">
        <v>0.19606552057642501</v>
      </c>
      <c r="E85" s="2">
        <v>19.368729205938308</v>
      </c>
      <c r="F85" s="2">
        <f t="shared" si="10"/>
        <v>7.4732883327165673</v>
      </c>
      <c r="G85" s="2">
        <f t="shared" si="11"/>
        <v>-2.8733266139723908</v>
      </c>
      <c r="H85" s="2">
        <f t="shared" si="12"/>
        <v>-3.0867707309035963</v>
      </c>
      <c r="I85" s="2">
        <f t="shared" si="13"/>
        <v>2.9736622047850858</v>
      </c>
      <c r="J85" s="2">
        <f t="shared" si="14"/>
        <v>0.92290822135210648</v>
      </c>
      <c r="K85" s="2">
        <f t="shared" si="15"/>
        <v>-0.27531492263438267</v>
      </c>
      <c r="L85" s="2">
        <f t="shared" si="16"/>
        <v>-0.56507573339182948</v>
      </c>
      <c r="M85" s="2">
        <f t="shared" si="17"/>
        <v>0.49526803535049657</v>
      </c>
    </row>
    <row r="86" spans="1:13" x14ac:dyDescent="0.25">
      <c r="A86" t="s">
        <v>84</v>
      </c>
      <c r="B86" s="2">
        <v>46.121184359667829</v>
      </c>
      <c r="C86" s="2">
        <v>14.261358413943709</v>
      </c>
      <c r="D86" s="2">
        <v>2.7811063118294199</v>
      </c>
      <c r="E86" s="2">
        <v>21.671534283266087</v>
      </c>
      <c r="F86" s="2">
        <f t="shared" si="10"/>
        <v>21.402789448380471</v>
      </c>
      <c r="G86" s="2">
        <f t="shared" si="11"/>
        <v>10.051559996903871</v>
      </c>
      <c r="H86" s="2">
        <f t="shared" si="12"/>
        <v>-0.50172993965060142</v>
      </c>
      <c r="I86" s="2">
        <f t="shared" si="13"/>
        <v>5.2764672821128649</v>
      </c>
      <c r="J86" s="2">
        <f t="shared" si="14"/>
        <v>2.6431216704572451</v>
      </c>
      <c r="K86" s="2">
        <f t="shared" si="15"/>
        <v>0.96311517439243532</v>
      </c>
      <c r="L86" s="2">
        <f t="shared" si="16"/>
        <v>-9.1848549286233497E-2</v>
      </c>
      <c r="M86" s="2">
        <f t="shared" si="17"/>
        <v>0.87880377946024324</v>
      </c>
    </row>
    <row r="87" spans="1:13" x14ac:dyDescent="0.25">
      <c r="A87" t="s">
        <v>85</v>
      </c>
      <c r="B87" s="2">
        <v>12.745083221663716</v>
      </c>
      <c r="C87" s="2">
        <v>-1.427063909003399</v>
      </c>
      <c r="D87" s="2">
        <v>3.7223941442268802</v>
      </c>
      <c r="E87" s="2">
        <v>25.912794210150476</v>
      </c>
      <c r="F87" s="2">
        <f t="shared" si="10"/>
        <v>-11.973311689623642</v>
      </c>
      <c r="G87" s="2">
        <f t="shared" si="11"/>
        <v>-5.6368623260432376</v>
      </c>
      <c r="H87" s="2">
        <f t="shared" si="12"/>
        <v>0.43955789274685886</v>
      </c>
      <c r="I87" s="2">
        <f t="shared" si="13"/>
        <v>9.517727208997254</v>
      </c>
      <c r="J87" s="2">
        <f t="shared" si="14"/>
        <v>-1.478635281177239</v>
      </c>
      <c r="K87" s="2">
        <f t="shared" si="15"/>
        <v>-0.54010995744397206</v>
      </c>
      <c r="L87" s="2">
        <f t="shared" si="16"/>
        <v>8.0467103087824288E-2</v>
      </c>
      <c r="M87" s="2">
        <f t="shared" si="17"/>
        <v>1.585192174220984</v>
      </c>
    </row>
    <row r="88" spans="1:13" x14ac:dyDescent="0.25">
      <c r="A88" t="s">
        <v>86</v>
      </c>
      <c r="B88" s="2">
        <v>56.562259987049146</v>
      </c>
      <c r="C88" s="2">
        <v>0.60556918458699793</v>
      </c>
      <c r="D88" s="2">
        <v>5.5686854778492503</v>
      </c>
      <c r="E88" s="2">
        <v>11.564498829816513</v>
      </c>
      <c r="F88" s="2">
        <f t="shared" si="10"/>
        <v>31.843865075761787</v>
      </c>
      <c r="G88" s="2">
        <f t="shared" si="11"/>
        <v>-3.6042292324528402</v>
      </c>
      <c r="H88" s="2">
        <f t="shared" si="12"/>
        <v>2.2858492263692289</v>
      </c>
      <c r="I88" s="2">
        <f t="shared" si="13"/>
        <v>-4.8305681713367097</v>
      </c>
      <c r="J88" s="2">
        <f t="shared" si="14"/>
        <v>3.9325345911502896</v>
      </c>
      <c r="K88" s="2">
        <f t="shared" si="15"/>
        <v>-0.34534817151102648</v>
      </c>
      <c r="L88" s="2">
        <f t="shared" si="16"/>
        <v>0.41845606318666329</v>
      </c>
      <c r="M88" s="2">
        <f t="shared" si="17"/>
        <v>-0.80453859352107548</v>
      </c>
    </row>
    <row r="89" spans="1:13" x14ac:dyDescent="0.25">
      <c r="A89" t="s">
        <v>87</v>
      </c>
      <c r="B89" s="2">
        <v>21.282522490055502</v>
      </c>
      <c r="C89" s="2">
        <v>3.9346348932788442</v>
      </c>
      <c r="D89" s="2">
        <v>2.63369910249593</v>
      </c>
      <c r="E89" s="2">
        <v>24.50635423519001</v>
      </c>
      <c r="F89" s="2">
        <f t="shared" si="10"/>
        <v>-3.4358724212318563</v>
      </c>
      <c r="G89" s="2">
        <f t="shared" si="11"/>
        <v>-0.27516352376099418</v>
      </c>
      <c r="H89" s="2">
        <f t="shared" si="12"/>
        <v>-0.64913714898409136</v>
      </c>
      <c r="I89" s="2">
        <f t="shared" si="13"/>
        <v>8.1112872340367872</v>
      </c>
      <c r="J89" s="2">
        <f t="shared" si="14"/>
        <v>-0.42431052622309035</v>
      </c>
      <c r="K89" s="2">
        <f t="shared" si="15"/>
        <v>-2.636547613058449E-2</v>
      </c>
      <c r="L89" s="2">
        <f t="shared" si="16"/>
        <v>-0.11883346141055615</v>
      </c>
      <c r="M89" s="2">
        <f t="shared" si="17"/>
        <v>1.3509474230464253</v>
      </c>
    </row>
    <row r="90" spans="1:13" x14ac:dyDescent="0.25">
      <c r="A90" t="s">
        <v>88</v>
      </c>
      <c r="B90" s="2">
        <v>17.134941188385248</v>
      </c>
      <c r="C90" s="2">
        <v>4.017278196540266</v>
      </c>
      <c r="D90" s="2">
        <v>5.3762899084412998</v>
      </c>
      <c r="E90" s="2">
        <v>15.644998722010831</v>
      </c>
      <c r="F90" s="2">
        <f t="shared" si="10"/>
        <v>-7.5834537229021102</v>
      </c>
      <c r="G90" s="2">
        <f t="shared" si="11"/>
        <v>-0.1925202204995724</v>
      </c>
      <c r="H90" s="2">
        <f t="shared" si="12"/>
        <v>2.0934536569612785</v>
      </c>
      <c r="I90" s="2">
        <f t="shared" si="13"/>
        <v>-0.7500682791423916</v>
      </c>
      <c r="J90" s="2">
        <f t="shared" si="14"/>
        <v>-0.93651301482241844</v>
      </c>
      <c r="K90" s="2">
        <f t="shared" si="15"/>
        <v>-1.8446802864195155E-2</v>
      </c>
      <c r="L90" s="2">
        <f t="shared" si="16"/>
        <v>0.38323541450158555</v>
      </c>
      <c r="M90" s="2">
        <f t="shared" si="17"/>
        <v>-0.12492503095738418</v>
      </c>
    </row>
    <row r="91" spans="1:13" x14ac:dyDescent="0.25">
      <c r="A91" t="s">
        <v>89</v>
      </c>
      <c r="B91" s="2">
        <v>30.244143468804978</v>
      </c>
      <c r="C91" s="2">
        <v>5.5542509022381763</v>
      </c>
      <c r="D91" s="2">
        <v>-2.4897926507085102</v>
      </c>
      <c r="E91" s="2">
        <v>17.237046802151088</v>
      </c>
      <c r="F91" s="2">
        <f t="shared" si="10"/>
        <v>5.5257485575176197</v>
      </c>
      <c r="G91" s="2">
        <f t="shared" si="11"/>
        <v>1.3444524851983379</v>
      </c>
      <c r="H91" s="2">
        <f t="shared" si="12"/>
        <v>-5.7726289021885311</v>
      </c>
      <c r="I91" s="2">
        <f t="shared" si="13"/>
        <v>0.84197980099786562</v>
      </c>
      <c r="J91" s="2">
        <f t="shared" si="14"/>
        <v>0.68239823566445668</v>
      </c>
      <c r="K91" s="2">
        <f t="shared" si="15"/>
        <v>0.12882205251154946</v>
      </c>
      <c r="L91" s="2">
        <f t="shared" si="16"/>
        <v>-1.0567589221465024</v>
      </c>
      <c r="M91" s="2">
        <f t="shared" si="17"/>
        <v>0.14023303695153669</v>
      </c>
    </row>
    <row r="92" spans="1:13" x14ac:dyDescent="0.25">
      <c r="A92" t="s">
        <v>90</v>
      </c>
      <c r="B92" s="2">
        <v>26.206547693028437</v>
      </c>
      <c r="C92" s="2">
        <v>0.73620510704256881</v>
      </c>
      <c r="D92" s="2">
        <v>11.396794968716801</v>
      </c>
      <c r="E92" s="2">
        <v>5.8880838853203281</v>
      </c>
      <c r="F92" s="2">
        <f t="shared" si="10"/>
        <v>1.4881527817410785</v>
      </c>
      <c r="G92" s="2">
        <f t="shared" si="11"/>
        <v>-3.4735933099972698</v>
      </c>
      <c r="H92" s="2">
        <f t="shared" si="12"/>
        <v>8.1139587172367804</v>
      </c>
      <c r="I92" s="2">
        <f t="shared" si="13"/>
        <v>-10.506983115832895</v>
      </c>
      <c r="J92" s="2">
        <f t="shared" si="14"/>
        <v>0.18377832832760543</v>
      </c>
      <c r="K92" s="2">
        <f t="shared" si="15"/>
        <v>-0.3328309662934813</v>
      </c>
      <c r="L92" s="2">
        <f t="shared" si="16"/>
        <v>1.48537146829542</v>
      </c>
      <c r="M92" s="2">
        <f t="shared" si="17"/>
        <v>-1.7499542741827623</v>
      </c>
    </row>
    <row r="93" spans="1:13" x14ac:dyDescent="0.25">
      <c r="A93" t="s">
        <v>91</v>
      </c>
      <c r="B93" s="2">
        <v>34.542564192668323</v>
      </c>
      <c r="C93" s="2">
        <v>4.3795254341103718</v>
      </c>
      <c r="D93" s="2">
        <v>0.76643957345968805</v>
      </c>
      <c r="E93" s="2">
        <v>14.035817770434333</v>
      </c>
      <c r="F93" s="2">
        <f t="shared" si="10"/>
        <v>9.8241692813809642</v>
      </c>
      <c r="G93" s="2">
        <f t="shared" si="11"/>
        <v>0.16972701707053339</v>
      </c>
      <c r="H93" s="2">
        <f t="shared" si="12"/>
        <v>-2.5163966780203335</v>
      </c>
      <c r="I93" s="2">
        <f t="shared" si="13"/>
        <v>-2.3592492307188895</v>
      </c>
      <c r="J93" s="2">
        <f t="shared" si="14"/>
        <v>1.2132285272667234</v>
      </c>
      <c r="K93" s="2">
        <f t="shared" si="15"/>
        <v>1.6262815492853487E-2</v>
      </c>
      <c r="L93" s="2">
        <f t="shared" si="16"/>
        <v>-0.46066093736765862</v>
      </c>
      <c r="M93" s="2">
        <f t="shared" si="17"/>
        <v>-0.39293660507911071</v>
      </c>
    </row>
    <row r="94" spans="1:13" x14ac:dyDescent="0.25">
      <c r="A94" t="s">
        <v>92</v>
      </c>
      <c r="B94" s="2">
        <v>28.993565037077108</v>
      </c>
      <c r="C94" s="2">
        <v>3.1573469874829745</v>
      </c>
      <c r="D94" s="2">
        <v>2.1677300330540499</v>
      </c>
      <c r="E94" s="2">
        <v>24.418937498591294</v>
      </c>
      <c r="F94" s="2">
        <f t="shared" si="10"/>
        <v>4.2751701257897494</v>
      </c>
      <c r="G94" s="2">
        <f t="shared" si="11"/>
        <v>-1.0524514295568639</v>
      </c>
      <c r="H94" s="2">
        <f t="shared" si="12"/>
        <v>-1.1151062184259715</v>
      </c>
      <c r="I94" s="2">
        <f t="shared" si="13"/>
        <v>8.0238704974380717</v>
      </c>
      <c r="J94" s="2">
        <f t="shared" si="14"/>
        <v>0.52795897617080745</v>
      </c>
      <c r="K94" s="2">
        <f t="shared" si="15"/>
        <v>-0.10084324646417576</v>
      </c>
      <c r="L94" s="2">
        <f t="shared" si="16"/>
        <v>-0.20413549275892912</v>
      </c>
      <c r="M94" s="2">
        <f t="shared" si="17"/>
        <v>1.336388030482492</v>
      </c>
    </row>
    <row r="95" spans="1:13" x14ac:dyDescent="0.25">
      <c r="A95" t="s">
        <v>93</v>
      </c>
      <c r="B95" s="2">
        <v>20.502171057907869</v>
      </c>
      <c r="C95" s="2">
        <v>4.4801492089095856</v>
      </c>
      <c r="D95" s="2">
        <v>0.13379505745318199</v>
      </c>
      <c r="E95" s="2">
        <v>24.570107971540452</v>
      </c>
      <c r="F95" s="2">
        <f t="shared" si="10"/>
        <v>-4.2162238533794891</v>
      </c>
      <c r="G95" s="2">
        <f t="shared" si="11"/>
        <v>0.2703507918697472</v>
      </c>
      <c r="H95" s="2">
        <f t="shared" si="12"/>
        <v>-3.1490411940268395</v>
      </c>
      <c r="I95" s="2">
        <f t="shared" si="13"/>
        <v>8.1750409703872293</v>
      </c>
      <c r="J95" s="2">
        <f t="shared" si="14"/>
        <v>-0.52067944980925529</v>
      </c>
      <c r="K95" s="2">
        <f t="shared" si="15"/>
        <v>2.5904332276678221E-2</v>
      </c>
      <c r="L95" s="2">
        <f t="shared" si="16"/>
        <v>-0.57647519602950814</v>
      </c>
      <c r="M95" s="2">
        <f t="shared" si="17"/>
        <v>1.3615657063530253</v>
      </c>
    </row>
    <row r="96" spans="1:13" x14ac:dyDescent="0.25">
      <c r="A96" t="s">
        <v>94</v>
      </c>
      <c r="B96" s="2">
        <v>15.610770058497888</v>
      </c>
      <c r="C96" s="2">
        <v>0.79720537886686393</v>
      </c>
      <c r="D96" s="2">
        <v>10.5783618004555</v>
      </c>
      <c r="E96" s="2">
        <v>11.736839291578521</v>
      </c>
      <c r="F96" s="2">
        <f t="shared" si="10"/>
        <v>-9.1076248527894705</v>
      </c>
      <c r="G96" s="2">
        <f t="shared" si="11"/>
        <v>-3.4125930381729743</v>
      </c>
      <c r="H96" s="2">
        <f t="shared" si="12"/>
        <v>7.2955255489754789</v>
      </c>
      <c r="I96" s="2">
        <f t="shared" si="13"/>
        <v>-4.6582277095747013</v>
      </c>
      <c r="J96" s="2">
        <f t="shared" si="14"/>
        <v>-1.1247394024438424</v>
      </c>
      <c r="K96" s="2">
        <f t="shared" si="15"/>
        <v>-0.32698607381369321</v>
      </c>
      <c r="L96" s="2">
        <f t="shared" si="16"/>
        <v>1.335546047781577</v>
      </c>
      <c r="M96" s="2">
        <f t="shared" si="17"/>
        <v>-0.77583502330018139</v>
      </c>
    </row>
    <row r="97" spans="1:13" x14ac:dyDescent="0.25">
      <c r="A97" t="s">
        <v>95</v>
      </c>
      <c r="B97" s="2">
        <v>40.414948623369781</v>
      </c>
      <c r="C97" s="2">
        <v>8.8192448081609811</v>
      </c>
      <c r="D97" s="2">
        <v>-0.355083821021212</v>
      </c>
      <c r="E97" s="2">
        <v>11.91168369241087</v>
      </c>
      <c r="F97" s="2">
        <f t="shared" si="10"/>
        <v>15.696553712082423</v>
      </c>
      <c r="G97" s="2">
        <f t="shared" si="11"/>
        <v>4.6094463911211427</v>
      </c>
      <c r="H97" s="2">
        <f t="shared" si="12"/>
        <v>-3.6379200725012333</v>
      </c>
      <c r="I97" s="2">
        <f t="shared" si="13"/>
        <v>-4.4833833087423525</v>
      </c>
      <c r="J97" s="2">
        <f t="shared" si="14"/>
        <v>1.9384343039939831</v>
      </c>
      <c r="K97" s="2">
        <f t="shared" si="15"/>
        <v>0.4416655490495679</v>
      </c>
      <c r="L97" s="2">
        <f t="shared" si="16"/>
        <v>-0.66597118224835661</v>
      </c>
      <c r="M97" s="2">
        <f t="shared" si="17"/>
        <v>-0.7467144181578329</v>
      </c>
    </row>
    <row r="98" spans="1:13" x14ac:dyDescent="0.25">
      <c r="A98" t="s">
        <v>96</v>
      </c>
      <c r="B98" s="2">
        <v>22.408820599261077</v>
      </c>
      <c r="C98" s="2">
        <v>1.5630716425918214</v>
      </c>
      <c r="D98" s="2">
        <v>2.7570972756279</v>
      </c>
      <c r="E98" s="2">
        <v>11.774344484340626</v>
      </c>
      <c r="F98" s="2">
        <f t="shared" si="10"/>
        <v>-2.3095743120262817</v>
      </c>
      <c r="G98" s="2">
        <f t="shared" si="11"/>
        <v>-2.646726774448017</v>
      </c>
      <c r="H98" s="2">
        <f t="shared" si="12"/>
        <v>-0.52573897585212137</v>
      </c>
      <c r="I98" s="2">
        <f t="shared" si="13"/>
        <v>-4.6207225168125969</v>
      </c>
      <c r="J98" s="2">
        <f t="shared" si="14"/>
        <v>-0.28521917334050911</v>
      </c>
      <c r="K98" s="2">
        <f t="shared" si="15"/>
        <v>-0.25360269646968397</v>
      </c>
      <c r="L98" s="2">
        <f t="shared" si="16"/>
        <v>-9.6243732771607998E-2</v>
      </c>
      <c r="M98" s="2">
        <f t="shared" si="17"/>
        <v>-0.7695884754895933</v>
      </c>
    </row>
    <row r="99" spans="1:13" x14ac:dyDescent="0.25">
      <c r="A99" t="s">
        <v>97</v>
      </c>
      <c r="B99" s="2">
        <v>20.853433017198107</v>
      </c>
      <c r="C99" s="2">
        <v>3.9197658584069859</v>
      </c>
      <c r="D99" s="2">
        <v>2.13715342569978</v>
      </c>
      <c r="E99" s="2">
        <v>13.304889969090958</v>
      </c>
      <c r="F99" s="2">
        <f t="shared" si="10"/>
        <v>-3.8649618940892516</v>
      </c>
      <c r="G99" s="2">
        <f t="shared" si="11"/>
        <v>-0.29003255863285249</v>
      </c>
      <c r="H99" s="2">
        <f t="shared" si="12"/>
        <v>-1.1456828257802414</v>
      </c>
      <c r="I99" s="2">
        <f t="shared" si="13"/>
        <v>-3.0901770320622646</v>
      </c>
      <c r="J99" s="2">
        <f t="shared" si="14"/>
        <v>-0.47730061366051441</v>
      </c>
      <c r="K99" s="2">
        <f t="shared" si="15"/>
        <v>-2.7790189619641723E-2</v>
      </c>
      <c r="L99" s="2">
        <f t="shared" si="16"/>
        <v>-0.20973296025217902</v>
      </c>
      <c r="M99" s="2">
        <f t="shared" si="17"/>
        <v>-0.51467375988165309</v>
      </c>
    </row>
    <row r="100" spans="1:13" x14ac:dyDescent="0.25">
      <c r="A100" t="s">
        <v>98</v>
      </c>
      <c r="B100" s="2">
        <v>26.189694083608522</v>
      </c>
      <c r="C100" s="2">
        <v>2.0396578931775307</v>
      </c>
      <c r="D100" s="2">
        <v>2.4802785871650901</v>
      </c>
      <c r="E100" s="2">
        <v>12.52636698280698</v>
      </c>
      <c r="F100" s="2">
        <f t="shared" si="10"/>
        <v>1.4712991723211637</v>
      </c>
      <c r="G100" s="2">
        <f t="shared" si="11"/>
        <v>-2.1701405238623077</v>
      </c>
      <c r="H100" s="2">
        <f t="shared" si="12"/>
        <v>-0.80255766431493125</v>
      </c>
      <c r="I100" s="2">
        <f t="shared" si="13"/>
        <v>-3.8687000183462423</v>
      </c>
      <c r="J100" s="2">
        <f t="shared" si="14"/>
        <v>0.1816970042838103</v>
      </c>
      <c r="K100" s="2">
        <f t="shared" si="15"/>
        <v>-0.20793740173063072</v>
      </c>
      <c r="L100" s="2">
        <f t="shared" si="16"/>
        <v>-0.14691919170143156</v>
      </c>
      <c r="M100" s="2">
        <f t="shared" si="17"/>
        <v>-0.64433796628398521</v>
      </c>
    </row>
    <row r="101" spans="1:13" x14ac:dyDescent="0.25">
      <c r="A101" t="s">
        <v>99</v>
      </c>
      <c r="B101" s="2">
        <v>19.749945142319618</v>
      </c>
      <c r="C101" s="2">
        <v>2.4165145047203835</v>
      </c>
      <c r="D101" s="2">
        <v>2.2274788093829998</v>
      </c>
      <c r="E101" s="2">
        <v>18.001930290968634</v>
      </c>
      <c r="F101" s="2">
        <f t="shared" si="10"/>
        <v>-4.9684497689677407</v>
      </c>
      <c r="G101" s="2">
        <f t="shared" si="11"/>
        <v>-1.7932839123194548</v>
      </c>
      <c r="H101" s="2">
        <f t="shared" si="12"/>
        <v>-1.0553574420970215</v>
      </c>
      <c r="I101" s="2">
        <f t="shared" si="13"/>
        <v>1.6068632898154114</v>
      </c>
      <c r="J101" s="2">
        <f t="shared" si="14"/>
        <v>-0.61357503350716891</v>
      </c>
      <c r="K101" s="2">
        <f t="shared" si="15"/>
        <v>-0.1718279499381889</v>
      </c>
      <c r="L101" s="2">
        <f t="shared" si="16"/>
        <v>-0.19319765948698334</v>
      </c>
      <c r="M101" s="2">
        <f t="shared" si="17"/>
        <v>0.26762556397397902</v>
      </c>
    </row>
    <row r="102" spans="1:13" x14ac:dyDescent="0.25">
      <c r="A102" t="s">
        <v>100</v>
      </c>
      <c r="B102" s="2">
        <v>18.998705618167921</v>
      </c>
      <c r="C102" s="2">
        <v>3.4637723693829088</v>
      </c>
      <c r="D102" s="2">
        <v>0.33817841004612498</v>
      </c>
      <c r="E102" s="2">
        <v>16.881193274217733</v>
      </c>
      <c r="F102" s="2">
        <f t="shared" si="10"/>
        <v>-5.719689293119437</v>
      </c>
      <c r="G102" s="2">
        <f t="shared" si="11"/>
        <v>-0.74602604765692959</v>
      </c>
      <c r="H102" s="2">
        <f t="shared" si="12"/>
        <v>-2.9446578414338962</v>
      </c>
      <c r="I102" s="2">
        <f t="shared" si="13"/>
        <v>0.48612627306451017</v>
      </c>
      <c r="J102" s="2">
        <f t="shared" si="14"/>
        <v>-0.70634880352337526</v>
      </c>
      <c r="K102" s="2">
        <f t="shared" si="15"/>
        <v>-7.1482337787539596E-2</v>
      </c>
      <c r="L102" s="2">
        <f t="shared" si="16"/>
        <v>-0.53906001915768065</v>
      </c>
      <c r="M102" s="2">
        <f t="shared" si="17"/>
        <v>8.0965081980560571E-2</v>
      </c>
    </row>
    <row r="103" spans="1:13" x14ac:dyDescent="0.25">
      <c r="A103" t="s">
        <v>101</v>
      </c>
      <c r="B103" s="2">
        <v>42.580300617338793</v>
      </c>
      <c r="C103" s="2">
        <v>-1.5995658189634256</v>
      </c>
      <c r="D103" s="2">
        <v>-0.66664112486110205</v>
      </c>
      <c r="E103" s="2">
        <v>18.519631508075669</v>
      </c>
      <c r="F103" s="2">
        <f t="shared" si="10"/>
        <v>17.861905706051434</v>
      </c>
      <c r="G103" s="2">
        <f t="shared" si="11"/>
        <v>-5.8093642360032636</v>
      </c>
      <c r="H103" s="2">
        <f t="shared" si="12"/>
        <v>-3.9494773763411235</v>
      </c>
      <c r="I103" s="2">
        <f t="shared" si="13"/>
        <v>2.1245645069224466</v>
      </c>
      <c r="J103" s="2">
        <f t="shared" si="14"/>
        <v>2.2058428487180626</v>
      </c>
      <c r="K103" s="2">
        <f t="shared" si="15"/>
        <v>-0.5566386561877843</v>
      </c>
      <c r="L103" s="2">
        <f t="shared" si="16"/>
        <v>-0.72300602134357206</v>
      </c>
      <c r="M103" s="2">
        <f t="shared" si="17"/>
        <v>0.35384950167698148</v>
      </c>
    </row>
    <row r="104" spans="1:13" x14ac:dyDescent="0.25">
      <c r="A104" t="s">
        <v>102</v>
      </c>
      <c r="B104" s="2">
        <v>22.930342161639068</v>
      </c>
      <c r="C104" s="2">
        <v>2.9452643370863196</v>
      </c>
      <c r="D104" s="2">
        <v>3.8278543259942799</v>
      </c>
      <c r="E104" s="2">
        <v>17.333189784669457</v>
      </c>
      <c r="F104" s="2">
        <f t="shared" si="10"/>
        <v>-1.7880527496482905</v>
      </c>
      <c r="G104" s="2">
        <f t="shared" si="11"/>
        <v>-1.2645340799535187</v>
      </c>
      <c r="H104" s="2">
        <f t="shared" si="12"/>
        <v>0.54501807451425854</v>
      </c>
      <c r="I104" s="2">
        <f t="shared" si="13"/>
        <v>0.9381227835162349</v>
      </c>
      <c r="J104" s="2">
        <f t="shared" si="14"/>
        <v>-0.22081425329695401</v>
      </c>
      <c r="K104" s="2">
        <f t="shared" si="15"/>
        <v>-0.12116447211325922</v>
      </c>
      <c r="L104" s="2">
        <f t="shared" si="16"/>
        <v>9.9773036294727627E-2</v>
      </c>
      <c r="M104" s="2">
        <f t="shared" si="17"/>
        <v>0.15624579925788992</v>
      </c>
    </row>
    <row r="105" spans="1:13" x14ac:dyDescent="0.25">
      <c r="A105" t="s">
        <v>103</v>
      </c>
      <c r="B105" s="2">
        <v>23.106316352873932</v>
      </c>
      <c r="C105" s="2">
        <v>1.8810053857692368</v>
      </c>
      <c r="D105" s="2">
        <v>4.4703666076017496</v>
      </c>
      <c r="E105" s="2">
        <v>18.302965757078169</v>
      </c>
      <c r="F105" s="2">
        <f t="shared" si="10"/>
        <v>-1.6120785584134261</v>
      </c>
      <c r="G105" s="2">
        <f t="shared" si="11"/>
        <v>-2.3287930312706013</v>
      </c>
      <c r="H105" s="2">
        <f t="shared" si="12"/>
        <v>1.1875303561217283</v>
      </c>
      <c r="I105" s="2">
        <f t="shared" si="13"/>
        <v>1.907898755924947</v>
      </c>
      <c r="J105" s="2">
        <f t="shared" si="14"/>
        <v>-0.19908245056087406</v>
      </c>
      <c r="K105" s="2">
        <f t="shared" si="15"/>
        <v>-0.22313908558740542</v>
      </c>
      <c r="L105" s="2">
        <f t="shared" si="16"/>
        <v>0.21739372483751326</v>
      </c>
      <c r="M105" s="2">
        <f t="shared" si="17"/>
        <v>0.31776348603889154</v>
      </c>
    </row>
    <row r="106" spans="1:13" x14ac:dyDescent="0.25">
      <c r="A106" t="s">
        <v>104</v>
      </c>
      <c r="B106" s="2">
        <v>27.054702444915741</v>
      </c>
      <c r="C106" s="2">
        <v>3.7130225361804539</v>
      </c>
      <c r="D106" s="2">
        <v>3.3478765503763999</v>
      </c>
      <c r="E106" s="2">
        <v>15.80100775573348</v>
      </c>
      <c r="F106" s="2">
        <f t="shared" si="10"/>
        <v>2.3363075336283821</v>
      </c>
      <c r="G106" s="2">
        <f t="shared" si="11"/>
        <v>-0.49677588085938451</v>
      </c>
      <c r="H106" s="2">
        <f t="shared" si="12"/>
        <v>6.5040298896378523E-2</v>
      </c>
      <c r="I106" s="2">
        <f t="shared" si="13"/>
        <v>-0.59405924541974287</v>
      </c>
      <c r="J106" s="2">
        <f t="shared" si="14"/>
        <v>0.28852057279164434</v>
      </c>
      <c r="K106" s="2">
        <f t="shared" si="15"/>
        <v>-4.7599814285067883E-2</v>
      </c>
      <c r="L106" s="2">
        <f t="shared" si="16"/>
        <v>1.1906519078641193E-2</v>
      </c>
      <c r="M106" s="2">
        <f t="shared" si="17"/>
        <v>-9.894148531309005E-2</v>
      </c>
    </row>
    <row r="107" spans="1:13" x14ac:dyDescent="0.25">
      <c r="A107" t="s">
        <v>105</v>
      </c>
      <c r="B107" s="2">
        <v>28.77596270864386</v>
      </c>
      <c r="C107" s="2">
        <v>0.57538013588878967</v>
      </c>
      <c r="D107" s="2">
        <v>-2.0933333333333302</v>
      </c>
      <c r="E107" s="2">
        <v>23.848684712406012</v>
      </c>
      <c r="F107" s="2">
        <f t="shared" si="10"/>
        <v>4.0575677973565014</v>
      </c>
      <c r="G107" s="2">
        <f t="shared" si="11"/>
        <v>-3.6344182811510488</v>
      </c>
      <c r="H107" s="2">
        <f t="shared" si="12"/>
        <v>-5.3761695848133515</v>
      </c>
      <c r="I107" s="2">
        <f t="shared" si="13"/>
        <v>7.4536177112527895</v>
      </c>
      <c r="J107" s="2">
        <f t="shared" si="14"/>
        <v>0.50108633738645525</v>
      </c>
      <c r="K107" s="2">
        <f t="shared" si="15"/>
        <v>-0.3482408101572339</v>
      </c>
      <c r="L107" s="2">
        <f t="shared" si="16"/>
        <v>-0.98418160460137227</v>
      </c>
      <c r="M107" s="2">
        <f t="shared" si="17"/>
        <v>1.2414115477425691</v>
      </c>
    </row>
    <row r="108" spans="1:13" x14ac:dyDescent="0.25">
      <c r="A108" t="s">
        <v>106</v>
      </c>
      <c r="B108" s="2">
        <v>32.781232939759164</v>
      </c>
      <c r="C108" s="2">
        <v>4.1705600500108257</v>
      </c>
      <c r="D108" s="2">
        <v>1.7585651759565899</v>
      </c>
      <c r="E108" s="2">
        <v>13.632496773777541</v>
      </c>
      <c r="F108" s="2">
        <f t="shared" si="10"/>
        <v>8.0628380284718055</v>
      </c>
      <c r="G108" s="2">
        <f t="shared" si="11"/>
        <v>-3.9238367029012622E-2</v>
      </c>
      <c r="H108" s="2">
        <f t="shared" si="12"/>
        <v>-1.5242710755234314</v>
      </c>
      <c r="I108" s="2">
        <f t="shared" si="13"/>
        <v>-2.7625702273756811</v>
      </c>
      <c r="J108" s="2">
        <f t="shared" si="14"/>
        <v>0.99571422546761479</v>
      </c>
      <c r="K108" s="2">
        <f t="shared" si="15"/>
        <v>-3.7597215472685293E-3</v>
      </c>
      <c r="L108" s="2">
        <f t="shared" si="16"/>
        <v>-0.27903873367271997</v>
      </c>
      <c r="M108" s="2">
        <f t="shared" si="17"/>
        <v>-0.46011034031655001</v>
      </c>
    </row>
    <row r="109" spans="1:13" x14ac:dyDescent="0.25">
      <c r="A109" t="s">
        <v>107</v>
      </c>
      <c r="B109" s="2">
        <v>25.104050595112348</v>
      </c>
      <c r="C109" s="2">
        <v>8.2927787831704425</v>
      </c>
      <c r="D109" s="2">
        <v>1.8492298451108999</v>
      </c>
      <c r="E109" s="2">
        <v>16.645616317653928</v>
      </c>
      <c r="F109" s="2">
        <f t="shared" si="10"/>
        <v>0.38565568382498938</v>
      </c>
      <c r="G109" s="2">
        <f t="shared" si="11"/>
        <v>4.0829803661306041</v>
      </c>
      <c r="H109" s="2">
        <f t="shared" si="12"/>
        <v>-1.4336064063691214</v>
      </c>
      <c r="I109" s="2">
        <f t="shared" si="13"/>
        <v>0.250549316500706</v>
      </c>
      <c r="J109" s="2">
        <f t="shared" si="14"/>
        <v>4.7626263749932334E-2</v>
      </c>
      <c r="K109" s="2">
        <f t="shared" si="15"/>
        <v>0.39122089989792996</v>
      </c>
      <c r="L109" s="2">
        <f t="shared" si="16"/>
        <v>-0.26244132204697801</v>
      </c>
      <c r="M109" s="2">
        <f t="shared" si="17"/>
        <v>4.1729375832277038E-2</v>
      </c>
    </row>
    <row r="110" spans="1:13" x14ac:dyDescent="0.25">
      <c r="A110" t="s">
        <v>108</v>
      </c>
      <c r="B110" s="2">
        <v>31.140055969994485</v>
      </c>
      <c r="C110" s="2">
        <v>13.396771922303008</v>
      </c>
      <c r="D110" s="2">
        <v>1.80611159983627</v>
      </c>
      <c r="E110" s="2">
        <v>21.424978588433959</v>
      </c>
      <c r="F110" s="2">
        <f t="shared" si="10"/>
        <v>6.4216610587071266</v>
      </c>
      <c r="G110" s="2">
        <f t="shared" si="11"/>
        <v>9.18697350526317</v>
      </c>
      <c r="H110" s="2">
        <f t="shared" si="12"/>
        <v>-1.4767246516437513</v>
      </c>
      <c r="I110" s="2">
        <f t="shared" si="13"/>
        <v>5.0299115872807363</v>
      </c>
      <c r="J110" s="2">
        <f t="shared" si="14"/>
        <v>0.79303828809494592</v>
      </c>
      <c r="K110" s="2">
        <f t="shared" si="15"/>
        <v>0.88027267333485137</v>
      </c>
      <c r="L110" s="2">
        <f t="shared" si="16"/>
        <v>-0.27033470843528223</v>
      </c>
      <c r="M110" s="2">
        <f t="shared" si="17"/>
        <v>0.83773954748813517</v>
      </c>
    </row>
    <row r="111" spans="1:13" x14ac:dyDescent="0.25">
      <c r="A111" t="s">
        <v>109</v>
      </c>
      <c r="B111" s="2">
        <v>13.002797262902321</v>
      </c>
      <c r="C111" s="2">
        <v>8.3083418603436883</v>
      </c>
      <c r="D111" s="2">
        <v>14.803058568175899</v>
      </c>
      <c r="E111" s="2">
        <v>8.3740735702438709</v>
      </c>
      <c r="F111" s="2">
        <f t="shared" si="10"/>
        <v>-11.715597648385037</v>
      </c>
      <c r="G111" s="2">
        <f t="shared" si="11"/>
        <v>4.0985434433038499</v>
      </c>
      <c r="H111" s="2">
        <f t="shared" si="12"/>
        <v>11.520222316695879</v>
      </c>
      <c r="I111" s="2">
        <f t="shared" si="13"/>
        <v>-8.0209934309093516</v>
      </c>
      <c r="J111" s="2">
        <f t="shared" si="14"/>
        <v>-1.4468090760546908</v>
      </c>
      <c r="K111" s="2">
        <f t="shared" si="15"/>
        <v>0.39271211477307477</v>
      </c>
      <c r="L111" s="2">
        <f t="shared" si="16"/>
        <v>2.1089347547811621</v>
      </c>
      <c r="M111" s="2">
        <f t="shared" si="17"/>
        <v>-1.3359088506062575</v>
      </c>
    </row>
    <row r="112" spans="1:13" x14ac:dyDescent="0.25">
      <c r="A112" t="s">
        <v>110</v>
      </c>
      <c r="B112" s="2">
        <v>24.859107464876114</v>
      </c>
      <c r="C112" s="2">
        <v>28.346207688294463</v>
      </c>
      <c r="D112" s="2">
        <v>0.56526056878035802</v>
      </c>
      <c r="E112" s="2">
        <v>10.252898283322599</v>
      </c>
      <c r="F112" s="2">
        <f t="shared" si="10"/>
        <v>0.1407125535887559</v>
      </c>
      <c r="G112" s="2">
        <f t="shared" si="11"/>
        <v>24.136409271254625</v>
      </c>
      <c r="H112" s="2">
        <f t="shared" si="12"/>
        <v>-2.7175756826996631</v>
      </c>
      <c r="I112" s="2">
        <f t="shared" si="13"/>
        <v>-6.1421687178306232</v>
      </c>
      <c r="J112" s="2">
        <f t="shared" si="14"/>
        <v>1.7377192846419372E-2</v>
      </c>
      <c r="K112" s="2">
        <f t="shared" si="15"/>
        <v>2.3126899736610018</v>
      </c>
      <c r="L112" s="2">
        <f t="shared" si="16"/>
        <v>-0.49748951438961719</v>
      </c>
      <c r="M112" s="2">
        <f t="shared" si="17"/>
        <v>-1.0229876913309681</v>
      </c>
    </row>
    <row r="113" spans="1:13" x14ac:dyDescent="0.25">
      <c r="A113" t="s">
        <v>111</v>
      </c>
      <c r="B113" s="2">
        <v>23.55923752213241</v>
      </c>
      <c r="C113" s="2">
        <v>2.2008887429179511</v>
      </c>
      <c r="D113" s="2">
        <v>2.6645613342544299</v>
      </c>
      <c r="E113" s="2">
        <v>19.674370826573949</v>
      </c>
      <c r="F113" s="2">
        <f t="shared" si="10"/>
        <v>-1.1591573891549487</v>
      </c>
      <c r="G113" s="2">
        <f t="shared" si="11"/>
        <v>-2.0089096741218873</v>
      </c>
      <c r="H113" s="2">
        <f t="shared" si="12"/>
        <v>-0.61827491722559147</v>
      </c>
      <c r="I113" s="2">
        <f t="shared" si="13"/>
        <v>3.2793038254207261</v>
      </c>
      <c r="J113" s="2">
        <f t="shared" si="14"/>
        <v>-0.14314928538335556</v>
      </c>
      <c r="K113" s="2">
        <f t="shared" si="15"/>
        <v>-0.1924886676024937</v>
      </c>
      <c r="L113" s="2">
        <f t="shared" si="16"/>
        <v>-0.11318370645128911</v>
      </c>
      <c r="M113" s="2">
        <f t="shared" si="17"/>
        <v>0.54617311956953474</v>
      </c>
    </row>
    <row r="114" spans="1:13" x14ac:dyDescent="0.25">
      <c r="A114" t="s">
        <v>112</v>
      </c>
      <c r="B114" s="2">
        <v>20.719715726496833</v>
      </c>
      <c r="C114" s="2">
        <v>3.1563997700713053</v>
      </c>
      <c r="D114" s="2">
        <v>1.6305226075433801</v>
      </c>
      <c r="E114" s="2">
        <v>18.402491325576122</v>
      </c>
      <c r="F114" s="2">
        <f t="shared" si="10"/>
        <v>-3.9986791847905252</v>
      </c>
      <c r="G114" s="2">
        <f t="shared" si="11"/>
        <v>-1.053398646968533</v>
      </c>
      <c r="H114" s="2">
        <f t="shared" si="12"/>
        <v>-1.6523136439366413</v>
      </c>
      <c r="I114" s="2">
        <f t="shared" si="13"/>
        <v>2.0074243244228995</v>
      </c>
      <c r="J114" s="2">
        <f t="shared" si="14"/>
        <v>-0.49381393168477367</v>
      </c>
      <c r="K114" s="2">
        <f t="shared" si="15"/>
        <v>-0.10093400645196952</v>
      </c>
      <c r="L114" s="2">
        <f t="shared" si="16"/>
        <v>-0.30247868258991334</v>
      </c>
      <c r="M114" s="2">
        <f t="shared" si="17"/>
        <v>0.33433962326719008</v>
      </c>
    </row>
    <row r="115" spans="1:13" x14ac:dyDescent="0.25">
      <c r="A115" t="s">
        <v>113</v>
      </c>
      <c r="B115" s="2">
        <v>17.589013570440777</v>
      </c>
      <c r="C115" s="2">
        <v>1.3159038504245759</v>
      </c>
      <c r="D115" s="2">
        <v>4.1243507248623903</v>
      </c>
      <c r="E115" s="2">
        <v>21.2957368984524</v>
      </c>
      <c r="F115" s="2">
        <f t="shared" si="10"/>
        <v>-7.1293813408465816</v>
      </c>
      <c r="G115" s="2">
        <f t="shared" si="11"/>
        <v>-2.8938945666152627</v>
      </c>
      <c r="H115" s="2">
        <f t="shared" si="12"/>
        <v>0.84151447338236895</v>
      </c>
      <c r="I115" s="2">
        <f t="shared" si="13"/>
        <v>4.9006698972991778</v>
      </c>
      <c r="J115" s="2">
        <f t="shared" si="14"/>
        <v>-0.88043768147104884</v>
      </c>
      <c r="K115" s="2">
        <f t="shared" si="15"/>
        <v>-0.27728569207739817</v>
      </c>
      <c r="L115" s="2">
        <f t="shared" si="16"/>
        <v>0.15405077009628818</v>
      </c>
      <c r="M115" s="2">
        <f t="shared" si="17"/>
        <v>0.8162141443069858</v>
      </c>
    </row>
    <row r="116" spans="1:13" x14ac:dyDescent="0.25">
      <c r="A116" t="s">
        <v>114</v>
      </c>
      <c r="B116" s="2">
        <v>20.772559151394791</v>
      </c>
      <c r="C116" s="2">
        <v>1.0630380479022146</v>
      </c>
      <c r="D116" s="2">
        <v>0.69953624171701501</v>
      </c>
      <c r="E116" s="2">
        <v>18.873898191797373</v>
      </c>
      <c r="F116" s="2">
        <f t="shared" si="10"/>
        <v>-3.9458357598925673</v>
      </c>
      <c r="G116" s="2">
        <f t="shared" si="11"/>
        <v>-3.146760369137624</v>
      </c>
      <c r="H116" s="2">
        <f t="shared" si="12"/>
        <v>-2.5833000097630063</v>
      </c>
      <c r="I116" s="2">
        <f t="shared" si="13"/>
        <v>2.4788311906441507</v>
      </c>
      <c r="J116" s="2">
        <f t="shared" si="14"/>
        <v>-0.48728807196794399</v>
      </c>
      <c r="K116" s="2">
        <f t="shared" si="15"/>
        <v>-0.30151465669276362</v>
      </c>
      <c r="L116" s="2">
        <f t="shared" si="16"/>
        <v>-0.47290851016999008</v>
      </c>
      <c r="M116" s="2">
        <f t="shared" si="17"/>
        <v>0.41285316529238691</v>
      </c>
    </row>
    <row r="117" spans="1:13" x14ac:dyDescent="0.25">
      <c r="A117" t="s">
        <v>115</v>
      </c>
      <c r="B117" s="2">
        <v>27.388461993908962</v>
      </c>
      <c r="C117" s="2">
        <v>0.90250879648914184</v>
      </c>
      <c r="D117" s="2">
        <v>3.5283935823180901</v>
      </c>
      <c r="E117" s="2">
        <v>9.4364367423839326</v>
      </c>
      <c r="F117" s="2">
        <f t="shared" si="10"/>
        <v>2.6700670826216033</v>
      </c>
      <c r="G117" s="2">
        <f t="shared" si="11"/>
        <v>-3.3072896205506965</v>
      </c>
      <c r="H117" s="2">
        <f t="shared" si="12"/>
        <v>0.24555733083806874</v>
      </c>
      <c r="I117" s="2">
        <f t="shared" si="13"/>
        <v>-6.9586302587692899</v>
      </c>
      <c r="J117" s="2">
        <f t="shared" si="14"/>
        <v>0.3297379617116093</v>
      </c>
      <c r="K117" s="2">
        <f t="shared" si="15"/>
        <v>-0.31689616543542759</v>
      </c>
      <c r="L117" s="2">
        <f t="shared" si="16"/>
        <v>4.495263850465589E-2</v>
      </c>
      <c r="M117" s="2">
        <f t="shared" si="17"/>
        <v>-1.1589706226367642</v>
      </c>
    </row>
    <row r="118" spans="1:13" x14ac:dyDescent="0.25">
      <c r="A118" t="s">
        <v>116</v>
      </c>
      <c r="B118" s="2">
        <v>8.2513496552837875</v>
      </c>
      <c r="C118" s="2">
        <v>2.704888590845409</v>
      </c>
      <c r="D118" s="2">
        <v>50.994051500297097</v>
      </c>
      <c r="E118" s="2">
        <v>3.637864266027055</v>
      </c>
      <c r="F118" s="2">
        <f t="shared" si="10"/>
        <v>-16.467045256003573</v>
      </c>
      <c r="G118" s="2">
        <f t="shared" si="11"/>
        <v>-1.5049098261944294</v>
      </c>
      <c r="H118" s="2">
        <f t="shared" si="12"/>
        <v>47.711215248817076</v>
      </c>
      <c r="I118" s="2">
        <f t="shared" si="13"/>
        <v>-12.757202735126167</v>
      </c>
      <c r="J118" s="2">
        <f t="shared" si="14"/>
        <v>-2.0335855879681453</v>
      </c>
      <c r="K118" s="2">
        <f t="shared" si="15"/>
        <v>-0.1441966709790907</v>
      </c>
      <c r="L118" s="2">
        <f t="shared" si="16"/>
        <v>8.7341925585281697</v>
      </c>
      <c r="M118" s="2">
        <f t="shared" si="17"/>
        <v>-2.1247318289975556</v>
      </c>
    </row>
    <row r="119" spans="1:13" x14ac:dyDescent="0.25">
      <c r="A119" t="s">
        <v>117</v>
      </c>
      <c r="B119" s="2">
        <v>25.234815390881021</v>
      </c>
      <c r="C119" s="2">
        <v>3.1713714599729244</v>
      </c>
      <c r="D119" s="2">
        <v>1.7841509740383199</v>
      </c>
      <c r="E119" s="2">
        <v>25.853501643503606</v>
      </c>
      <c r="F119" s="2">
        <f t="shared" si="10"/>
        <v>0.51642047959366266</v>
      </c>
      <c r="G119" s="2">
        <f t="shared" si="11"/>
        <v>-1.038426957066914</v>
      </c>
      <c r="H119" s="2">
        <f t="shared" si="12"/>
        <v>-1.4986852774417014</v>
      </c>
      <c r="I119" s="2">
        <f t="shared" si="13"/>
        <v>9.4584346423503831</v>
      </c>
      <c r="J119" s="2">
        <f t="shared" si="14"/>
        <v>6.3774965593805757E-2</v>
      </c>
      <c r="K119" s="2">
        <f t="shared" si="15"/>
        <v>-9.949945681639169E-2</v>
      </c>
      <c r="L119" s="2">
        <f t="shared" si="16"/>
        <v>-0.27435490229169074</v>
      </c>
      <c r="M119" s="2">
        <f t="shared" si="17"/>
        <v>1.5753169056222742</v>
      </c>
    </row>
    <row r="120" spans="1:13" x14ac:dyDescent="0.25">
      <c r="A120" t="s">
        <v>118</v>
      </c>
      <c r="B120" s="2">
        <v>22.337326216382188</v>
      </c>
      <c r="C120" s="2">
        <v>5.3071032094536283</v>
      </c>
      <c r="D120" s="2">
        <v>0.36291600452038397</v>
      </c>
      <c r="E120" s="2">
        <v>11.904032184810411</v>
      </c>
      <c r="F120" s="2">
        <f t="shared" si="10"/>
        <v>-2.3810686949051707</v>
      </c>
      <c r="G120" s="2">
        <f t="shared" si="11"/>
        <v>1.09730479241379</v>
      </c>
      <c r="H120" s="2">
        <f t="shared" si="12"/>
        <v>-2.9199202469596375</v>
      </c>
      <c r="I120" s="2">
        <f t="shared" si="13"/>
        <v>-4.4910348163428111</v>
      </c>
      <c r="J120" s="2">
        <f t="shared" si="14"/>
        <v>-0.29404831933378794</v>
      </c>
      <c r="K120" s="2">
        <f t="shared" si="15"/>
        <v>0.10514098277608575</v>
      </c>
      <c r="L120" s="2">
        <f t="shared" si="16"/>
        <v>-0.53453146308451882</v>
      </c>
      <c r="M120" s="2">
        <f t="shared" si="17"/>
        <v>-0.74798878857241813</v>
      </c>
    </row>
    <row r="121" spans="1:13" x14ac:dyDescent="0.25">
      <c r="A121" t="s">
        <v>119</v>
      </c>
      <c r="B121" s="2">
        <v>23.950048030056607</v>
      </c>
      <c r="C121" s="2">
        <v>0.88614570125185654</v>
      </c>
      <c r="D121" s="2">
        <v>0.70672860131430504</v>
      </c>
      <c r="E121" s="2">
        <v>16.134140709963106</v>
      </c>
      <c r="F121" s="2">
        <f t="shared" si="10"/>
        <v>-0.76834688123075168</v>
      </c>
      <c r="G121" s="2">
        <f t="shared" si="11"/>
        <v>-3.3236527157879818</v>
      </c>
      <c r="H121" s="2">
        <f t="shared" si="12"/>
        <v>-2.5761076501657163</v>
      </c>
      <c r="I121" s="2">
        <f t="shared" si="13"/>
        <v>-0.2609262911901169</v>
      </c>
      <c r="J121" s="2">
        <f t="shared" si="14"/>
        <v>-9.4886430439697203E-2</v>
      </c>
      <c r="K121" s="2">
        <f t="shared" si="15"/>
        <v>-0.31846403602744638</v>
      </c>
      <c r="L121" s="2">
        <f t="shared" si="16"/>
        <v>-0.47159185006512161</v>
      </c>
      <c r="M121" s="2">
        <f t="shared" si="17"/>
        <v>-4.3457677002139677E-2</v>
      </c>
    </row>
    <row r="122" spans="1:13" x14ac:dyDescent="0.25">
      <c r="A122" t="s">
        <v>120</v>
      </c>
      <c r="B122" s="2">
        <v>25.621746379164062</v>
      </c>
      <c r="C122" s="2">
        <v>3.6958919047482883</v>
      </c>
      <c r="D122" s="2">
        <v>0.95881273970320102</v>
      </c>
      <c r="E122" s="2">
        <v>47.41543156536698</v>
      </c>
      <c r="F122" s="2">
        <f t="shared" si="10"/>
        <v>0.9033514678767034</v>
      </c>
      <c r="G122" s="2">
        <f t="shared" si="11"/>
        <v>-0.51390651229155004</v>
      </c>
      <c r="H122" s="2">
        <f t="shared" si="12"/>
        <v>-2.3240235117768204</v>
      </c>
      <c r="I122" s="2">
        <f t="shared" si="13"/>
        <v>31.020364564213757</v>
      </c>
      <c r="J122" s="2">
        <f t="shared" si="14"/>
        <v>0.11155872212558486</v>
      </c>
      <c r="K122" s="2">
        <f t="shared" si="15"/>
        <v>-4.9241228263029978E-2</v>
      </c>
      <c r="L122" s="2">
        <f t="shared" si="16"/>
        <v>-0.42544438988920691</v>
      </c>
      <c r="M122" s="2">
        <f t="shared" si="17"/>
        <v>5.1664896533480551</v>
      </c>
    </row>
    <row r="123" spans="1:13" x14ac:dyDescent="0.25">
      <c r="A123" t="s">
        <v>121</v>
      </c>
      <c r="B123" s="2">
        <v>26.346767031075185</v>
      </c>
      <c r="C123" s="2">
        <v>2.4281659278971484</v>
      </c>
      <c r="D123" s="2">
        <v>0.68589759089553903</v>
      </c>
      <c r="E123" s="2">
        <v>15.988586211623874</v>
      </c>
      <c r="F123" s="2">
        <f t="shared" si="10"/>
        <v>1.6283721197878265</v>
      </c>
      <c r="G123" s="2">
        <f t="shared" si="11"/>
        <v>-1.78163248914269</v>
      </c>
      <c r="H123" s="2">
        <f t="shared" si="12"/>
        <v>-2.5969386605844824</v>
      </c>
      <c r="I123" s="2">
        <f t="shared" si="13"/>
        <v>-0.40648078952934874</v>
      </c>
      <c r="J123" s="2">
        <f t="shared" si="14"/>
        <v>0.20109461188505426</v>
      </c>
      <c r="K123" s="2">
        <f t="shared" si="15"/>
        <v>-0.17071153990151136</v>
      </c>
      <c r="L123" s="2">
        <f t="shared" si="16"/>
        <v>-0.47540525232782588</v>
      </c>
      <c r="M123" s="2">
        <f t="shared" si="17"/>
        <v>-6.7700003623131416E-2</v>
      </c>
    </row>
    <row r="124" spans="1:13" x14ac:dyDescent="0.25">
      <c r="A124" t="s">
        <v>122</v>
      </c>
      <c r="B124" s="2">
        <v>17.909174755149547</v>
      </c>
      <c r="C124" s="2">
        <v>2.0882542002003412</v>
      </c>
      <c r="D124" s="2">
        <v>6.7200753286380399</v>
      </c>
      <c r="E124" s="2">
        <v>20.519653915411304</v>
      </c>
      <c r="F124" s="2">
        <f t="shared" si="10"/>
        <v>-6.8092201561378118</v>
      </c>
      <c r="G124" s="2">
        <f t="shared" si="11"/>
        <v>-2.1215442168394971</v>
      </c>
      <c r="H124" s="2">
        <f t="shared" si="12"/>
        <v>3.4372390771580186</v>
      </c>
      <c r="I124" s="2">
        <f t="shared" si="13"/>
        <v>4.1245869142580815</v>
      </c>
      <c r="J124" s="2">
        <f t="shared" si="14"/>
        <v>-0.84089961250186374</v>
      </c>
      <c r="K124" s="2">
        <f t="shared" si="15"/>
        <v>-0.2032810259314991</v>
      </c>
      <c r="L124" s="2">
        <f t="shared" si="16"/>
        <v>0.62923377266815961</v>
      </c>
      <c r="M124" s="2">
        <f t="shared" si="17"/>
        <v>0.68695632421524622</v>
      </c>
    </row>
    <row r="125" spans="1:13" x14ac:dyDescent="0.25">
      <c r="A125" t="s">
        <v>123</v>
      </c>
      <c r="B125" s="2">
        <v>24.799368613790243</v>
      </c>
      <c r="C125" s="2">
        <v>1.21692798675783</v>
      </c>
      <c r="D125" s="2">
        <v>15.1768215720023</v>
      </c>
      <c r="E125" s="2">
        <v>15.527292808817981</v>
      </c>
      <c r="F125" s="2">
        <f t="shared" si="10"/>
        <v>8.0973702502884493E-2</v>
      </c>
      <c r="G125" s="2">
        <f t="shared" si="11"/>
        <v>-2.9928704302820082</v>
      </c>
      <c r="H125" s="2">
        <f t="shared" si="12"/>
        <v>11.89398532052228</v>
      </c>
      <c r="I125" s="2">
        <f t="shared" si="13"/>
        <v>-0.86777419233524178</v>
      </c>
      <c r="J125" s="2">
        <f t="shared" si="14"/>
        <v>9.9997875668831112E-3</v>
      </c>
      <c r="K125" s="2">
        <f t="shared" si="15"/>
        <v>-0.28676931016507828</v>
      </c>
      <c r="L125" s="2">
        <f t="shared" si="16"/>
        <v>2.1773572007333142</v>
      </c>
      <c r="M125" s="2">
        <f t="shared" si="17"/>
        <v>-0.1445291326883581</v>
      </c>
    </row>
    <row r="126" spans="1:13" x14ac:dyDescent="0.25">
      <c r="A126" t="s">
        <v>124</v>
      </c>
      <c r="B126" s="2">
        <v>25.960183039348273</v>
      </c>
      <c r="C126" s="2">
        <v>3.6002307260262247</v>
      </c>
      <c r="D126" s="2">
        <v>2.8690942502055399</v>
      </c>
      <c r="E126" s="2">
        <v>8.8202238177469727</v>
      </c>
      <c r="F126" s="2">
        <f t="shared" si="10"/>
        <v>1.2417881280609144</v>
      </c>
      <c r="G126" s="2">
        <f t="shared" si="11"/>
        <v>-0.60956769101361363</v>
      </c>
      <c r="H126" s="2">
        <f t="shared" si="12"/>
        <v>-0.41374200127448146</v>
      </c>
      <c r="I126" s="2">
        <f t="shared" si="13"/>
        <v>-7.5748431834062497</v>
      </c>
      <c r="J126" s="2">
        <f t="shared" si="14"/>
        <v>0.15335370743661175</v>
      </c>
      <c r="K126" s="2">
        <f t="shared" si="15"/>
        <v>-5.8407241583933935E-2</v>
      </c>
      <c r="L126" s="2">
        <f t="shared" si="16"/>
        <v>-7.5741149954710582E-2</v>
      </c>
      <c r="M126" s="2">
        <f t="shared" si="17"/>
        <v>-1.2616018374571401</v>
      </c>
    </row>
    <row r="127" spans="1:13" x14ac:dyDescent="0.25">
      <c r="A127" t="s">
        <v>125</v>
      </c>
      <c r="B127" s="2">
        <v>12.595444431137604</v>
      </c>
      <c r="C127" s="2">
        <v>3.7930546545482722</v>
      </c>
      <c r="D127" s="2">
        <v>7.8867174561112998</v>
      </c>
      <c r="E127" s="2">
        <v>19.915920337425693</v>
      </c>
      <c r="F127" s="2">
        <f t="shared" si="10"/>
        <v>-12.122950480149754</v>
      </c>
      <c r="G127" s="2">
        <f t="shared" si="11"/>
        <v>-0.41674376249156619</v>
      </c>
      <c r="H127" s="2">
        <f t="shared" si="12"/>
        <v>4.6038812046312785</v>
      </c>
      <c r="I127" s="2">
        <f t="shared" si="13"/>
        <v>3.5208533362724701</v>
      </c>
      <c r="J127" s="2">
        <f t="shared" si="14"/>
        <v>-1.4971148130594958</v>
      </c>
      <c r="K127" s="2">
        <f t="shared" si="15"/>
        <v>-3.9931338181601363E-2</v>
      </c>
      <c r="L127" s="2">
        <f t="shared" si="16"/>
        <v>0.84280362066097625</v>
      </c>
      <c r="M127" s="2">
        <f t="shared" si="17"/>
        <v>0.58640356386374892</v>
      </c>
    </row>
    <row r="128" spans="1:13" x14ac:dyDescent="0.25">
      <c r="A128" t="s">
        <v>126</v>
      </c>
      <c r="B128" s="2">
        <v>23.832820026704908</v>
      </c>
      <c r="C128" s="2">
        <v>3.2738262078447384</v>
      </c>
      <c r="D128" s="2">
        <v>-1.93108114782171</v>
      </c>
      <c r="E128" s="2">
        <v>13.278418951235258</v>
      </c>
      <c r="F128" s="2">
        <f t="shared" si="10"/>
        <v>-0.88557488458245004</v>
      </c>
      <c r="G128" s="2">
        <f t="shared" si="11"/>
        <v>-0.93597220919509994</v>
      </c>
      <c r="H128" s="2">
        <f t="shared" si="12"/>
        <v>-5.2139173993017316</v>
      </c>
      <c r="I128" s="2">
        <f t="shared" si="13"/>
        <v>-3.1166480499179645</v>
      </c>
      <c r="J128" s="2">
        <f t="shared" si="14"/>
        <v>-0.10936341610507525</v>
      </c>
      <c r="K128" s="2">
        <f t="shared" si="15"/>
        <v>-8.9682500802172022E-2</v>
      </c>
      <c r="L128" s="2">
        <f t="shared" si="16"/>
        <v>-0.95447911591165779</v>
      </c>
      <c r="M128" s="2">
        <f t="shared" si="17"/>
        <v>-0.51908254881067939</v>
      </c>
    </row>
    <row r="129" spans="1:13" x14ac:dyDescent="0.25">
      <c r="A129" t="s">
        <v>127</v>
      </c>
      <c r="B129" s="2">
        <v>17.318406768297606</v>
      </c>
      <c r="C129" s="2">
        <v>7.9059381437199872E-2</v>
      </c>
      <c r="D129" s="2">
        <v>1.73810460086511</v>
      </c>
      <c r="E129" s="2">
        <v>18.838223809143535</v>
      </c>
      <c r="F129" s="2">
        <f t="shared" si="10"/>
        <v>-7.399988142989752</v>
      </c>
      <c r="G129" s="2">
        <f t="shared" si="11"/>
        <v>-4.1307390356026383</v>
      </c>
      <c r="H129" s="2">
        <f t="shared" si="12"/>
        <v>-1.5447316506149114</v>
      </c>
      <c r="I129" s="2">
        <f t="shared" si="13"/>
        <v>2.443156807990313</v>
      </c>
      <c r="J129" s="2">
        <f t="shared" si="14"/>
        <v>-0.91385606857628066</v>
      </c>
      <c r="K129" s="2">
        <f t="shared" si="15"/>
        <v>-0.39579701537567441</v>
      </c>
      <c r="L129" s="2">
        <f t="shared" si="16"/>
        <v>-0.28278432266631914</v>
      </c>
      <c r="M129" s="2">
        <f t="shared" si="17"/>
        <v>0.40691154173444655</v>
      </c>
    </row>
    <row r="130" spans="1:13" x14ac:dyDescent="0.25">
      <c r="A130" t="s">
        <v>128</v>
      </c>
      <c r="B130" s="2">
        <v>21.014288749626399</v>
      </c>
      <c r="C130" s="2">
        <v>1.6405883090114384</v>
      </c>
      <c r="D130" s="2">
        <v>1.81221007526015</v>
      </c>
      <c r="E130" s="2">
        <v>13.973892684190425</v>
      </c>
      <c r="F130" s="2">
        <f t="shared" si="10"/>
        <v>-3.7041061616609596</v>
      </c>
      <c r="G130" s="2">
        <f t="shared" si="11"/>
        <v>-2.5692101080284</v>
      </c>
      <c r="H130" s="2">
        <f t="shared" si="12"/>
        <v>-1.4706261762198714</v>
      </c>
      <c r="I130" s="2">
        <f t="shared" si="13"/>
        <v>-2.4211743169627979</v>
      </c>
      <c r="J130" s="2">
        <f t="shared" si="14"/>
        <v>-0.45743585382517143</v>
      </c>
      <c r="K130" s="2">
        <f t="shared" si="15"/>
        <v>-0.24617524463931673</v>
      </c>
      <c r="L130" s="2">
        <f t="shared" si="16"/>
        <v>-0.26921829883666193</v>
      </c>
      <c r="M130" s="2">
        <f t="shared" si="17"/>
        <v>-0.4032503238846894</v>
      </c>
    </row>
    <row r="131" spans="1:13" x14ac:dyDescent="0.25">
      <c r="A131" t="s">
        <v>129</v>
      </c>
      <c r="B131" s="2">
        <v>16.161091696115193</v>
      </c>
      <c r="C131" s="2">
        <v>2.1218865963703837</v>
      </c>
      <c r="D131" s="2">
        <v>7.8819887087962197</v>
      </c>
      <c r="E131" s="2">
        <v>15.00295762303374</v>
      </c>
      <c r="F131" s="2">
        <f t="shared" si="10"/>
        <v>-8.5573032151721655</v>
      </c>
      <c r="G131" s="2">
        <f t="shared" si="11"/>
        <v>-2.0879118206694547</v>
      </c>
      <c r="H131" s="2">
        <f t="shared" si="12"/>
        <v>4.5991524573161984</v>
      </c>
      <c r="I131" s="2">
        <f t="shared" si="13"/>
        <v>-1.392109378119482</v>
      </c>
      <c r="J131" s="2">
        <f t="shared" si="14"/>
        <v>-1.0567778383862245</v>
      </c>
      <c r="K131" s="2">
        <f t="shared" si="15"/>
        <v>-0.200058454399068</v>
      </c>
      <c r="L131" s="2">
        <f t="shared" si="16"/>
        <v>0.84193795858561016</v>
      </c>
      <c r="M131" s="2">
        <f t="shared" si="17"/>
        <v>-0.23185796812589446</v>
      </c>
    </row>
    <row r="132" spans="1:13" x14ac:dyDescent="0.25">
      <c r="A132" t="s">
        <v>130</v>
      </c>
      <c r="B132" s="2">
        <v>26.843839381132245</v>
      </c>
      <c r="C132" s="2">
        <v>6.1545217569701132</v>
      </c>
      <c r="D132" s="2">
        <v>2.7958236745224401</v>
      </c>
      <c r="E132" s="2">
        <v>6.4606347025217028</v>
      </c>
      <c r="F132" s="2">
        <f t="shared" ref="F132:F133" si="18">B132-B$135</f>
        <v>2.1254444698448864</v>
      </c>
      <c r="G132" s="2">
        <f t="shared" ref="G132:G133" si="19">C132-C$135</f>
        <v>1.9447233399302748</v>
      </c>
      <c r="H132" s="2">
        <f t="shared" ref="H132:H133" si="20">D132-D$135</f>
        <v>-0.48701257695758127</v>
      </c>
      <c r="I132" s="2">
        <f t="shared" ref="I132:I133" si="21">E132-E$135</f>
        <v>-9.9344322986315206</v>
      </c>
      <c r="J132" s="2">
        <f t="shared" ref="J132:J133" si="22">F132/B$136</f>
        <v>0.2624801945162164</v>
      </c>
      <c r="K132" s="2">
        <f t="shared" ref="K132:K133" si="23">G132/C$136</f>
        <v>0.18633849464748894</v>
      </c>
      <c r="L132" s="2">
        <f t="shared" ref="L132:L133" si="24">H132/D$136</f>
        <v>-8.9154334120173068E-2</v>
      </c>
      <c r="M132" s="2">
        <f t="shared" ref="M132:M133" si="25">I132/E$136</f>
        <v>-1.6545950508260057</v>
      </c>
    </row>
    <row r="133" spans="1:13" x14ac:dyDescent="0.25">
      <c r="A133" t="s">
        <v>131</v>
      </c>
      <c r="B133" s="2">
        <v>39.26190468265829</v>
      </c>
      <c r="C133" s="2">
        <v>2.3508074828533605</v>
      </c>
      <c r="D133" s="2">
        <v>9.1503164431629909</v>
      </c>
      <c r="E133" s="2">
        <v>17.684199315025179</v>
      </c>
      <c r="F133" s="2">
        <f t="shared" si="18"/>
        <v>14.543509771370932</v>
      </c>
      <c r="G133" s="2">
        <f t="shared" si="19"/>
        <v>-1.8589909341864779</v>
      </c>
      <c r="H133" s="2">
        <f t="shared" si="20"/>
        <v>5.8674801916829695</v>
      </c>
      <c r="I133" s="2">
        <f t="shared" si="21"/>
        <v>1.2891323138719564</v>
      </c>
      <c r="J133" s="2">
        <f t="shared" si="22"/>
        <v>1.7960399944095111</v>
      </c>
      <c r="K133" s="2">
        <f t="shared" si="23"/>
        <v>-0.17812383135796436</v>
      </c>
      <c r="L133" s="2">
        <f t="shared" si="24"/>
        <v>1.0741227520667571</v>
      </c>
      <c r="M133" s="2">
        <f t="shared" si="25"/>
        <v>0.21470697894697396</v>
      </c>
    </row>
    <row r="135" spans="1:13" x14ac:dyDescent="0.25">
      <c r="A135" t="s">
        <v>139</v>
      </c>
      <c r="B135" s="2">
        <f>AVERAGE(B3:B133)</f>
        <v>24.718394911287358</v>
      </c>
      <c r="C135" s="2">
        <f t="shared" ref="C135:E135" si="26">AVERAGE(C3:C133)</f>
        <v>4.2097984170398384</v>
      </c>
      <c r="D135" s="2">
        <f t="shared" si="26"/>
        <v>3.2828362514800213</v>
      </c>
      <c r="E135" s="2">
        <f t="shared" si="26"/>
        <v>16.395067001153222</v>
      </c>
    </row>
    <row r="136" spans="1:13" x14ac:dyDescent="0.25">
      <c r="A136" t="s">
        <v>140</v>
      </c>
      <c r="B136" s="2">
        <f>_xlfn.STDEV.S(B3:B133)</f>
        <v>8.0975422689027816</v>
      </c>
      <c r="C136" s="2">
        <f t="shared" ref="C136:E136" si="27">_xlfn.STDEV.S(C3:C133)</f>
        <v>10.436508804094718</v>
      </c>
      <c r="D136" s="2">
        <f t="shared" si="27"/>
        <v>5.462578816427774</v>
      </c>
      <c r="E136" s="2">
        <f t="shared" si="27"/>
        <v>6.0041472344982907</v>
      </c>
    </row>
    <row r="137" spans="1:13" x14ac:dyDescent="0.25">
      <c r="A137" t="s">
        <v>141</v>
      </c>
      <c r="B137" s="1">
        <f>COUNT(B3:B133)</f>
        <v>131</v>
      </c>
      <c r="C137" s="1"/>
      <c r="D137" s="1"/>
      <c r="E137" s="1"/>
    </row>
    <row r="138" spans="1:13" ht="15.75" thickBot="1" x14ac:dyDescent="0.3">
      <c r="B138" s="2"/>
      <c r="C138" s="2"/>
      <c r="D138" s="2"/>
      <c r="E138" s="2"/>
    </row>
    <row r="139" spans="1:13" x14ac:dyDescent="0.25">
      <c r="A139" s="8"/>
      <c r="B139" s="8" t="s">
        <v>132</v>
      </c>
      <c r="C139" s="8" t="s">
        <v>135</v>
      </c>
      <c r="D139" s="8" t="s">
        <v>133</v>
      </c>
      <c r="E139" s="8" t="s">
        <v>134</v>
      </c>
    </row>
    <row r="140" spans="1:13" x14ac:dyDescent="0.25">
      <c r="A140" s="6" t="s">
        <v>132</v>
      </c>
      <c r="B140" s="6">
        <f>VARP(NEDL_Cov_Corr!$B$3:$B$133)</f>
        <v>65.06965498905906</v>
      </c>
      <c r="C140" s="6"/>
      <c r="D140" s="6"/>
      <c r="E140" s="6"/>
    </row>
    <row r="141" spans="1:13" x14ac:dyDescent="0.25">
      <c r="A141" s="6" t="s">
        <v>135</v>
      </c>
      <c r="B141" s="6">
        <v>-3.0471107923088736</v>
      </c>
      <c r="C141" s="6">
        <f>VARP(NEDL_Cov_Corr!$C$3:$C$133)</f>
        <v>108.08926017048131</v>
      </c>
      <c r="D141" s="6"/>
      <c r="E141" s="6"/>
    </row>
    <row r="142" spans="1:13" x14ac:dyDescent="0.25">
      <c r="A142" s="6" t="s">
        <v>133</v>
      </c>
      <c r="B142" s="6">
        <v>-7.9341098638316199</v>
      </c>
      <c r="C142" s="6">
        <v>-2.7253937190640598</v>
      </c>
      <c r="D142" s="6">
        <f>VARP(NEDL_Cov_Corr!$D$3:$D$133)</f>
        <v>29.611982842283286</v>
      </c>
      <c r="E142" s="6"/>
    </row>
    <row r="143" spans="1:13" ht="15.75" thickBot="1" x14ac:dyDescent="0.3">
      <c r="A143" s="7" t="s">
        <v>134</v>
      </c>
      <c r="B143" s="7">
        <v>-0.48105996361268449</v>
      </c>
      <c r="C143" s="7">
        <v>-2.1948550246816745</v>
      </c>
      <c r="D143" s="7">
        <v>-10.41408604854468</v>
      </c>
      <c r="E143" s="7">
        <f>VARP(NEDL_Cov_Corr!$E$3:$E$133)</f>
        <v>35.774594822590473</v>
      </c>
    </row>
    <row r="144" spans="1:13" ht="15.75" thickBot="1" x14ac:dyDescent="0.3">
      <c r="B144" s="2"/>
      <c r="C144" s="2"/>
      <c r="D144" s="2"/>
      <c r="E144" s="2"/>
    </row>
    <row r="145" spans="1:5" x14ac:dyDescent="0.25">
      <c r="A145" s="8"/>
      <c r="B145" s="8" t="s">
        <v>132</v>
      </c>
      <c r="C145" s="8" t="s">
        <v>135</v>
      </c>
      <c r="D145" s="8" t="s">
        <v>133</v>
      </c>
      <c r="E145" s="8" t="s">
        <v>134</v>
      </c>
    </row>
    <row r="146" spans="1:5" x14ac:dyDescent="0.25">
      <c r="A146" s="6" t="s">
        <v>132</v>
      </c>
      <c r="B146" s="9">
        <v>1</v>
      </c>
      <c r="C146" s="9"/>
      <c r="D146" s="9"/>
      <c r="E146" s="9"/>
    </row>
    <row r="147" spans="1:5" x14ac:dyDescent="0.25">
      <c r="A147" s="6" t="s">
        <v>135</v>
      </c>
      <c r="B147" s="9">
        <v>-3.63335406441904E-2</v>
      </c>
      <c r="C147" s="9">
        <v>1</v>
      </c>
      <c r="D147" s="9"/>
      <c r="E147" s="9"/>
    </row>
    <row r="148" spans="1:5" x14ac:dyDescent="0.25">
      <c r="A148" s="6" t="s">
        <v>133</v>
      </c>
      <c r="B148" s="9">
        <v>-0.18074871286673885</v>
      </c>
      <c r="C148" s="9">
        <v>-4.8173060003929957E-2</v>
      </c>
      <c r="D148" s="9">
        <v>1</v>
      </c>
      <c r="E148" s="9"/>
    </row>
    <row r="149" spans="1:5" ht="15.75" thickBot="1" x14ac:dyDescent="0.3">
      <c r="A149" s="7" t="s">
        <v>134</v>
      </c>
      <c r="B149" s="10">
        <v>-9.9706299976242523E-3</v>
      </c>
      <c r="C149" s="10">
        <v>-3.5296139349800845E-2</v>
      </c>
      <c r="D149" s="10">
        <v>-0.31996321755628321</v>
      </c>
      <c r="E149" s="10">
        <v>1</v>
      </c>
    </row>
    <row r="150" spans="1:5" x14ac:dyDescent="0.25">
      <c r="B150" s="2"/>
      <c r="C150" s="2"/>
      <c r="D150" s="2"/>
      <c r="E150" s="2"/>
    </row>
    <row r="151" spans="1:5" x14ac:dyDescent="0.25">
      <c r="A151" s="1" t="s">
        <v>142</v>
      </c>
      <c r="B151" s="11">
        <v>1</v>
      </c>
      <c r="C151" s="12">
        <v>2</v>
      </c>
      <c r="D151" s="12">
        <v>3</v>
      </c>
      <c r="E151" s="12">
        <v>4</v>
      </c>
    </row>
    <row r="152" spans="1:5" x14ac:dyDescent="0.25">
      <c r="A152" s="11">
        <v>1</v>
      </c>
      <c r="B152" s="5">
        <f>_xlfn.COVARIANCE.S(INDEX($B$3:$E$3,B$151):INDEX($B$133:$E$133,B$151),INDEX($B$3:$E$3,$A152):INDEX($B$133:$E$133,$A152))</f>
        <v>65.570190796667774</v>
      </c>
      <c r="C152" s="5">
        <f>_xlfn.COVARIANCE.S(INDEX($B$3:$E$3,C$151):INDEX($B$133:$E$133,C$151),INDEX($B$3:$E$3,$A152):INDEX($B$133:$E$133,$A152))</f>
        <v>-3.0705501060958653</v>
      </c>
      <c r="D152" s="5">
        <f>_xlfn.COVARIANCE.S(INDEX($B$3:$E$3,D$151):INDEX($B$133:$E$133,D$151),INDEX($B$3:$E$3,$A152):INDEX($B$133:$E$133,$A152))</f>
        <v>-7.9951414781687866</v>
      </c>
      <c r="E152" s="5">
        <f>_xlfn.COVARIANCE.S(INDEX($B$3:$E$3,E$151):INDEX($B$133:$E$133,E$151),INDEX($B$3:$E$3,$A152):INDEX($B$133:$E$133,$A152))</f>
        <v>-0.4847604248712436</v>
      </c>
    </row>
    <row r="153" spans="1:5" x14ac:dyDescent="0.25">
      <c r="A153" s="12">
        <v>2</v>
      </c>
      <c r="B153" s="5">
        <f>_xlfn.COVARIANCE.S(INDEX($B$3:$E$3,B$151):INDEX($B$133:$E$133,B$151),INDEX($B$3:$E$3,$A153):INDEX($B$133:$E$133,$A153))</f>
        <v>-3.0705501060958653</v>
      </c>
      <c r="C153" s="5">
        <f>_xlfn.COVARIANCE.S(INDEX($B$3:$E$3,C$151):INDEX($B$133:$E$133,C$151),INDEX($B$3:$E$3,$A153):INDEX($B$133:$E$133,$A153))</f>
        <v>108.92071601794646</v>
      </c>
      <c r="D153" s="5">
        <f>_xlfn.COVARIANCE.S(INDEX($B$3:$E$3,D$151):INDEX($B$133:$E$133,D$151),INDEX($B$3:$E$3,$A153):INDEX($B$133:$E$133,$A153))</f>
        <v>-2.7463582861337832</v>
      </c>
      <c r="E153" s="5">
        <f>_xlfn.COVARIANCE.S(INDEX($B$3:$E$3,E$151):INDEX($B$133:$E$133,E$151),INDEX($B$3:$E$3,$A153):INDEX($B$133:$E$133,$A153))</f>
        <v>-2.2117385248715338</v>
      </c>
    </row>
    <row r="154" spans="1:5" x14ac:dyDescent="0.25">
      <c r="A154" s="12">
        <v>3</v>
      </c>
      <c r="B154" s="5">
        <f>_xlfn.COVARIANCE.S(INDEX($B$3:$E$3,B$151):INDEX($B$133:$E$133,B$151),INDEX($B$3:$E$3,$A154):INDEX($B$133:$E$133,$A154))</f>
        <v>-7.9951414781687866</v>
      </c>
      <c r="C154" s="5">
        <f>_xlfn.COVARIANCE.S(INDEX($B$3:$E$3,C$151):INDEX($B$133:$E$133,C$151),INDEX($B$3:$E$3,$A154):INDEX($B$133:$E$133,$A154))</f>
        <v>-2.7463582861337832</v>
      </c>
      <c r="D154" s="5">
        <f>_xlfn.COVARIANCE.S(INDEX($B$3:$E$3,D$151):INDEX($B$133:$E$133,D$151),INDEX($B$3:$E$3,$A154):INDEX($B$133:$E$133,$A154))</f>
        <v>29.839767325685465</v>
      </c>
      <c r="E154" s="5">
        <f>_xlfn.COVARIANCE.S(INDEX($B$3:$E$3,E$151):INDEX($B$133:$E$133,E$151),INDEX($B$3:$E$3,$A154):INDEX($B$133:$E$133,$A154))</f>
        <v>-10.494194402764254</v>
      </c>
    </row>
    <row r="155" spans="1:5" x14ac:dyDescent="0.25">
      <c r="A155" s="12">
        <v>4</v>
      </c>
      <c r="B155" s="5">
        <f>_xlfn.COVARIANCE.S(INDEX($B$3:$E$3,B$151):INDEX($B$133:$E$133,B$151),INDEX($B$3:$E$3,$A155):INDEX($B$133:$E$133,$A155))</f>
        <v>-0.4847604248712436</v>
      </c>
      <c r="C155" s="5">
        <f>_xlfn.COVARIANCE.S(INDEX($B$3:$E$3,C$151):INDEX($B$133:$E$133,C$151),INDEX($B$3:$E$3,$A155):INDEX($B$133:$E$133,$A155))</f>
        <v>-2.2117385248715338</v>
      </c>
      <c r="D155" s="5">
        <f>_xlfn.COVARIANCE.S(INDEX($B$3:$E$3,D$151):INDEX($B$133:$E$133,D$151),INDEX($B$3:$E$3,$A155):INDEX($B$133:$E$133,$A155))</f>
        <v>-10.494194402764254</v>
      </c>
      <c r="E155" s="5">
        <f>_xlfn.COVARIANCE.S(INDEX($B$3:$E$3,E$151):INDEX($B$133:$E$133,E$151),INDEX($B$3:$E$3,$A155):INDEX($B$133:$E$133,$A155))</f>
        <v>36.049784013533532</v>
      </c>
    </row>
    <row r="157" spans="1:5" x14ac:dyDescent="0.25">
      <c r="A157" s="1" t="s">
        <v>143</v>
      </c>
      <c r="B157" s="11">
        <v>1</v>
      </c>
      <c r="C157" s="12">
        <v>2</v>
      </c>
      <c r="D157" s="12">
        <v>3</v>
      </c>
      <c r="E157" s="12">
        <v>4</v>
      </c>
    </row>
    <row r="158" spans="1:5" x14ac:dyDescent="0.25">
      <c r="A158" s="11">
        <v>1</v>
      </c>
      <c r="B158" s="5">
        <f>CORREL(INDEX($B$3:$E$3,B$157):INDEX($B$133:$E$133,B$157),INDEX($B$3:$E$3,$A158):INDEX($B$133:$E$133,$A158))</f>
        <v>0.99999999999999978</v>
      </c>
      <c r="C158" s="5">
        <f>CORREL(INDEX($B$3:$E$3,C$157):INDEX($B$133:$E$133,C$157),INDEX($B$3:$E$3,$A158):INDEX($B$133:$E$133,$A158))</f>
        <v>-3.63335406441904E-2</v>
      </c>
      <c r="D158" s="5">
        <f>CORREL(INDEX($B$3:$E$3,D$157):INDEX($B$133:$E$133,D$157),INDEX($B$3:$E$3,$A158):INDEX($B$133:$E$133,$A158))</f>
        <v>-0.18074871286673885</v>
      </c>
      <c r="E158" s="5">
        <f>CORREL(INDEX($B$3:$E$3,E$157):INDEX($B$133:$E$133,E$157),INDEX($B$3:$E$3,$A158):INDEX($B$133:$E$133,$A158))</f>
        <v>-9.9706299976242523E-3</v>
      </c>
    </row>
    <row r="159" spans="1:5" x14ac:dyDescent="0.25">
      <c r="A159" s="12">
        <v>2</v>
      </c>
      <c r="B159" s="5">
        <f>CORREL(INDEX($B$3:$E$3,B$157):INDEX($B$133:$E$133,B$157),INDEX($B$3:$E$3,$A159):INDEX($B$133:$E$133,$A159))</f>
        <v>-3.63335406441904E-2</v>
      </c>
      <c r="C159" s="5">
        <f>CORREL(INDEX($B$3:$E$3,C$157):INDEX($B$133:$E$133,C$157),INDEX($B$3:$E$3,$A159):INDEX($B$133:$E$133,$A159))</f>
        <v>0.99999999999999989</v>
      </c>
      <c r="D159" s="5">
        <f>CORREL(INDEX($B$3:$E$3,D$157):INDEX($B$133:$E$133,D$157),INDEX($B$3:$E$3,$A159):INDEX($B$133:$E$133,$A159))</f>
        <v>-4.8173060003929957E-2</v>
      </c>
      <c r="E159" s="5">
        <f>CORREL(INDEX($B$3:$E$3,E$157):INDEX($B$133:$E$133,E$157),INDEX($B$3:$E$3,$A159):INDEX($B$133:$E$133,$A159))</f>
        <v>-3.5296139349800845E-2</v>
      </c>
    </row>
    <row r="160" spans="1:5" x14ac:dyDescent="0.25">
      <c r="A160" s="12">
        <v>3</v>
      </c>
      <c r="B160" s="5">
        <f>CORREL(INDEX($B$3:$E$3,B$157):INDEX($B$133:$E$133,B$157),INDEX($B$3:$E$3,$A160):INDEX($B$133:$E$133,$A160))</f>
        <v>-0.18074871286673885</v>
      </c>
      <c r="C160" s="5">
        <f>CORREL(INDEX($B$3:$E$3,C$157):INDEX($B$133:$E$133,C$157),INDEX($B$3:$E$3,$A160):INDEX($B$133:$E$133,$A160))</f>
        <v>-4.8173060003929957E-2</v>
      </c>
      <c r="D160" s="5">
        <f>CORREL(INDEX($B$3:$E$3,D$157):INDEX($B$133:$E$133,D$157),INDEX($B$3:$E$3,$A160):INDEX($B$133:$E$133,$A160))</f>
        <v>0.99999999999999989</v>
      </c>
      <c r="E160" s="5">
        <f>CORREL(INDEX($B$3:$E$3,E$157):INDEX($B$133:$E$133,E$157),INDEX($B$3:$E$3,$A160):INDEX($B$133:$E$133,$A160))</f>
        <v>-0.31996321755628321</v>
      </c>
    </row>
    <row r="161" spans="1:5" x14ac:dyDescent="0.25">
      <c r="A161" s="12">
        <v>4</v>
      </c>
      <c r="B161" s="5">
        <f>CORREL(INDEX($B$3:$E$3,B$157):INDEX($B$133:$E$133,B$157),INDEX($B$3:$E$3,$A161):INDEX($B$133:$E$133,$A161))</f>
        <v>-9.9706299976242523E-3</v>
      </c>
      <c r="C161" s="5">
        <f>CORREL(INDEX($B$3:$E$3,C$157):INDEX($B$133:$E$133,C$157),INDEX($B$3:$E$3,$A161):INDEX($B$133:$E$133,$A161))</f>
        <v>-3.5296139349800845E-2</v>
      </c>
      <c r="D161" s="5">
        <f>CORREL(INDEX($B$3:$E$3,D$157):INDEX($B$133:$E$133,D$157),INDEX($B$3:$E$3,$A161):INDEX($B$133:$E$133,$A161))</f>
        <v>-0.31996321755628321</v>
      </c>
      <c r="E161" s="5">
        <f>CORREL(INDEX($B$3:$E$3,E$157):INDEX($B$133:$E$133,E$157),INDEX($B$3:$E$3,$A161):INDEX($B$133:$E$133,$A161))</f>
        <v>1</v>
      </c>
    </row>
    <row r="163" spans="1:5" x14ac:dyDescent="0.25">
      <c r="A163" s="1" t="s">
        <v>144</v>
      </c>
      <c r="B163" s="1" t="s">
        <v>132</v>
      </c>
      <c r="C163" s="1" t="s">
        <v>135</v>
      </c>
      <c r="D163" s="1" t="s">
        <v>133</v>
      </c>
      <c r="E163" s="1" t="s">
        <v>134</v>
      </c>
    </row>
    <row r="164" spans="1:5" x14ac:dyDescent="0.25">
      <c r="A164" s="1" t="s">
        <v>132</v>
      </c>
      <c r="B164" s="5">
        <f t="array" ref="B164:E167">MMULT(TRANSPOSE(F3:I133),F3:I133)/(B137-1)</f>
        <v>65.570190796667774</v>
      </c>
      <c r="C164" s="5">
        <v>-3.0705501060958653</v>
      </c>
      <c r="D164" s="5">
        <v>-7.9951414781687866</v>
      </c>
      <c r="E164" s="5">
        <v>-0.4847604248712436</v>
      </c>
    </row>
    <row r="165" spans="1:5" x14ac:dyDescent="0.25">
      <c r="A165" s="1" t="s">
        <v>135</v>
      </c>
      <c r="B165" s="5">
        <v>-3.0705501060958653</v>
      </c>
      <c r="C165" s="5">
        <v>108.92071601794646</v>
      </c>
      <c r="D165" s="5">
        <v>-2.7463582861337832</v>
      </c>
      <c r="E165" s="5">
        <v>-2.2117385248715338</v>
      </c>
    </row>
    <row r="166" spans="1:5" x14ac:dyDescent="0.25">
      <c r="A166" s="1" t="s">
        <v>133</v>
      </c>
      <c r="B166" s="5">
        <v>-7.9951414781687866</v>
      </c>
      <c r="C166" s="5">
        <v>-2.7463582861337832</v>
      </c>
      <c r="D166" s="5">
        <v>29.839767325685465</v>
      </c>
      <c r="E166" s="5">
        <v>-10.494194402764254</v>
      </c>
    </row>
    <row r="167" spans="1:5" x14ac:dyDescent="0.25">
      <c r="A167" s="1" t="s">
        <v>134</v>
      </c>
      <c r="B167" s="5">
        <v>-0.4847604248712436</v>
      </c>
      <c r="C167" s="5">
        <v>-2.2117385248715338</v>
      </c>
      <c r="D167" s="5">
        <v>-10.494194402764254</v>
      </c>
      <c r="E167" s="5">
        <v>36.049784013533532</v>
      </c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 t="s">
        <v>145</v>
      </c>
      <c r="B169" s="1" t="s">
        <v>132</v>
      </c>
      <c r="C169" s="1" t="s">
        <v>135</v>
      </c>
      <c r="D169" s="1" t="s">
        <v>133</v>
      </c>
      <c r="E169" s="1" t="s">
        <v>134</v>
      </c>
    </row>
    <row r="170" spans="1:5" x14ac:dyDescent="0.25">
      <c r="A170" s="1" t="s">
        <v>132</v>
      </c>
      <c r="B170" s="5">
        <f t="array" ref="B170:E173">MMULT(TRANSPOSE(J3:M133),J3:M133)/(B137-1)</f>
        <v>1.0000000000000078</v>
      </c>
      <c r="C170" s="5">
        <v>-3.6333540644190532E-2</v>
      </c>
      <c r="D170" s="5">
        <v>-0.18074871286673974</v>
      </c>
      <c r="E170" s="5">
        <v>-9.9706299976242922E-3</v>
      </c>
    </row>
    <row r="171" spans="1:5" x14ac:dyDescent="0.25">
      <c r="A171" s="1" t="s">
        <v>135</v>
      </c>
      <c r="B171" s="5">
        <v>-3.6333540644190532E-2</v>
      </c>
      <c r="C171" s="5">
        <v>0.99999999999999978</v>
      </c>
      <c r="D171" s="5">
        <v>-4.817306000392995E-2</v>
      </c>
      <c r="E171" s="5">
        <v>-3.5296139349800824E-2</v>
      </c>
    </row>
    <row r="172" spans="1:5" x14ac:dyDescent="0.25">
      <c r="A172" s="1" t="s">
        <v>133</v>
      </c>
      <c r="B172" s="5">
        <v>-0.18074871286673974</v>
      </c>
      <c r="C172" s="5">
        <v>-4.817306000392995E-2</v>
      </c>
      <c r="D172" s="5">
        <v>1.0000000000000004</v>
      </c>
      <c r="E172" s="5">
        <v>-0.3199632175562836</v>
      </c>
    </row>
    <row r="173" spans="1:5" x14ac:dyDescent="0.25">
      <c r="A173" s="1" t="s">
        <v>134</v>
      </c>
      <c r="B173" s="5">
        <v>-9.9706299976242922E-3</v>
      </c>
      <c r="C173" s="5">
        <v>-3.5296139349800824E-2</v>
      </c>
      <c r="D173" s="5">
        <v>-0.3199632175562836</v>
      </c>
      <c r="E173" s="5">
        <v>1.0000000000000022</v>
      </c>
    </row>
  </sheetData>
  <mergeCells count="4">
    <mergeCell ref="A1:A2"/>
    <mergeCell ref="B1:E1"/>
    <mergeCell ref="F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NEDL_Cov_Corr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2021-10-19T12:20:35Z</dcterms:created>
  <dcterms:modified xsi:type="dcterms:W3CDTF">2021-10-19T15:27:48Z</dcterms:modified>
</cp:coreProperties>
</file>