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14F2C948-ED34-44F6-AACA-7FC2B16A9AD1}" xr6:coauthVersionLast="47" xr6:coauthVersionMax="47" xr10:uidLastSave="{00000000-0000-0000-0000-000000000000}"/>
  <bookViews>
    <workbookView xWindow="-120" yWindow="-120" windowWidth="20730" windowHeight="11160" xr2:uid="{BBC6DD63-0628-48F6-8423-6F2EFF9FF123}"/>
  </bookViews>
  <sheets>
    <sheet name="NEDL_Deflated_Sharpe_Rat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" l="1"/>
  <c r="P12" i="1"/>
  <c r="Q12" i="1"/>
  <c r="R12" i="1"/>
  <c r="S12" i="1"/>
  <c r="T12" i="1"/>
  <c r="U12" i="1"/>
  <c r="V12" i="1"/>
  <c r="W12" i="1"/>
  <c r="N12" i="1"/>
  <c r="N27" i="1"/>
  <c r="N26" i="1"/>
  <c r="O11" i="1"/>
  <c r="P11" i="1"/>
  <c r="Q11" i="1"/>
  <c r="R11" i="1"/>
  <c r="S11" i="1"/>
  <c r="T11" i="1"/>
  <c r="U11" i="1"/>
  <c r="V11" i="1"/>
  <c r="W11" i="1"/>
  <c r="N11" i="1"/>
  <c r="O10" i="1"/>
  <c r="P10" i="1"/>
  <c r="Q10" i="1"/>
  <c r="R10" i="1"/>
  <c r="S10" i="1"/>
  <c r="T10" i="1"/>
  <c r="U10" i="1"/>
  <c r="V10" i="1"/>
  <c r="W10" i="1"/>
  <c r="N10" i="1"/>
  <c r="O8" i="1"/>
  <c r="P8" i="1"/>
  <c r="Q8" i="1"/>
  <c r="R8" i="1"/>
  <c r="S8" i="1"/>
  <c r="T8" i="1"/>
  <c r="U8" i="1"/>
  <c r="V8" i="1"/>
  <c r="W8" i="1"/>
  <c r="O9" i="1"/>
  <c r="P9" i="1"/>
  <c r="Q9" i="1"/>
  <c r="R9" i="1"/>
  <c r="S9" i="1"/>
  <c r="T9" i="1"/>
  <c r="U9" i="1"/>
  <c r="V9" i="1"/>
  <c r="W9" i="1"/>
  <c r="N9" i="1"/>
  <c r="N8" i="1"/>
  <c r="O7" i="1"/>
  <c r="P7" i="1"/>
  <c r="Q7" i="1"/>
  <c r="R7" i="1"/>
  <c r="S7" i="1"/>
  <c r="T7" i="1"/>
  <c r="U7" i="1"/>
  <c r="V7" i="1"/>
  <c r="W7" i="1"/>
  <c r="N7" i="1"/>
  <c r="N2" i="1"/>
  <c r="N1" i="1"/>
  <c r="O6" i="1"/>
  <c r="P6" i="1"/>
  <c r="Q6" i="1"/>
  <c r="R6" i="1"/>
  <c r="S6" i="1"/>
  <c r="T6" i="1"/>
  <c r="U6" i="1"/>
  <c r="V6" i="1"/>
  <c r="W6" i="1"/>
  <c r="N6" i="1"/>
  <c r="O5" i="1" a="1"/>
  <c r="O5" i="1" s="1"/>
  <c r="P5" i="1" a="1"/>
  <c r="P5" i="1" s="1"/>
  <c r="Q5" i="1" a="1"/>
  <c r="Q5" i="1" s="1"/>
  <c r="R5" i="1" a="1"/>
  <c r="R5" i="1"/>
  <c r="S5" i="1" a="1"/>
  <c r="S5" i="1" s="1"/>
  <c r="T5" i="1" a="1"/>
  <c r="T5" i="1" s="1"/>
  <c r="U5" i="1" a="1"/>
  <c r="U5" i="1" s="1"/>
  <c r="V5" i="1" a="1"/>
  <c r="V5" i="1" s="1"/>
  <c r="W5" i="1" a="1"/>
  <c r="W5" i="1" s="1"/>
  <c r="N5" i="1" a="1"/>
  <c r="N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<sst xmlns="http://schemas.openxmlformats.org/spreadsheetml/2006/main" count="36" uniqueCount="26">
  <si>
    <t>Strategy 1</t>
  </si>
  <si>
    <t>Strategy 2</t>
  </si>
  <si>
    <t>Strategy 3</t>
  </si>
  <si>
    <t>Strategy 4</t>
  </si>
  <si>
    <t>Strategy 5</t>
  </si>
  <si>
    <t>Strategy 6</t>
  </si>
  <si>
    <t>Strategy 7</t>
  </si>
  <si>
    <t>Strategy 8</t>
  </si>
  <si>
    <t>Strategy 9</t>
  </si>
  <si>
    <t>Strategy 10</t>
  </si>
  <si>
    <t>Month</t>
  </si>
  <si>
    <t>Risk-free</t>
  </si>
  <si>
    <t>Bailey and Lopez de Prado (2014)</t>
  </si>
  <si>
    <t>Sharpe</t>
  </si>
  <si>
    <t>Return</t>
  </si>
  <si>
    <t>Risk</t>
  </si>
  <si>
    <t>Skewness</t>
  </si>
  <si>
    <t>Kurtosis</t>
  </si>
  <si>
    <t>Volatility (Sharpe)</t>
  </si>
  <si>
    <t>Sample size</t>
  </si>
  <si>
    <t>PSR</t>
  </si>
  <si>
    <t>Number of trials</t>
  </si>
  <si>
    <t>Euler-Mascheroni</t>
  </si>
  <si>
    <t>Variance across trials</t>
  </si>
  <si>
    <t>SR*</t>
  </si>
  <si>
    <t>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</si>
</sst>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4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133350</xdr:colOff>
      <xdr:row>17</xdr:row>
      <xdr:rowOff>19050</xdr:rowOff>
    </xdr:from>
    <xdr:ext cx="2209836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0F7C090-051A-4430-9006-407945D90E7B}"/>
                </a:ext>
              </a:extLst>
            </xdr:cNvPr>
            <xdr:cNvSpPr txBox="1"/>
          </xdr:nvSpPr>
          <xdr:spPr>
            <a:xfrm>
              <a:off x="9839325" y="3257550"/>
              <a:ext cx="2209836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𝑆𝑅</m:t>
                            </m:r>
                          </m:e>
                        </m:acc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∗</m:t>
                            </m:r>
                            <m:acc>
                              <m:accPr>
                                <m:chr m:val="̂"/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𝑆𝑅</m:t>
                                </m:r>
                              </m:e>
                            </m:acc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𝐾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+2</m:t>
                                </m:r>
                              </m:num>
                              <m:den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den>
                            </m:f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Sup>
                              <m:s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𝑆𝑅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0F7C090-051A-4430-9006-407945D90E7B}"/>
                </a:ext>
              </a:extLst>
            </xdr:cNvPr>
            <xdr:cNvSpPr txBox="1"/>
          </xdr:nvSpPr>
          <xdr:spPr>
            <a:xfrm>
              <a:off x="9839325" y="3257550"/>
              <a:ext cx="2209836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((𝑆𝑅) ̂ )=√((1−𝑆∗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(𝑆𝑅) ̂+(𝐾+2)/4∗(𝑆𝑅) ̂^2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−1))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152400</xdr:colOff>
      <xdr:row>14</xdr:row>
      <xdr:rowOff>114300</xdr:rowOff>
    </xdr:from>
    <xdr:ext cx="2125710" cy="4028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824FE0C-A31D-4698-BEAC-A833952CD71E}"/>
                </a:ext>
              </a:extLst>
            </xdr:cNvPr>
            <xdr:cNvSpPr txBox="1"/>
          </xdr:nvSpPr>
          <xdr:spPr>
            <a:xfrm>
              <a:off x="9858375" y="2781300"/>
              <a:ext cx="2125710" cy="4028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𝐷𝑆𝑅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𝑃𝑆𝑅</m:t>
                        </m:r>
                      </m:e>
                    </m:acc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l-G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Φ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acc>
                              <m:accPr>
                                <m:chr m:val="̂"/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𝑆𝑅</m:t>
                                </m:r>
                              </m:e>
                            </m:acc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  <m:sSup>
                              <m:s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</m:t>
                                </m:r>
                              </m:sup>
                            </m:sSup>
                          </m:num>
                          <m:den>
                            <m:r>
                              <a:rPr lang="en-GB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acc>
                                  <m:accPr>
                                    <m:chr m:val="̂"/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𝑆𝑅</m:t>
                                    </m:r>
                                  </m:e>
                                </m:acc>
                              </m:e>
                            </m:d>
                          </m:den>
                        </m:f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824FE0C-A31D-4698-BEAC-A833952CD71E}"/>
                </a:ext>
              </a:extLst>
            </xdr:cNvPr>
            <xdr:cNvSpPr txBox="1"/>
          </xdr:nvSpPr>
          <xdr:spPr>
            <a:xfrm>
              <a:off x="9858375" y="2781300"/>
              <a:ext cx="2125710" cy="4028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𝐷𝑆𝑅=(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𝑃𝑆𝑅) ̂</a:t>
              </a:r>
              <a:r>
                <a:rPr lang="en-GB" sz="1100" b="0" i="0">
                  <a:latin typeface="Cambria Math" panose="02040503050406030204" pitchFamily="18" charset="0"/>
                </a:rPr>
                <a:t>(𝑆𝑅^∗ )=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Φ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(𝑆𝑅) ̂−𝑆𝑅^∗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((𝑆𝑅) ̂ )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133350</xdr:colOff>
      <xdr:row>20</xdr:row>
      <xdr:rowOff>4762</xdr:rowOff>
    </xdr:from>
    <xdr:ext cx="3525260" cy="4374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76F5ED5-CBE4-25D9-B301-743588C6AEA1}"/>
                </a:ext>
              </a:extLst>
            </xdr:cNvPr>
            <xdr:cNvSpPr txBox="1"/>
          </xdr:nvSpPr>
          <xdr:spPr>
            <a:xfrm>
              <a:off x="9839325" y="3814762"/>
              <a:ext cx="3525260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𝑆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b>
                            </m:sSub>
                          </m:e>
                        </m:d>
                      </m:e>
                    </m:rad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𝛾</m:t>
                            </m:r>
                          </m:e>
                        </m:d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Φ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</m:t>
                            </m:r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𝑁</m:t>
                                </m:r>
                              </m:den>
                            </m:f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𝛾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Φ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</m:t>
                            </m:r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𝑁𝑒</m:t>
                                </m:r>
                              </m:den>
                            </m:f>
                          </m:e>
                        </m:d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76F5ED5-CBE4-25D9-B301-743588C6AEA1}"/>
                </a:ext>
              </a:extLst>
            </xdr:cNvPr>
            <xdr:cNvSpPr txBox="1"/>
          </xdr:nvSpPr>
          <xdr:spPr>
            <a:xfrm>
              <a:off x="9839325" y="3814762"/>
              <a:ext cx="3525260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𝑆𝑅^∗=√(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𝑉(𝑆𝑅_𝑛 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GB" sz="1100" b="0" i="0">
                  <a:latin typeface="Cambria Math" panose="02040503050406030204" pitchFamily="18" charset="0"/>
                </a:rPr>
                <a:t>((1−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𝛾) 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Φ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^(−1) (1−1/𝑁)+𝛾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Φ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^(−1) (1−1/𝑁𝑒))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4AC4-FF77-4476-8E91-5F714CCAB617}">
  <dimension ref="A1:X141"/>
  <sheetViews>
    <sheetView tabSelected="1" topLeftCell="K1" workbookViewId="0">
      <selection activeCell="W1" sqref="W1"/>
    </sheetView>
  </sheetViews>
  <sheetFormatPr defaultRowHeight="15" x14ac:dyDescent="0.25"/>
  <cols>
    <col min="1" max="1" width="10.7109375" bestFit="1" customWidth="1"/>
    <col min="2" max="11" width="12.5703125" style="1" customWidth="1"/>
    <col min="13" max="13" width="19.28515625" style="1" customWidth="1"/>
    <col min="14" max="23" width="11.42578125" customWidth="1"/>
  </cols>
  <sheetData>
    <row r="1" spans="1:24" x14ac:dyDescent="0.25">
      <c r="A1" s="1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M1" s="1" t="s">
        <v>11</v>
      </c>
      <c r="N1" s="6">
        <f>(1+4%)^(1/12) - 1</f>
        <v>3.2737397821989145E-3</v>
      </c>
    </row>
    <row r="2" spans="1:24" x14ac:dyDescent="0.25">
      <c r="A2" s="5">
        <v>40909</v>
      </c>
      <c r="B2" s="3">
        <v>2.0954673094933374E-2</v>
      </c>
      <c r="C2" s="3">
        <v>5.3137450857953399E-2</v>
      </c>
      <c r="D2" s="3">
        <v>7.1958601814167078E-2</v>
      </c>
      <c r="E2" s="3">
        <v>-3.6215963640419159E-3</v>
      </c>
      <c r="F2" s="3">
        <v>-7.1731844894010657E-3</v>
      </c>
      <c r="G2" s="3">
        <v>-0.10056053516115412</v>
      </c>
      <c r="H2" s="3">
        <v>1.9243319481201601E-3</v>
      </c>
      <c r="I2" s="3">
        <v>3.119448947484108E-3</v>
      </c>
      <c r="J2" s="3">
        <v>-4.5711977236827017E-2</v>
      </c>
      <c r="K2" s="3">
        <v>-2.2020607063609116E-2</v>
      </c>
      <c r="M2" s="1" t="s">
        <v>19</v>
      </c>
      <c r="N2" s="8">
        <f>COUNT(B2:B121)</f>
        <v>120</v>
      </c>
    </row>
    <row r="3" spans="1:24" x14ac:dyDescent="0.25">
      <c r="A3" s="5">
        <v>40940</v>
      </c>
      <c r="B3" s="3">
        <v>-9.6122262072087603E-3</v>
      </c>
      <c r="C3" s="3">
        <v>3.9134723341337892E-2</v>
      </c>
      <c r="D3" s="3">
        <v>-3.9409953154034311E-2</v>
      </c>
      <c r="E3" s="3">
        <v>-1.948728997537794E-3</v>
      </c>
      <c r="F3" s="3">
        <v>9.7675648616556782E-2</v>
      </c>
      <c r="G3" s="3">
        <v>2.3879299645730191E-4</v>
      </c>
      <c r="H3" s="3">
        <v>-1.4104704070756821E-2</v>
      </c>
      <c r="I3" s="3">
        <v>1.6762557716433708E-2</v>
      </c>
      <c r="J3" s="3">
        <v>-5.6921043952686469E-2</v>
      </c>
      <c r="K3" s="3">
        <v>5.7461325659121675E-2</v>
      </c>
    </row>
    <row r="4" spans="1:24" x14ac:dyDescent="0.25">
      <c r="A4" s="5">
        <v>40969</v>
      </c>
      <c r="B4" s="3">
        <v>3.6302380178404599E-2</v>
      </c>
      <c r="C4" s="3">
        <v>5.8568801009362667E-2</v>
      </c>
      <c r="D4" s="3">
        <v>1.2815188535147091E-4</v>
      </c>
      <c r="E4" s="3">
        <v>3.1199966765147105E-3</v>
      </c>
      <c r="F4" s="3">
        <v>7.1463741846657977E-2</v>
      </c>
      <c r="G4" s="3">
        <v>-1.1159254026629232E-2</v>
      </c>
      <c r="H4" s="3">
        <v>3.4093700106742141E-2</v>
      </c>
      <c r="I4" s="3">
        <v>-6.5668378021187301E-2</v>
      </c>
      <c r="J4" s="3">
        <v>-4.334501809195309E-2</v>
      </c>
      <c r="K4" s="3">
        <v>-1.4236043081712699E-3</v>
      </c>
      <c r="N4" s="4" t="s">
        <v>0</v>
      </c>
      <c r="O4" s="4" t="s">
        <v>1</v>
      </c>
      <c r="P4" s="4" t="s">
        <v>2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7</v>
      </c>
      <c r="V4" s="4" t="s">
        <v>8</v>
      </c>
      <c r="W4" s="4" t="s">
        <v>9</v>
      </c>
    </row>
    <row r="5" spans="1:24" x14ac:dyDescent="0.25">
      <c r="A5" s="5">
        <v>41000</v>
      </c>
      <c r="B5" s="3">
        <v>8.4017309699618417E-2</v>
      </c>
      <c r="C5" s="3">
        <v>-8.1752714988802336E-2</v>
      </c>
      <c r="D5" s="3">
        <v>2.2689853666706034E-2</v>
      </c>
      <c r="E5" s="3">
        <v>1.2662442994112014E-2</v>
      </c>
      <c r="F5" s="3">
        <v>-8.0469137634831156E-2</v>
      </c>
      <c r="G5" s="3">
        <v>3.1890155839678573E-2</v>
      </c>
      <c r="H5" s="3">
        <v>6.524865360752613E-3</v>
      </c>
      <c r="I5" s="3">
        <v>6.7211331521078763E-2</v>
      </c>
      <c r="J5" s="3">
        <v>0.15699678072382936</v>
      </c>
      <c r="K5" s="3">
        <v>3.2725261498664565E-3</v>
      </c>
      <c r="M5" s="1" t="s">
        <v>14</v>
      </c>
      <c r="N5" s="3" cm="1">
        <f t="array" ref="N5">GEOMEAN(1+B2:B121) - 1</f>
        <v>1.0072724014019263E-2</v>
      </c>
      <c r="O5" s="3" cm="1">
        <f t="array" ref="O5">GEOMEAN(1+C2:C121) - 1</f>
        <v>1.2939110331062764E-2</v>
      </c>
      <c r="P5" s="3" cm="1">
        <f t="array" ref="P5">GEOMEAN(1+D2:D121) - 1</f>
        <v>1.2813652691183286E-2</v>
      </c>
      <c r="Q5" s="3" cm="1">
        <f t="array" ref="Q5">GEOMEAN(1+E2:E121) - 1</f>
        <v>3.0094306200925125E-3</v>
      </c>
      <c r="R5" s="3" cm="1">
        <f t="array" ref="R5">GEOMEAN(1+F2:F121) - 1</f>
        <v>7.2819108587514059E-3</v>
      </c>
      <c r="S5" s="3" cm="1">
        <f t="array" ref="S5">GEOMEAN(1+G2:G121) - 1</f>
        <v>8.8379671279883443E-3</v>
      </c>
      <c r="T5" s="3" cm="1">
        <f t="array" ref="T5">GEOMEAN(1+H2:H121) - 1</f>
        <v>1.2413541415907448E-2</v>
      </c>
      <c r="U5" s="3" cm="1">
        <f t="array" ref="U5">GEOMEAN(1+I2:I121) - 1</f>
        <v>3.0458140755651453E-3</v>
      </c>
      <c r="V5" s="3" cm="1">
        <f t="array" ref="V5">GEOMEAN(1+J2:J121) - 1</f>
        <v>8.2411034317968479E-3</v>
      </c>
      <c r="W5" s="3" cm="1">
        <f t="array" ref="W5">GEOMEAN(1+K2:K121) - 1</f>
        <v>1.5209614035483598E-2</v>
      </c>
    </row>
    <row r="6" spans="1:24" x14ac:dyDescent="0.25">
      <c r="A6" s="5">
        <v>41030</v>
      </c>
      <c r="B6" s="3">
        <v>3.5916650761247469E-2</v>
      </c>
      <c r="C6" s="3">
        <v>0.11054236528051577</v>
      </c>
      <c r="D6" s="3">
        <v>2.6973228958605933E-2</v>
      </c>
      <c r="E6" s="3">
        <v>-4.7666633534427037E-2</v>
      </c>
      <c r="F6" s="3">
        <v>-2.5872103778965171E-2</v>
      </c>
      <c r="G6" s="3">
        <v>-7.9316092060251666E-3</v>
      </c>
      <c r="H6" s="3">
        <v>-0.2025419433588912</v>
      </c>
      <c r="I6" s="3">
        <v>3.6319411885404169E-2</v>
      </c>
      <c r="J6" s="3">
        <v>-6.3514758534225627E-2</v>
      </c>
      <c r="K6" s="3">
        <v>2.5286630865711222E-2</v>
      </c>
      <c r="M6" s="1" t="s">
        <v>15</v>
      </c>
      <c r="N6" s="3">
        <f>_xlfn.STDEV.S(B2:B121)</f>
        <v>6.2995394932875162E-2</v>
      </c>
      <c r="O6" s="3">
        <f t="shared" ref="O6:W6" si="0">_xlfn.STDEV.S(C2:C121)</f>
        <v>5.9995311221891584E-2</v>
      </c>
      <c r="P6" s="3">
        <f t="shared" si="0"/>
        <v>5.7098165116119932E-2</v>
      </c>
      <c r="Q6" s="3">
        <f t="shared" si="0"/>
        <v>6.1313059079106842E-2</v>
      </c>
      <c r="R6" s="3">
        <f t="shared" si="0"/>
        <v>5.8001318193466184E-2</v>
      </c>
      <c r="S6" s="3">
        <f t="shared" si="0"/>
        <v>6.9694458943556858E-2</v>
      </c>
      <c r="T6" s="3">
        <f t="shared" si="0"/>
        <v>6.5618197358956451E-2</v>
      </c>
      <c r="U6" s="3">
        <f t="shared" si="0"/>
        <v>5.5940458271191575E-2</v>
      </c>
      <c r="V6" s="3">
        <f t="shared" si="0"/>
        <v>5.0493397806708903E-2</v>
      </c>
      <c r="W6" s="3">
        <f t="shared" si="0"/>
        <v>4.911088540266928E-2</v>
      </c>
    </row>
    <row r="7" spans="1:24" x14ac:dyDescent="0.25">
      <c r="A7" s="5">
        <v>41061</v>
      </c>
      <c r="B7" s="3">
        <v>-4.7842180109543053E-2</v>
      </c>
      <c r="C7" s="3">
        <v>-5.950112628502648E-3</v>
      </c>
      <c r="D7" s="3">
        <v>7.2077677030875087E-3</v>
      </c>
      <c r="E7" s="3">
        <v>-9.5131774197900389E-3</v>
      </c>
      <c r="F7" s="3">
        <v>-5.2527702877874106E-3</v>
      </c>
      <c r="G7" s="3">
        <v>-4.2779776213507946E-2</v>
      </c>
      <c r="H7" s="3">
        <v>2.1349215687343492E-2</v>
      </c>
      <c r="I7" s="3">
        <v>-4.1107439822656286E-2</v>
      </c>
      <c r="J7" s="3">
        <v>-1.3028221675565365E-2</v>
      </c>
      <c r="K7" s="3">
        <v>3.3291196946202131E-3</v>
      </c>
      <c r="M7" s="1" t="s">
        <v>13</v>
      </c>
      <c r="N7" s="2">
        <f>(N5-$N1)/N6</f>
        <v>0.10792827378993364</v>
      </c>
      <c r="O7" s="2">
        <f t="shared" ref="O7:W7" si="1">(O5-$N1)/O6</f>
        <v>0.16110209868095607</v>
      </c>
      <c r="P7" s="2">
        <f t="shared" si="1"/>
        <v>0.16707915025961259</v>
      </c>
      <c r="Q7" s="2">
        <f t="shared" si="1"/>
        <v>-4.3108134886140183E-3</v>
      </c>
      <c r="R7" s="2">
        <f t="shared" si="1"/>
        <v>6.9104827293459847E-2</v>
      </c>
      <c r="S7" s="2">
        <f t="shared" si="1"/>
        <v>7.9837442317985508E-2</v>
      </c>
      <c r="T7" s="2">
        <f t="shared" si="1"/>
        <v>0.13928760620640565</v>
      </c>
      <c r="U7" s="2">
        <f t="shared" si="1"/>
        <v>-4.0744340264217546E-3</v>
      </c>
      <c r="V7" s="2">
        <f t="shared" si="1"/>
        <v>9.8376498024815726E-2</v>
      </c>
      <c r="W7" s="2">
        <f t="shared" si="1"/>
        <v>0.24303928050614915</v>
      </c>
    </row>
    <row r="8" spans="1:24" x14ac:dyDescent="0.25">
      <c r="A8" s="5">
        <v>41091</v>
      </c>
      <c r="B8" s="3">
        <v>0.12172155523642324</v>
      </c>
      <c r="C8" s="3">
        <v>4.1874825264338951E-2</v>
      </c>
      <c r="D8" s="3">
        <v>-1.452928610827651E-2</v>
      </c>
      <c r="E8" s="3">
        <v>-5.0161607006949816E-3</v>
      </c>
      <c r="F8" s="3">
        <v>9.0009926007894453E-2</v>
      </c>
      <c r="G8" s="3">
        <v>-4.735390225758259E-2</v>
      </c>
      <c r="H8" s="3">
        <v>-2.2146694483578783E-2</v>
      </c>
      <c r="I8" s="3">
        <v>7.9231515863424348E-2</v>
      </c>
      <c r="J8" s="3">
        <v>6.0772657918024504E-2</v>
      </c>
      <c r="K8" s="3">
        <v>-4.8738296141353672E-2</v>
      </c>
      <c r="M8" s="1" t="s">
        <v>16</v>
      </c>
      <c r="N8" s="2">
        <f>SKEW(B2:B121)</f>
        <v>-0.33824646292904026</v>
      </c>
      <c r="O8" s="2">
        <f t="shared" ref="O8:W8" si="2">SKEW(C2:C121)</f>
        <v>-0.33451657129613344</v>
      </c>
      <c r="P8" s="2">
        <f t="shared" si="2"/>
        <v>0.1643568157177851</v>
      </c>
      <c r="Q8" s="2">
        <f t="shared" si="2"/>
        <v>-0.10555902793842946</v>
      </c>
      <c r="R8" s="2">
        <f t="shared" si="2"/>
        <v>0.39042859499583715</v>
      </c>
      <c r="S8" s="2">
        <f t="shared" si="2"/>
        <v>1.156213033458994</v>
      </c>
      <c r="T8" s="2">
        <f t="shared" si="2"/>
        <v>0.95489199657065582</v>
      </c>
      <c r="U8" s="2">
        <f t="shared" si="2"/>
        <v>-5.8386483345785549E-2</v>
      </c>
      <c r="V8" s="2">
        <f t="shared" si="2"/>
        <v>-5.9446675818239092E-2</v>
      </c>
      <c r="W8" s="2">
        <f t="shared" si="2"/>
        <v>8.6811329093939835E-2</v>
      </c>
    </row>
    <row r="9" spans="1:24" x14ac:dyDescent="0.25">
      <c r="A9" s="5">
        <v>41122</v>
      </c>
      <c r="B9" s="3">
        <v>6.5494977765504309E-2</v>
      </c>
      <c r="C9" s="3">
        <v>2.4809288838947355E-2</v>
      </c>
      <c r="D9" s="3">
        <v>2.8687530416842577E-2</v>
      </c>
      <c r="E9" s="3">
        <v>-1.3702202302970113E-2</v>
      </c>
      <c r="F9" s="3">
        <v>4.7475870726638204E-2</v>
      </c>
      <c r="G9" s="3">
        <v>-7.4815764171507773E-2</v>
      </c>
      <c r="H9" s="3">
        <v>2.5206324903040127E-3</v>
      </c>
      <c r="I9" s="3">
        <v>6.2358534927835683E-2</v>
      </c>
      <c r="J9" s="3">
        <v>3.3972402436670122E-2</v>
      </c>
      <c r="K9" s="3">
        <v>-9.8127070145400171E-3</v>
      </c>
      <c r="M9" s="1" t="s">
        <v>17</v>
      </c>
      <c r="N9" s="2">
        <f>KURT(B2:B121)</f>
        <v>1.47148178691039</v>
      </c>
      <c r="O9" s="2">
        <f t="shared" ref="O9:W9" si="3">KURT(C2:C121)</f>
        <v>0.49798897059852854</v>
      </c>
      <c r="P9" s="2">
        <f t="shared" si="3"/>
        <v>0.25771723261592117</v>
      </c>
      <c r="Q9" s="2">
        <f t="shared" si="3"/>
        <v>1.511297792095549</v>
      </c>
      <c r="R9" s="2">
        <f t="shared" si="3"/>
        <v>0.65962648332121621</v>
      </c>
      <c r="S9" s="2">
        <f t="shared" si="3"/>
        <v>5.1328849208808975</v>
      </c>
      <c r="T9" s="2">
        <f t="shared" si="3"/>
        <v>6.1053828811995832</v>
      </c>
      <c r="U9" s="2">
        <f t="shared" si="3"/>
        <v>0.28202334634272663</v>
      </c>
      <c r="V9" s="2">
        <f t="shared" si="3"/>
        <v>1.1191017945017601</v>
      </c>
      <c r="W9" s="2">
        <f t="shared" si="3"/>
        <v>0.66607259657806361</v>
      </c>
    </row>
    <row r="10" spans="1:24" x14ac:dyDescent="0.25">
      <c r="A10" s="5">
        <v>41153</v>
      </c>
      <c r="B10" s="3">
        <v>6.4860278184557862E-2</v>
      </c>
      <c r="C10" s="3">
        <v>-1.1613374045184033E-3</v>
      </c>
      <c r="D10" s="3">
        <v>4.076049945685277E-2</v>
      </c>
      <c r="E10" s="3">
        <v>-2.9914139270560032E-2</v>
      </c>
      <c r="F10" s="3">
        <v>-2.2926575981979579E-2</v>
      </c>
      <c r="G10" s="3">
        <v>-8.819982553049532E-3</v>
      </c>
      <c r="H10" s="3">
        <v>-4.8918524263608633E-2</v>
      </c>
      <c r="I10" s="3">
        <v>2.7555308521402463E-2</v>
      </c>
      <c r="J10" s="3">
        <v>-1.5572961550657677E-2</v>
      </c>
      <c r="K10" s="3">
        <v>-1.4953128978313064E-2</v>
      </c>
      <c r="M10" s="1" t="s">
        <v>18</v>
      </c>
      <c r="N10" s="2">
        <f>SQRT((1 - N8*N7 + (N9+2)/4*N7^2)/($N2-1))</f>
        <v>9.3782143236712495E-2</v>
      </c>
      <c r="O10" s="2">
        <f t="shared" ref="O10:W10" si="4">SQRT((1 - O8*O7 + (O9+2)/4*O7^2)/($N2-1))</f>
        <v>9.4828436505841093E-2</v>
      </c>
      <c r="P10" s="2">
        <f t="shared" si="4"/>
        <v>9.1131804849501827E-2</v>
      </c>
      <c r="Q10" s="2">
        <f t="shared" si="4"/>
        <v>9.1649738222284116E-2</v>
      </c>
      <c r="R10" s="2">
        <f t="shared" si="4"/>
        <v>9.0572165653588124E-2</v>
      </c>
      <c r="S10" s="2">
        <f t="shared" si="4"/>
        <v>8.7881566188781665E-2</v>
      </c>
      <c r="T10" s="2">
        <f t="shared" si="4"/>
        <v>8.7269917829500457E-2</v>
      </c>
      <c r="U10" s="2">
        <f t="shared" si="4"/>
        <v>9.1659379450102857E-2</v>
      </c>
      <c r="V10" s="2">
        <f t="shared" si="4"/>
        <v>9.2281755809378738E-2</v>
      </c>
      <c r="W10" s="2">
        <f t="shared" si="4"/>
        <v>9.2503526723739224E-2</v>
      </c>
      <c r="X10" s="2"/>
    </row>
    <row r="11" spans="1:24" x14ac:dyDescent="0.25">
      <c r="A11" s="5">
        <v>41183</v>
      </c>
      <c r="B11" s="3">
        <v>5.2427017531391382E-2</v>
      </c>
      <c r="C11" s="3">
        <v>2.6940718894538786E-2</v>
      </c>
      <c r="D11" s="3">
        <v>-4.7848135638358109E-2</v>
      </c>
      <c r="E11" s="3">
        <v>-7.9659682775287663E-2</v>
      </c>
      <c r="F11" s="3">
        <v>5.2113002099392756E-2</v>
      </c>
      <c r="G11" s="3">
        <v>8.3663309491991827E-3</v>
      </c>
      <c r="H11" s="3">
        <v>-2.7282485703770315E-2</v>
      </c>
      <c r="I11" s="3">
        <v>-5.1875807932144823E-2</v>
      </c>
      <c r="J11" s="3">
        <v>-6.7292156794292152E-2</v>
      </c>
      <c r="K11" s="3">
        <v>2.2498706814803204E-2</v>
      </c>
      <c r="M11" s="1" t="s">
        <v>20</v>
      </c>
      <c r="N11" s="3">
        <f>_xlfn.NORM.S.DIST(N7/N10,1)</f>
        <v>0.87510103763146641</v>
      </c>
      <c r="O11" s="3">
        <f t="shared" ref="O11:W11" si="5">_xlfn.NORM.S.DIST(O7/O10,1)</f>
        <v>0.95532906664906092</v>
      </c>
      <c r="P11" s="3">
        <f t="shared" si="5"/>
        <v>0.96662689642930433</v>
      </c>
      <c r="Q11" s="3">
        <f t="shared" si="5"/>
        <v>0.48124237031709399</v>
      </c>
      <c r="R11" s="3">
        <f t="shared" si="5"/>
        <v>0.77726258956395178</v>
      </c>
      <c r="S11" s="3">
        <f t="shared" si="5"/>
        <v>0.81818404770637576</v>
      </c>
      <c r="T11" s="3">
        <f t="shared" si="5"/>
        <v>0.94476176521658306</v>
      </c>
      <c r="U11" s="3">
        <f t="shared" si="5"/>
        <v>0.48227209415591082</v>
      </c>
      <c r="V11" s="3">
        <f t="shared" si="5"/>
        <v>0.85679833431320485</v>
      </c>
      <c r="W11" s="3">
        <f t="shared" si="5"/>
        <v>0.99569738047723289</v>
      </c>
    </row>
    <row r="12" spans="1:24" x14ac:dyDescent="0.25">
      <c r="A12" s="5">
        <v>41214</v>
      </c>
      <c r="B12" s="3">
        <v>0.14985724779780479</v>
      </c>
      <c r="C12" s="3">
        <v>-2.0598800342284552E-3</v>
      </c>
      <c r="D12" s="3">
        <v>0.14518548378333865</v>
      </c>
      <c r="E12" s="3">
        <v>4.6824119692678738E-2</v>
      </c>
      <c r="F12" s="3">
        <v>1.1651101241389406E-2</v>
      </c>
      <c r="G12" s="3">
        <v>8.4655332427336097E-2</v>
      </c>
      <c r="H12" s="3">
        <v>-4.9473308898511204E-2</v>
      </c>
      <c r="I12" s="3">
        <v>3.4991855032400696E-2</v>
      </c>
      <c r="J12" s="3">
        <v>4.9748146975721143E-2</v>
      </c>
      <c r="K12" s="3">
        <v>8.8722774411921931E-2</v>
      </c>
      <c r="M12" s="1" t="s">
        <v>25</v>
      </c>
      <c r="N12" s="3">
        <f>_xlfn.NORM.S.DIST((N7-$N27)/N10, 1)</f>
        <v>0.44505536895267778</v>
      </c>
      <c r="O12" s="3">
        <f t="shared" ref="O12:W12" si="6">_xlfn.NORM.S.DIST((O7-$N27)/O10, 1)</f>
        <v>0.66425263766656428</v>
      </c>
      <c r="P12" s="3">
        <f t="shared" si="6"/>
        <v>0.69388304312379723</v>
      </c>
      <c r="Q12" s="3">
        <f t="shared" si="6"/>
        <v>8.5964569099457558E-2</v>
      </c>
      <c r="R12" s="3">
        <f t="shared" si="6"/>
        <v>0.28376013528143362</v>
      </c>
      <c r="S12" s="3">
        <f t="shared" si="6"/>
        <v>0.32021955618772813</v>
      </c>
      <c r="T12" s="3">
        <f t="shared" si="6"/>
        <v>0.58350296358383558</v>
      </c>
      <c r="U12" s="3">
        <f t="shared" si="6"/>
        <v>8.6392616353423435E-2</v>
      </c>
      <c r="V12" s="3">
        <f t="shared" si="6"/>
        <v>0.40364750578864317</v>
      </c>
      <c r="W12" s="3">
        <f t="shared" si="6"/>
        <v>0.90667093750615058</v>
      </c>
    </row>
    <row r="13" spans="1:24" x14ac:dyDescent="0.25">
      <c r="A13" s="5">
        <v>41244</v>
      </c>
      <c r="B13" s="3">
        <v>2.5038072390812412E-2</v>
      </c>
      <c r="C13" s="3">
        <v>1.4718835420579512E-2</v>
      </c>
      <c r="D13" s="3">
        <v>1.743549063884894E-2</v>
      </c>
      <c r="E13" s="3">
        <v>8.7783600240869425E-2</v>
      </c>
      <c r="F13" s="3">
        <v>1.4220084502175982E-2</v>
      </c>
      <c r="G13" s="3">
        <v>2.6394453377013682E-2</v>
      </c>
      <c r="H13" s="3">
        <v>1.5120983325939037E-3</v>
      </c>
      <c r="I13" s="3">
        <v>5.3927827663956339E-2</v>
      </c>
      <c r="J13" s="3">
        <v>-3.3534306611199591E-2</v>
      </c>
      <c r="K13" s="3">
        <v>3.9636668395741571E-2</v>
      </c>
      <c r="M13" s="7"/>
    </row>
    <row r="14" spans="1:24" x14ac:dyDescent="0.25">
      <c r="A14" s="5">
        <v>41275</v>
      </c>
      <c r="B14" s="3">
        <v>0.10040927484076045</v>
      </c>
      <c r="C14" s="3">
        <v>0.11772152421114007</v>
      </c>
      <c r="D14" s="3">
        <v>5.40687494972515E-3</v>
      </c>
      <c r="E14" s="3">
        <v>-4.2182600742139177E-2</v>
      </c>
      <c r="F14" s="3">
        <v>-6.3313400809776502E-2</v>
      </c>
      <c r="G14" s="3">
        <v>4.9282756324410797E-3</v>
      </c>
      <c r="H14" s="3">
        <v>-3.7147972807791019E-3</v>
      </c>
      <c r="I14" s="3">
        <v>4.3409365548010413E-2</v>
      </c>
      <c r="J14" s="3">
        <v>4.5545294847907175E-2</v>
      </c>
      <c r="K14" s="3">
        <v>1.5682903096094512E-2</v>
      </c>
      <c r="M14" s="7" t="s">
        <v>12</v>
      </c>
    </row>
    <row r="15" spans="1:24" x14ac:dyDescent="0.25">
      <c r="A15" s="5">
        <v>41306</v>
      </c>
      <c r="B15" s="3">
        <v>2.2072771864699546E-2</v>
      </c>
      <c r="C15" s="3">
        <v>-3.4248467302522276E-2</v>
      </c>
      <c r="D15" s="3">
        <v>-7.5940916500274847E-2</v>
      </c>
      <c r="E15" s="3">
        <v>-1.8959929405659028E-2</v>
      </c>
      <c r="F15" s="3">
        <v>-1.4747765447268085E-2</v>
      </c>
      <c r="G15" s="3">
        <v>8.9272588311728549E-3</v>
      </c>
      <c r="H15" s="3">
        <v>-3.4185050369724891E-2</v>
      </c>
      <c r="I15" s="3">
        <v>-9.303698333424644E-2</v>
      </c>
      <c r="J15" s="3">
        <v>3.5870401483841866E-2</v>
      </c>
      <c r="K15" s="3">
        <v>-3.4064209773829388E-3</v>
      </c>
    </row>
    <row r="16" spans="1:24" x14ac:dyDescent="0.25">
      <c r="A16" s="5">
        <v>41334</v>
      </c>
      <c r="B16" s="3">
        <v>-3.3951004779351666E-2</v>
      </c>
      <c r="C16" s="3">
        <v>-0.13933792312256019</v>
      </c>
      <c r="D16" s="3">
        <v>-3.6464133812327389E-2</v>
      </c>
      <c r="E16" s="3">
        <v>3.8557128891550004E-2</v>
      </c>
      <c r="F16" s="3">
        <v>1.160306500953813E-2</v>
      </c>
      <c r="G16" s="3">
        <v>-2.1442132097581994E-3</v>
      </c>
      <c r="H16" s="3">
        <v>2.0740895422163782E-2</v>
      </c>
      <c r="I16" s="3">
        <v>-9.7058210406889885E-3</v>
      </c>
      <c r="J16" s="3">
        <v>-2.9804268679114766E-2</v>
      </c>
      <c r="K16" s="3">
        <v>1.8551183601194995E-2</v>
      </c>
    </row>
    <row r="17" spans="1:14" x14ac:dyDescent="0.25">
      <c r="A17" s="5">
        <v>41365</v>
      </c>
      <c r="B17" s="3">
        <v>1.2488513406959258E-2</v>
      </c>
      <c r="C17" s="3">
        <v>-1.8774946695072139E-2</v>
      </c>
      <c r="D17" s="3">
        <v>-4.7807256374917027E-2</v>
      </c>
      <c r="E17" s="3">
        <v>8.2148130005522027E-2</v>
      </c>
      <c r="F17" s="3">
        <v>-5.1057952133157065E-2</v>
      </c>
      <c r="G17" s="3">
        <v>-1.6353422230560029E-2</v>
      </c>
      <c r="H17" s="3">
        <v>-4.3757948844850222E-2</v>
      </c>
      <c r="I17" s="3">
        <v>3.5848562657209686E-3</v>
      </c>
      <c r="J17" s="3">
        <v>9.5464403891553098E-2</v>
      </c>
      <c r="K17" s="3">
        <v>5.1973880870513182E-2</v>
      </c>
    </row>
    <row r="18" spans="1:14" x14ac:dyDescent="0.25">
      <c r="A18" s="5">
        <v>41395</v>
      </c>
      <c r="B18" s="3">
        <v>-0.11407268878905689</v>
      </c>
      <c r="C18" s="3">
        <v>-6.5497833012067144E-2</v>
      </c>
      <c r="D18" s="3">
        <v>-4.6982594172855073E-2</v>
      </c>
      <c r="E18" s="3">
        <v>-0.10032526933074672</v>
      </c>
      <c r="F18" s="3">
        <v>3.117395653175687E-2</v>
      </c>
      <c r="G18" s="3">
        <v>-2.508504705928237E-2</v>
      </c>
      <c r="H18" s="3">
        <v>-5.3072549661988551E-2</v>
      </c>
      <c r="I18" s="3">
        <v>9.2593099393659159E-2</v>
      </c>
      <c r="J18" s="3">
        <v>2.2243790663672653E-3</v>
      </c>
      <c r="K18" s="3">
        <v>-1.7248356036937793E-2</v>
      </c>
    </row>
    <row r="19" spans="1:14" x14ac:dyDescent="0.25">
      <c r="A19" s="5">
        <v>41426</v>
      </c>
      <c r="B19" s="3">
        <v>8.538625854967731E-2</v>
      </c>
      <c r="C19" s="3">
        <v>0.16138899152731945</v>
      </c>
      <c r="D19" s="3">
        <v>-8.0918739252689414E-2</v>
      </c>
      <c r="E19" s="3">
        <v>1.834493192974233E-2</v>
      </c>
      <c r="F19" s="3">
        <v>0.11718203791427063</v>
      </c>
      <c r="G19" s="3">
        <v>-1.8211313160050695E-2</v>
      </c>
      <c r="H19" s="3">
        <v>4.224393070381758E-2</v>
      </c>
      <c r="I19" s="3">
        <v>-5.9293934469468717E-3</v>
      </c>
      <c r="J19" s="3">
        <v>8.3190456212231229E-2</v>
      </c>
      <c r="K19" s="3">
        <v>-8.9841193856091909E-3</v>
      </c>
    </row>
    <row r="20" spans="1:14" x14ac:dyDescent="0.25">
      <c r="A20" s="5">
        <v>41456</v>
      </c>
      <c r="B20" s="3">
        <v>3.5732770745394845E-3</v>
      </c>
      <c r="C20" s="3">
        <v>6.3722176790435264E-2</v>
      </c>
      <c r="D20" s="3">
        <v>3.4538808556159725E-3</v>
      </c>
      <c r="E20" s="3">
        <v>4.702543595066639E-2</v>
      </c>
      <c r="F20" s="3">
        <v>-9.3337348039637755E-3</v>
      </c>
      <c r="G20" s="3">
        <v>4.5897714361199986E-2</v>
      </c>
      <c r="H20" s="3">
        <v>4.7685102744690434E-2</v>
      </c>
      <c r="I20" s="3">
        <v>-1.2236628613249883E-2</v>
      </c>
      <c r="J20" s="3">
        <v>2.6814103165313755E-2</v>
      </c>
      <c r="K20" s="3">
        <v>3.3792712688043576E-2</v>
      </c>
    </row>
    <row r="21" spans="1:14" x14ac:dyDescent="0.25">
      <c r="A21" s="5">
        <v>41487</v>
      </c>
      <c r="B21" s="3">
        <v>4.1182189663855277E-2</v>
      </c>
      <c r="C21" s="3">
        <v>-4.2890640230989242E-2</v>
      </c>
      <c r="D21" s="3">
        <v>-6.8837702853087931E-3</v>
      </c>
      <c r="E21" s="3">
        <v>7.1462911606988769E-2</v>
      </c>
      <c r="F21" s="3">
        <v>-7.332275403047718E-2</v>
      </c>
      <c r="G21" s="3">
        <v>-5.0652048540319725E-2</v>
      </c>
      <c r="H21" s="3">
        <v>-0.11054015615373444</v>
      </c>
      <c r="I21" s="3">
        <v>-5.9704043076219661E-2</v>
      </c>
      <c r="J21" s="3">
        <v>-5.0090290672763126E-2</v>
      </c>
      <c r="K21" s="3">
        <v>7.8005907358045232E-2</v>
      </c>
    </row>
    <row r="22" spans="1:14" x14ac:dyDescent="0.25">
      <c r="A22" s="5">
        <v>41518</v>
      </c>
      <c r="B22" s="3">
        <v>4.8008556342227927E-2</v>
      </c>
      <c r="C22" s="3">
        <v>6.0205221689564298E-2</v>
      </c>
      <c r="D22" s="3">
        <v>0.11467151669134072</v>
      </c>
      <c r="E22" s="3">
        <v>-1.4720457290393224E-2</v>
      </c>
      <c r="F22" s="3">
        <v>-7.2380539346269007E-2</v>
      </c>
      <c r="G22" s="3">
        <v>1.3339635564630699E-2</v>
      </c>
      <c r="H22" s="3">
        <v>-3.1863998336484033E-2</v>
      </c>
      <c r="I22" s="3">
        <v>-2.7160331177526094E-2</v>
      </c>
      <c r="J22" s="3">
        <v>-7.1931930552007351E-3</v>
      </c>
      <c r="K22" s="3">
        <v>3.9795568155676732E-2</v>
      </c>
    </row>
    <row r="23" spans="1:14" x14ac:dyDescent="0.25">
      <c r="A23" s="5">
        <v>41548</v>
      </c>
      <c r="B23" s="3">
        <v>9.1971531043022262E-3</v>
      </c>
      <c r="C23" s="3">
        <v>6.8574267362466232E-2</v>
      </c>
      <c r="D23" s="3">
        <v>2.5575891518259113E-2</v>
      </c>
      <c r="E23" s="3">
        <v>-2.6778921361065834E-2</v>
      </c>
      <c r="F23" s="3">
        <v>4.9217788858988774E-2</v>
      </c>
      <c r="G23" s="3">
        <v>7.2311269205243472E-2</v>
      </c>
      <c r="H23" s="3">
        <v>-7.4771835138683681E-3</v>
      </c>
      <c r="I23" s="3">
        <v>4.8546576998952005E-2</v>
      </c>
      <c r="J23" s="3">
        <v>1.8034857797519274E-2</v>
      </c>
      <c r="K23" s="3">
        <v>6.1106872731167758E-2</v>
      </c>
    </row>
    <row r="24" spans="1:14" x14ac:dyDescent="0.25">
      <c r="A24" s="5">
        <v>41579</v>
      </c>
      <c r="B24" s="3">
        <v>3.4894725803064429E-2</v>
      </c>
      <c r="C24" s="3">
        <v>2.8473557279894326E-2</v>
      </c>
      <c r="D24" s="3">
        <v>-4.6351119059873248E-2</v>
      </c>
      <c r="E24" s="3">
        <v>0.11401539317167776</v>
      </c>
      <c r="F24" s="3">
        <v>-2.0174709545133368E-2</v>
      </c>
      <c r="G24" s="3">
        <v>-5.6082288538066287E-2</v>
      </c>
      <c r="H24" s="3">
        <v>0.14365464362755542</v>
      </c>
      <c r="I24" s="3">
        <v>-9.918374267953509E-3</v>
      </c>
      <c r="J24" s="3">
        <v>1.2820627917756004E-4</v>
      </c>
      <c r="K24" s="3">
        <v>1.8682856636930093E-2</v>
      </c>
      <c r="M24" s="1" t="s">
        <v>21</v>
      </c>
      <c r="N24" s="9">
        <v>10</v>
      </c>
    </row>
    <row r="25" spans="1:14" x14ac:dyDescent="0.25">
      <c r="A25" s="5">
        <v>41609</v>
      </c>
      <c r="B25" s="3">
        <v>4.7582103164751553E-2</v>
      </c>
      <c r="C25" s="3">
        <v>-0.14839011153861548</v>
      </c>
      <c r="D25" s="3">
        <v>4.7559352666924369E-2</v>
      </c>
      <c r="E25" s="3">
        <v>-5.3191094395031703E-2</v>
      </c>
      <c r="F25" s="3">
        <v>4.8765341718731425E-2</v>
      </c>
      <c r="G25" s="3">
        <v>2.8244397273875496E-2</v>
      </c>
      <c r="H25" s="3">
        <v>-3.3489274039890618E-2</v>
      </c>
      <c r="I25" s="3">
        <v>-7.2753689387677192E-2</v>
      </c>
      <c r="J25" s="3">
        <v>7.9538375889357998E-2</v>
      </c>
      <c r="K25" s="3">
        <v>1.0374515655902779E-2</v>
      </c>
      <c r="M25" s="1" t="s">
        <v>22</v>
      </c>
      <c r="N25" s="10">
        <v>0.57720000000000005</v>
      </c>
    </row>
    <row r="26" spans="1:14" x14ac:dyDescent="0.25">
      <c r="A26" s="5">
        <v>41640</v>
      </c>
      <c r="B26" s="3">
        <v>4.7121571921931935E-2</v>
      </c>
      <c r="C26" s="3">
        <v>-5.496398294325586E-3</v>
      </c>
      <c r="D26" s="3">
        <v>9.9359115786567268E-2</v>
      </c>
      <c r="E26" s="3">
        <v>-6.4419906166404112E-2</v>
      </c>
      <c r="F26" s="3">
        <v>-3.1624741864693079E-2</v>
      </c>
      <c r="G26" s="3">
        <v>1.9116169689705344E-2</v>
      </c>
      <c r="H26" s="3">
        <v>0.10793085624128584</v>
      </c>
      <c r="I26" s="3">
        <v>1.7389805290422118E-2</v>
      </c>
      <c r="J26" s="3">
        <v>4.2412599466146873E-2</v>
      </c>
      <c r="K26" s="3">
        <v>-6.9796958410414181E-2</v>
      </c>
      <c r="M26" s="1" t="s">
        <v>23</v>
      </c>
      <c r="N26" s="2">
        <f>_xlfn.VAR.S(N7:W7)</f>
        <v>5.8940518990522051E-3</v>
      </c>
    </row>
    <row r="27" spans="1:14" x14ac:dyDescent="0.25">
      <c r="A27" s="5">
        <v>41671</v>
      </c>
      <c r="B27" s="3">
        <v>-6.5809481037735276E-2</v>
      </c>
      <c r="C27" s="3">
        <v>3.8669051213167285E-2</v>
      </c>
      <c r="D27" s="3">
        <v>1.6934584048230346E-2</v>
      </c>
      <c r="E27" s="3">
        <v>5.3918251046780739E-2</v>
      </c>
      <c r="F27" s="3">
        <v>2.1762561540261828E-2</v>
      </c>
      <c r="G27" s="3">
        <v>-1.6353594013252142E-2</v>
      </c>
      <c r="H27" s="3">
        <v>5.8728214697050155E-2</v>
      </c>
      <c r="I27" s="3">
        <v>5.0596585612884153E-2</v>
      </c>
      <c r="J27" s="3">
        <v>1.6957625234116033E-2</v>
      </c>
      <c r="K27" s="3">
        <v>9.5229101435706107E-2</v>
      </c>
      <c r="M27" s="1" t="s">
        <v>24</v>
      </c>
      <c r="N27" s="2">
        <f>SQRT(N26)*((1-N25)*_xlfn.NORM.S.INV(1 - 1/N24) + N25*_xlfn.NORM.S.INV(1 - 1/(N24*EXP(1))))</f>
        <v>0.12088559791052858</v>
      </c>
    </row>
    <row r="28" spans="1:14" x14ac:dyDescent="0.25">
      <c r="A28" s="5">
        <v>41699</v>
      </c>
      <c r="B28" s="3">
        <v>3.3068715677860683E-2</v>
      </c>
      <c r="C28" s="3">
        <v>8.4689248341960177E-2</v>
      </c>
      <c r="D28" s="3">
        <v>4.6110250019202756E-2</v>
      </c>
      <c r="E28" s="3">
        <v>4.9987171685079886E-3</v>
      </c>
      <c r="F28" s="3">
        <v>3.3972863018118674E-3</v>
      </c>
      <c r="G28" s="3">
        <v>-4.7810639193386892E-2</v>
      </c>
      <c r="H28" s="3">
        <v>-4.7119340372228598E-2</v>
      </c>
      <c r="I28" s="3">
        <v>-2.8254692743668021E-2</v>
      </c>
      <c r="J28" s="3">
        <v>1.4993243217422961E-2</v>
      </c>
      <c r="K28" s="3">
        <v>4.9906040097375856E-2</v>
      </c>
    </row>
    <row r="29" spans="1:14" x14ac:dyDescent="0.25">
      <c r="A29" s="5">
        <v>41730</v>
      </c>
      <c r="B29" s="3">
        <v>6.3953146677191153E-2</v>
      </c>
      <c r="C29" s="3">
        <v>1.0743478176349717E-3</v>
      </c>
      <c r="D29" s="3">
        <v>-3.5550831437946968E-2</v>
      </c>
      <c r="E29" s="3">
        <v>7.8998179963390175E-2</v>
      </c>
      <c r="F29" s="3">
        <v>5.731373217385733E-2</v>
      </c>
      <c r="G29" s="3">
        <v>7.8790624003820753E-2</v>
      </c>
      <c r="H29" s="3">
        <v>-2.1338437787024062E-3</v>
      </c>
      <c r="I29" s="3">
        <v>2.0085796862660821E-2</v>
      </c>
      <c r="J29" s="3">
        <v>-3.6759474719585614E-5</v>
      </c>
      <c r="K29" s="3">
        <v>7.6923411498727848E-2</v>
      </c>
    </row>
    <row r="30" spans="1:14" x14ac:dyDescent="0.25">
      <c r="A30" s="5">
        <v>41760</v>
      </c>
      <c r="B30" s="3">
        <v>-6.9187043577095E-2</v>
      </c>
      <c r="C30" s="3">
        <v>4.2997155432965797E-2</v>
      </c>
      <c r="D30" s="3">
        <v>4.3494210586454515E-2</v>
      </c>
      <c r="E30" s="3">
        <v>4.534390986887531E-3</v>
      </c>
      <c r="F30" s="3">
        <v>-2.1048795400903819E-2</v>
      </c>
      <c r="G30" s="3">
        <v>4.6882076456586708E-2</v>
      </c>
      <c r="H30" s="3">
        <v>-2.8958521011964045E-3</v>
      </c>
      <c r="I30" s="3">
        <v>-4.2757019077784432E-2</v>
      </c>
      <c r="J30" s="3">
        <v>7.7374584636943577E-2</v>
      </c>
      <c r="K30" s="3">
        <v>2.4499089768187911E-2</v>
      </c>
    </row>
    <row r="31" spans="1:14" x14ac:dyDescent="0.25">
      <c r="A31" s="5">
        <v>41791</v>
      </c>
      <c r="B31" s="3">
        <v>0.12005325694892634</v>
      </c>
      <c r="C31" s="3">
        <v>9.1756417374125085E-2</v>
      </c>
      <c r="D31" s="3">
        <v>5.0794989297367865E-2</v>
      </c>
      <c r="E31" s="3">
        <v>6.7086875283732625E-2</v>
      </c>
      <c r="F31" s="3">
        <v>-6.0605690327634111E-2</v>
      </c>
      <c r="G31" s="3">
        <v>3.5301972257702742E-2</v>
      </c>
      <c r="H31" s="3">
        <v>-3.4518936688856215E-4</v>
      </c>
      <c r="I31" s="3">
        <v>-1.8574133561520913E-2</v>
      </c>
      <c r="J31" s="3">
        <v>1.3574534504192543E-2</v>
      </c>
      <c r="K31" s="3">
        <v>8.4245555211847081E-2</v>
      </c>
    </row>
    <row r="32" spans="1:14" x14ac:dyDescent="0.25">
      <c r="A32" s="5">
        <v>41821</v>
      </c>
      <c r="B32" s="3">
        <v>-6.4108127592103579E-3</v>
      </c>
      <c r="C32" s="3">
        <v>3.0016007091353417E-3</v>
      </c>
      <c r="D32" s="3">
        <v>8.0719962782086624E-2</v>
      </c>
      <c r="E32" s="3">
        <v>1.9215352580887902E-2</v>
      </c>
      <c r="F32" s="3">
        <v>7.4916872526998662E-2</v>
      </c>
      <c r="G32" s="3">
        <v>-0.12939349367266648</v>
      </c>
      <c r="H32" s="3">
        <v>0.19384309841519931</v>
      </c>
      <c r="I32" s="3">
        <v>6.2693367306612152E-2</v>
      </c>
      <c r="J32" s="3">
        <v>1.4045952125507567E-2</v>
      </c>
      <c r="K32" s="3">
        <v>-2.8038921475042826E-2</v>
      </c>
    </row>
    <row r="33" spans="1:11" x14ac:dyDescent="0.25">
      <c r="A33" s="5">
        <v>41852</v>
      </c>
      <c r="B33" s="3">
        <v>4.7895404984421103E-2</v>
      </c>
      <c r="C33" s="3">
        <v>3.6268617409193911E-2</v>
      </c>
      <c r="D33" s="3">
        <v>1.0896307107010094E-2</v>
      </c>
      <c r="E33" s="3">
        <v>2.4779135612041706E-2</v>
      </c>
      <c r="F33" s="3">
        <v>0.12917501300373554</v>
      </c>
      <c r="G33" s="3">
        <v>1.6703567048858087E-2</v>
      </c>
      <c r="H33" s="3">
        <v>3.0226077406723333E-2</v>
      </c>
      <c r="I33" s="3">
        <v>0.16715946518241528</v>
      </c>
      <c r="J33" s="3">
        <v>9.1226841537291284E-2</v>
      </c>
      <c r="K33" s="3">
        <v>-1.5517380520365281E-2</v>
      </c>
    </row>
    <row r="34" spans="1:11" x14ac:dyDescent="0.25">
      <c r="A34" s="5">
        <v>41883</v>
      </c>
      <c r="B34" s="3">
        <v>9.4764433697359637E-2</v>
      </c>
      <c r="C34" s="3">
        <v>2.748620057608047E-2</v>
      </c>
      <c r="D34" s="3">
        <v>3.7154515682619689E-2</v>
      </c>
      <c r="E34" s="3">
        <v>-4.2890277485301671E-2</v>
      </c>
      <c r="F34" s="3">
        <v>2.2153494607886773E-3</v>
      </c>
      <c r="G34" s="3">
        <v>1.4060070394487662E-2</v>
      </c>
      <c r="H34" s="3">
        <v>8.6241764136536767E-2</v>
      </c>
      <c r="I34" s="3">
        <v>-3.4682897146855005E-2</v>
      </c>
      <c r="J34" s="3">
        <v>-6.1337609281568804E-2</v>
      </c>
      <c r="K34" s="3">
        <v>7.3449420450277275E-2</v>
      </c>
    </row>
    <row r="35" spans="1:11" x14ac:dyDescent="0.25">
      <c r="A35" s="5">
        <v>41913</v>
      </c>
      <c r="B35" s="3">
        <v>9.9887915453113305E-2</v>
      </c>
      <c r="C35" s="3">
        <v>5.3981080875857818E-2</v>
      </c>
      <c r="D35" s="3">
        <v>2.0355620991439539E-2</v>
      </c>
      <c r="E35" s="3">
        <v>0.12083994486342406</v>
      </c>
      <c r="F35" s="3">
        <v>3.3187516344784583E-2</v>
      </c>
      <c r="G35" s="3">
        <v>-2.5414577977853847E-2</v>
      </c>
      <c r="H35" s="3">
        <v>2.9605981587866821E-2</v>
      </c>
      <c r="I35" s="3">
        <v>0.13983608192172856</v>
      </c>
      <c r="J35" s="3">
        <v>6.1163709261545483E-2</v>
      </c>
      <c r="K35" s="3">
        <v>-0.10838998277475842</v>
      </c>
    </row>
    <row r="36" spans="1:11" x14ac:dyDescent="0.25">
      <c r="A36" s="5">
        <v>41944</v>
      </c>
      <c r="B36" s="3">
        <v>3.2742131506121867E-2</v>
      </c>
      <c r="C36" s="3">
        <v>-0.10191660530753217</v>
      </c>
      <c r="D36" s="3">
        <v>0.11398167628915505</v>
      </c>
      <c r="E36" s="3">
        <v>-2.0152470378187175E-2</v>
      </c>
      <c r="F36" s="3">
        <v>0.13596911194136649</v>
      </c>
      <c r="G36" s="3">
        <v>-5.7110485397510059E-3</v>
      </c>
      <c r="H36" s="3">
        <v>-5.0155176763538954E-3</v>
      </c>
      <c r="I36" s="3">
        <v>3.8531400495939248E-2</v>
      </c>
      <c r="J36" s="3">
        <v>5.2476729480898541E-3</v>
      </c>
      <c r="K36" s="3">
        <v>2.6275109168394754E-2</v>
      </c>
    </row>
    <row r="37" spans="1:11" x14ac:dyDescent="0.25">
      <c r="A37" s="5">
        <v>41974</v>
      </c>
      <c r="B37" s="3">
        <v>0.12166344027042379</v>
      </c>
      <c r="C37" s="3">
        <v>5.4776686940971431E-2</v>
      </c>
      <c r="D37" s="3">
        <v>-3.0055234554370626E-3</v>
      </c>
      <c r="E37" s="3">
        <v>2.8564127728966326E-2</v>
      </c>
      <c r="F37" s="3">
        <v>2.9658891297730562E-2</v>
      </c>
      <c r="G37" s="3">
        <v>2.619908680990761E-2</v>
      </c>
      <c r="H37" s="3">
        <v>2.0465679091046955E-2</v>
      </c>
      <c r="I37" s="3">
        <v>-1.9055083510871672E-2</v>
      </c>
      <c r="J37" s="3">
        <v>-1.435126082339295E-2</v>
      </c>
      <c r="K37" s="3">
        <v>-3.5132910104393462E-2</v>
      </c>
    </row>
    <row r="38" spans="1:11" x14ac:dyDescent="0.25">
      <c r="A38" s="5">
        <v>42005</v>
      </c>
      <c r="B38" s="3">
        <v>-4.1258540232410722E-3</v>
      </c>
      <c r="C38" s="3">
        <v>-2.8975277843282993E-2</v>
      </c>
      <c r="D38" s="3">
        <v>6.8254049814545178E-2</v>
      </c>
      <c r="E38" s="3">
        <v>5.5012632594871477E-2</v>
      </c>
      <c r="F38" s="3">
        <v>1.4740453753308916E-3</v>
      </c>
      <c r="G38" s="3">
        <v>0.33683947352326099</v>
      </c>
      <c r="H38" s="3">
        <v>4.7758860695073672E-2</v>
      </c>
      <c r="I38" s="3">
        <v>8.9974143890681174E-2</v>
      </c>
      <c r="J38" s="3">
        <v>1.4972789311355723E-2</v>
      </c>
      <c r="K38" s="3">
        <v>0.16860060082602521</v>
      </c>
    </row>
    <row r="39" spans="1:11" x14ac:dyDescent="0.25">
      <c r="A39" s="5">
        <v>42036</v>
      </c>
      <c r="B39" s="3">
        <v>2.0355283420739681E-4</v>
      </c>
      <c r="C39" s="3">
        <v>-1.3922472329385894E-2</v>
      </c>
      <c r="D39" s="3">
        <v>-7.4973889949998939E-3</v>
      </c>
      <c r="E39" s="3">
        <v>-3.85216350993711E-2</v>
      </c>
      <c r="F39" s="3">
        <v>5.1152416365015128E-2</v>
      </c>
      <c r="G39" s="3">
        <v>-2.1315632162150211E-2</v>
      </c>
      <c r="H39" s="3">
        <v>-0.15113934166837617</v>
      </c>
      <c r="I39" s="3">
        <v>4.5179283751402358E-2</v>
      </c>
      <c r="J39" s="3">
        <v>-3.3909910907494671E-2</v>
      </c>
      <c r="K39" s="3">
        <v>6.6041521806211742E-2</v>
      </c>
    </row>
    <row r="40" spans="1:11" x14ac:dyDescent="0.25">
      <c r="A40" s="5">
        <v>42064</v>
      </c>
      <c r="B40" s="3">
        <v>2.743114769733327E-2</v>
      </c>
      <c r="C40" s="3">
        <v>8.0228679247596538E-2</v>
      </c>
      <c r="D40" s="3">
        <v>6.9706285633348505E-2</v>
      </c>
      <c r="E40" s="3">
        <v>0.17035242124578104</v>
      </c>
      <c r="F40" s="3">
        <v>5.025229631613292E-3</v>
      </c>
      <c r="G40" s="3">
        <v>-4.5364738810794544E-2</v>
      </c>
      <c r="H40" s="3">
        <v>3.3892738738240565E-2</v>
      </c>
      <c r="I40" s="3">
        <v>-8.1899348700279918E-3</v>
      </c>
      <c r="J40" s="3">
        <v>4.5900213381489405E-2</v>
      </c>
      <c r="K40" s="3">
        <v>-9.3116938694831428E-3</v>
      </c>
    </row>
    <row r="41" spans="1:11" x14ac:dyDescent="0.25">
      <c r="A41" s="5">
        <v>42095</v>
      </c>
      <c r="B41" s="3">
        <v>-3.6917018898244926E-2</v>
      </c>
      <c r="C41" s="3">
        <v>-1.8495137581353058E-2</v>
      </c>
      <c r="D41" s="3">
        <v>-7.838782613827501E-2</v>
      </c>
      <c r="E41" s="3">
        <v>1.2733206733426013E-2</v>
      </c>
      <c r="F41" s="3">
        <v>-6.8727438205500157E-3</v>
      </c>
      <c r="G41" s="3">
        <v>3.5091606984038244E-2</v>
      </c>
      <c r="H41" s="3">
        <v>-3.9239173816711263E-2</v>
      </c>
      <c r="I41" s="3">
        <v>2.9063016078222592E-2</v>
      </c>
      <c r="J41" s="3">
        <v>0.10721390193437667</v>
      </c>
      <c r="K41" s="3">
        <v>2.6059770069724833E-2</v>
      </c>
    </row>
    <row r="42" spans="1:11" x14ac:dyDescent="0.25">
      <c r="A42" s="5">
        <v>42125</v>
      </c>
      <c r="B42" s="3">
        <v>-3.9749940113643453E-2</v>
      </c>
      <c r="C42" s="3">
        <v>1.4632020566231732E-2</v>
      </c>
      <c r="D42" s="3">
        <v>3.3976438839042451E-2</v>
      </c>
      <c r="E42" s="3">
        <v>-0.11999395173618906</v>
      </c>
      <c r="F42" s="3">
        <v>4.9151556042871712E-2</v>
      </c>
      <c r="G42" s="3">
        <v>4.642428403451717E-3</v>
      </c>
      <c r="H42" s="3">
        <v>-9.2220427388389151E-3</v>
      </c>
      <c r="I42" s="3">
        <v>5.2104072118865773E-2</v>
      </c>
      <c r="J42" s="3">
        <v>9.3833172801800393E-3</v>
      </c>
      <c r="K42" s="3">
        <v>-4.0826969964412207E-2</v>
      </c>
    </row>
    <row r="43" spans="1:11" x14ac:dyDescent="0.25">
      <c r="A43" s="5">
        <v>42156</v>
      </c>
      <c r="B43" s="3">
        <v>-9.0643294109440595E-4</v>
      </c>
      <c r="C43" s="3">
        <v>3.3888894807018455E-2</v>
      </c>
      <c r="D43" s="3">
        <v>1.2961070858220044E-2</v>
      </c>
      <c r="E43" s="3">
        <v>-9.534646297504408E-2</v>
      </c>
      <c r="F43" s="3">
        <v>0.17611115820038759</v>
      </c>
      <c r="G43" s="3">
        <v>4.247088738956125E-2</v>
      </c>
      <c r="H43" s="3">
        <v>6.3969197093843286E-2</v>
      </c>
      <c r="I43" s="3">
        <v>-2.0763235896779808E-2</v>
      </c>
      <c r="J43" s="3">
        <v>-5.6673228477349395E-2</v>
      </c>
      <c r="K43" s="3">
        <v>3.3022432411046583E-2</v>
      </c>
    </row>
    <row r="44" spans="1:11" x14ac:dyDescent="0.25">
      <c r="A44" s="5">
        <v>42186</v>
      </c>
      <c r="B44" s="3">
        <v>-7.2696821381656757E-2</v>
      </c>
      <c r="C44" s="3">
        <v>2.4888006118531029E-2</v>
      </c>
      <c r="D44" s="3">
        <v>4.3962543650463981E-2</v>
      </c>
      <c r="E44" s="3">
        <v>-0.1616030780133933</v>
      </c>
      <c r="F44" s="3">
        <v>8.1788461059922393E-3</v>
      </c>
      <c r="G44" s="3">
        <v>5.5101560692030781E-2</v>
      </c>
      <c r="H44" s="3">
        <v>2.3621248847161304E-2</v>
      </c>
      <c r="I44" s="3">
        <v>0.10290765113597354</v>
      </c>
      <c r="J44" s="3">
        <v>6.2883728771286881E-2</v>
      </c>
      <c r="K44" s="3">
        <v>-9.4589168745799548E-2</v>
      </c>
    </row>
    <row r="45" spans="1:11" x14ac:dyDescent="0.25">
      <c r="A45" s="5">
        <v>42217</v>
      </c>
      <c r="B45" s="3">
        <v>-4.0466518989141338E-2</v>
      </c>
      <c r="C45" s="3">
        <v>-0.10933701983010558</v>
      </c>
      <c r="D45" s="3">
        <v>-5.2762874077363166E-2</v>
      </c>
      <c r="E45" s="3">
        <v>-4.9022317447636195E-2</v>
      </c>
      <c r="F45" s="3">
        <v>2.5480314311065962E-2</v>
      </c>
      <c r="G45" s="3">
        <v>-5.2469904954686918E-2</v>
      </c>
      <c r="H45" s="3">
        <v>3.088225688920597E-2</v>
      </c>
      <c r="I45" s="3">
        <v>6.1411200195019278E-3</v>
      </c>
      <c r="J45" s="3">
        <v>4.3501092948313905E-2</v>
      </c>
      <c r="K45" s="3">
        <v>2.6070910187275358E-2</v>
      </c>
    </row>
    <row r="46" spans="1:11" x14ac:dyDescent="0.25">
      <c r="A46" s="5">
        <v>42248</v>
      </c>
      <c r="B46" s="3">
        <v>-2.6991666392943869E-2</v>
      </c>
      <c r="C46" s="3">
        <v>-1.8074027082985056E-2</v>
      </c>
      <c r="D46" s="3">
        <v>2.1429058750257281E-2</v>
      </c>
      <c r="E46" s="3">
        <v>5.7151984405982535E-2</v>
      </c>
      <c r="F46" s="3">
        <v>5.2472904666194774E-2</v>
      </c>
      <c r="G46" s="3">
        <v>-1.0271598424110824E-2</v>
      </c>
      <c r="H46" s="3">
        <v>-7.800821218712313E-2</v>
      </c>
      <c r="I46" s="3">
        <v>-8.9530509895583768E-2</v>
      </c>
      <c r="J46" s="3">
        <v>4.2061473620809899E-2</v>
      </c>
      <c r="K46" s="3">
        <v>-2.8133418893080478E-2</v>
      </c>
    </row>
    <row r="47" spans="1:11" x14ac:dyDescent="0.25">
      <c r="A47" s="5">
        <v>42278</v>
      </c>
      <c r="B47" s="3">
        <v>4.7902745698195803E-2</v>
      </c>
      <c r="C47" s="3">
        <v>-3.8040129515002193E-2</v>
      </c>
      <c r="D47" s="3">
        <v>-8.6695587402181487E-2</v>
      </c>
      <c r="E47" s="3">
        <v>0.10928844252401629</v>
      </c>
      <c r="F47" s="3">
        <v>-4.1436428611371291E-2</v>
      </c>
      <c r="G47" s="3">
        <v>1.1952817942747357E-4</v>
      </c>
      <c r="H47" s="3">
        <v>2.9957755023754758E-2</v>
      </c>
      <c r="I47" s="3">
        <v>-8.1487911007241495E-2</v>
      </c>
      <c r="J47" s="3">
        <v>3.423136669928043E-3</v>
      </c>
      <c r="K47" s="3">
        <v>-2.2246651236850587E-2</v>
      </c>
    </row>
    <row r="48" spans="1:11" x14ac:dyDescent="0.25">
      <c r="A48" s="5">
        <v>42309</v>
      </c>
      <c r="B48" s="3">
        <v>-1.938780002318944E-2</v>
      </c>
      <c r="C48" s="3">
        <v>0.11263685450458143</v>
      </c>
      <c r="D48" s="3">
        <v>-1.7122868947898141E-2</v>
      </c>
      <c r="E48" s="3">
        <v>4.1962574713519905E-4</v>
      </c>
      <c r="F48" s="3">
        <v>-2.3596555320460191E-2</v>
      </c>
      <c r="G48" s="3">
        <v>1.2612948843738725E-2</v>
      </c>
      <c r="H48" s="3">
        <v>0.10249267823608166</v>
      </c>
      <c r="I48" s="3">
        <v>3.6151449926587677E-2</v>
      </c>
      <c r="J48" s="3">
        <v>2.2768857297975599E-2</v>
      </c>
      <c r="K48" s="3">
        <v>1.5567582373765357E-2</v>
      </c>
    </row>
    <row r="49" spans="1:11" x14ac:dyDescent="0.25">
      <c r="A49" s="5">
        <v>42339</v>
      </c>
      <c r="B49" s="3">
        <v>3.8209090010536354E-3</v>
      </c>
      <c r="C49" s="3">
        <v>-1.7396624888247308E-2</v>
      </c>
      <c r="D49" s="3">
        <v>-3.8636618101230546E-3</v>
      </c>
      <c r="E49" s="3">
        <v>-5.1916864256604099E-2</v>
      </c>
      <c r="F49" s="3">
        <v>1.1518967791295917E-2</v>
      </c>
      <c r="G49" s="3">
        <v>0.13539300202301716</v>
      </c>
      <c r="H49" s="3">
        <v>5.796307781298525E-2</v>
      </c>
      <c r="I49" s="3">
        <v>6.9029314435608766E-3</v>
      </c>
      <c r="J49" s="3">
        <v>-1.8954494829963663E-2</v>
      </c>
      <c r="K49" s="3">
        <v>-2.3254050200721705E-3</v>
      </c>
    </row>
    <row r="50" spans="1:11" x14ac:dyDescent="0.25">
      <c r="A50" s="5">
        <v>42370</v>
      </c>
      <c r="B50" s="3">
        <v>0.11713181872356165</v>
      </c>
      <c r="C50" s="3">
        <v>-0.13216239207448846</v>
      </c>
      <c r="D50" s="3">
        <v>-0.14443521015574048</v>
      </c>
      <c r="E50" s="3">
        <v>4.7158810674339746E-2</v>
      </c>
      <c r="F50" s="3">
        <v>-1.9181134248636725E-2</v>
      </c>
      <c r="G50" s="3">
        <v>2.3356501563597924E-2</v>
      </c>
      <c r="H50" s="3">
        <v>8.0353362836549647E-2</v>
      </c>
      <c r="I50" s="3">
        <v>5.3315576909462585E-2</v>
      </c>
      <c r="J50" s="3">
        <v>2.9856712377266123E-3</v>
      </c>
      <c r="K50" s="3">
        <v>1.509576129555794E-2</v>
      </c>
    </row>
    <row r="51" spans="1:11" x14ac:dyDescent="0.25">
      <c r="A51" s="5">
        <v>42401</v>
      </c>
      <c r="B51" s="3">
        <v>-7.996942741793675E-2</v>
      </c>
      <c r="C51" s="3">
        <v>2.2216476027489773E-2</v>
      </c>
      <c r="D51" s="3">
        <v>5.0502269602826166E-2</v>
      </c>
      <c r="E51" s="3">
        <v>1.9310922021715617E-2</v>
      </c>
      <c r="F51" s="3">
        <v>-5.5935690529993441E-2</v>
      </c>
      <c r="G51" s="3">
        <v>5.4884238401447287E-2</v>
      </c>
      <c r="H51" s="3">
        <v>0.34998294378313788</v>
      </c>
      <c r="I51" s="3">
        <v>6.1503930802796584E-2</v>
      </c>
      <c r="J51" s="3">
        <v>-0.16037929380940635</v>
      </c>
      <c r="K51" s="3">
        <v>9.7780289824089303E-2</v>
      </c>
    </row>
    <row r="52" spans="1:11" x14ac:dyDescent="0.25">
      <c r="A52" s="5">
        <v>42430</v>
      </c>
      <c r="B52" s="3">
        <v>-2.8304634527937168E-2</v>
      </c>
      <c r="C52" s="3">
        <v>-1.2115740032790033E-2</v>
      </c>
      <c r="D52" s="3">
        <v>-6.6422892717806613E-3</v>
      </c>
      <c r="E52" s="3">
        <v>-1.8657131270029825E-2</v>
      </c>
      <c r="F52" s="3">
        <v>0.17966139627385908</v>
      </c>
      <c r="G52" s="3">
        <v>2.4381904982731604E-3</v>
      </c>
      <c r="H52" s="3">
        <v>-8.9724316994615388E-2</v>
      </c>
      <c r="I52" s="3">
        <v>0.10384452212555914</v>
      </c>
      <c r="J52" s="3">
        <v>-7.7225588559409322E-2</v>
      </c>
      <c r="K52" s="3">
        <v>-2.0839901147402633E-2</v>
      </c>
    </row>
    <row r="53" spans="1:11" x14ac:dyDescent="0.25">
      <c r="A53" s="5">
        <v>42461</v>
      </c>
      <c r="B53" s="3">
        <v>2.6790790524070636E-2</v>
      </c>
      <c r="C53" s="3">
        <v>-3.5704757216182395E-2</v>
      </c>
      <c r="D53" s="3">
        <v>-1.0614906290469026E-2</v>
      </c>
      <c r="E53" s="3">
        <v>-3.7648544051161695E-3</v>
      </c>
      <c r="F53" s="3">
        <v>-4.7881631487990219E-2</v>
      </c>
      <c r="G53" s="3">
        <v>7.5721627891296689E-2</v>
      </c>
      <c r="H53" s="3">
        <v>3.4754279396436362E-2</v>
      </c>
      <c r="I53" s="3">
        <v>-3.9410369730861178E-2</v>
      </c>
      <c r="J53" s="3">
        <v>-1.6800209184760821E-2</v>
      </c>
      <c r="K53" s="3">
        <v>0.10057335978672687</v>
      </c>
    </row>
    <row r="54" spans="1:11" x14ac:dyDescent="0.25">
      <c r="A54" s="5">
        <v>42491</v>
      </c>
      <c r="B54" s="3">
        <v>0.10631702136867513</v>
      </c>
      <c r="C54" s="3">
        <v>2.1586090787763919E-2</v>
      </c>
      <c r="D54" s="3">
        <v>-5.5956660898550233E-2</v>
      </c>
      <c r="E54" s="3">
        <v>5.8052852644817424E-3</v>
      </c>
      <c r="F54" s="3">
        <v>2.993980005464221E-2</v>
      </c>
      <c r="G54" s="3">
        <v>1.2737807823697024E-2</v>
      </c>
      <c r="H54" s="3">
        <v>2.4114254571169509E-2</v>
      </c>
      <c r="I54" s="3">
        <v>-3.1873123405135845E-2</v>
      </c>
      <c r="J54" s="3">
        <v>1.9907789241368885E-2</v>
      </c>
      <c r="K54" s="3">
        <v>-1.219672556343558E-2</v>
      </c>
    </row>
    <row r="55" spans="1:11" x14ac:dyDescent="0.25">
      <c r="A55" s="5">
        <v>42522</v>
      </c>
      <c r="B55" s="3">
        <v>-8.6599956384105694E-3</v>
      </c>
      <c r="C55" s="3">
        <v>-3.4021335814959974E-2</v>
      </c>
      <c r="D55" s="3">
        <v>2.6824629188112473E-2</v>
      </c>
      <c r="E55" s="3">
        <v>3.809391626066292E-2</v>
      </c>
      <c r="F55" s="3">
        <v>-2.2244427694913686E-2</v>
      </c>
      <c r="G55" s="3">
        <v>-0.10010831967132391</v>
      </c>
      <c r="H55" s="3">
        <v>2.2740356991309838E-3</v>
      </c>
      <c r="I55" s="3">
        <v>5.7004553000936452E-2</v>
      </c>
      <c r="J55" s="3">
        <v>-7.4365597159773728E-2</v>
      </c>
      <c r="K55" s="3">
        <v>5.0769190879889792E-2</v>
      </c>
    </row>
    <row r="56" spans="1:11" x14ac:dyDescent="0.25">
      <c r="A56" s="5">
        <v>42552</v>
      </c>
      <c r="B56" s="3">
        <v>4.6683932601263148E-2</v>
      </c>
      <c r="C56" s="3">
        <v>4.54009087724212E-2</v>
      </c>
      <c r="D56" s="3">
        <v>2.8944749752223803E-2</v>
      </c>
      <c r="E56" s="3">
        <v>-8.5015669419416535E-3</v>
      </c>
      <c r="F56" s="3">
        <v>1.6638600759919197E-2</v>
      </c>
      <c r="G56" s="3">
        <v>8.0785992926237976E-2</v>
      </c>
      <c r="H56" s="3">
        <v>1.4543112782463764E-2</v>
      </c>
      <c r="I56" s="3">
        <v>3.8804286179342611E-2</v>
      </c>
      <c r="J56" s="3">
        <v>5.9877445162727387E-3</v>
      </c>
      <c r="K56" s="3">
        <v>-1.099900849197998E-2</v>
      </c>
    </row>
    <row r="57" spans="1:11" x14ac:dyDescent="0.25">
      <c r="A57" s="5">
        <v>42583</v>
      </c>
      <c r="B57" s="3">
        <v>2.1834371015959635E-2</v>
      </c>
      <c r="C57" s="3">
        <v>-7.545312348602834E-2</v>
      </c>
      <c r="D57" s="3">
        <v>2.2890423815975381E-2</v>
      </c>
      <c r="E57" s="3">
        <v>1.1975450243042749E-2</v>
      </c>
      <c r="F57" s="3">
        <v>-3.7644417651251469E-2</v>
      </c>
      <c r="G57" s="3">
        <v>5.6008497166959666E-2</v>
      </c>
      <c r="H57" s="3">
        <v>6.8500731955617136E-2</v>
      </c>
      <c r="I57" s="3">
        <v>-5.6521978906413077E-2</v>
      </c>
      <c r="J57" s="3">
        <v>2.7275904307004217E-2</v>
      </c>
      <c r="K57" s="3">
        <v>4.8743312738318965E-2</v>
      </c>
    </row>
    <row r="58" spans="1:11" x14ac:dyDescent="0.25">
      <c r="A58" s="5">
        <v>42614</v>
      </c>
      <c r="B58" s="3">
        <v>-6.8043758732564588E-2</v>
      </c>
      <c r="C58" s="3">
        <v>9.3775288296373702E-2</v>
      </c>
      <c r="D58" s="3">
        <v>0.10446533127825001</v>
      </c>
      <c r="E58" s="3">
        <v>2.7771480565015806E-2</v>
      </c>
      <c r="F58" s="3">
        <v>7.7865185677923089E-3</v>
      </c>
      <c r="G58" s="3">
        <v>0.10477342057461307</v>
      </c>
      <c r="H58" s="3">
        <v>-2.8135965798209844E-2</v>
      </c>
      <c r="I58" s="3">
        <v>-5.7013849982181793E-2</v>
      </c>
      <c r="J58" s="3">
        <v>-5.081180046720387E-2</v>
      </c>
      <c r="K58" s="3">
        <v>-3.9795738588062173E-2</v>
      </c>
    </row>
    <row r="59" spans="1:11" x14ac:dyDescent="0.25">
      <c r="A59" s="5">
        <v>42644</v>
      </c>
      <c r="B59" s="3">
        <v>5.59099514977573E-2</v>
      </c>
      <c r="C59" s="3">
        <v>-0.12100919040496148</v>
      </c>
      <c r="D59" s="3">
        <v>-1.1421595120726402E-2</v>
      </c>
      <c r="E59" s="3">
        <v>4.7200951367014285E-2</v>
      </c>
      <c r="F59" s="3">
        <v>-3.3086322693822334E-2</v>
      </c>
      <c r="G59" s="3">
        <v>3.4007908496226188E-2</v>
      </c>
      <c r="H59" s="3">
        <v>-1.0309445120248834E-2</v>
      </c>
      <c r="I59" s="3">
        <v>5.6909896603344355E-2</v>
      </c>
      <c r="J59" s="3">
        <v>-4.4470914989991148E-3</v>
      </c>
      <c r="K59" s="3">
        <v>2.5749137352509199E-3</v>
      </c>
    </row>
    <row r="60" spans="1:11" x14ac:dyDescent="0.25">
      <c r="A60" s="5">
        <v>42675</v>
      </c>
      <c r="B60" s="3">
        <v>-2.4943258366562387E-2</v>
      </c>
      <c r="C60" s="3">
        <v>-4.5899138365883392E-2</v>
      </c>
      <c r="D60" s="3">
        <v>-1.9867859037610493E-2</v>
      </c>
      <c r="E60" s="3">
        <v>-1.0658974487781423E-2</v>
      </c>
      <c r="F60" s="3">
        <v>-4.9691439118111448E-2</v>
      </c>
      <c r="G60" s="3">
        <v>2.3118966729384686E-2</v>
      </c>
      <c r="H60" s="3">
        <v>2.1537214290206757E-3</v>
      </c>
      <c r="I60" s="3">
        <v>7.4226075295423508E-2</v>
      </c>
      <c r="J60" s="3">
        <v>5.0672843733494691E-2</v>
      </c>
      <c r="K60" s="3">
        <v>4.0210846080918752E-2</v>
      </c>
    </row>
    <row r="61" spans="1:11" x14ac:dyDescent="0.25">
      <c r="A61" s="5">
        <v>42705</v>
      </c>
      <c r="B61" s="3">
        <v>-7.6086213942153008E-2</v>
      </c>
      <c r="C61" s="3">
        <v>1.0784613946037426E-2</v>
      </c>
      <c r="D61" s="3">
        <v>2.9016355111633259E-2</v>
      </c>
      <c r="E61" s="3">
        <v>5.5151979831438627E-3</v>
      </c>
      <c r="F61" s="3">
        <v>3.6332654302818866E-2</v>
      </c>
      <c r="G61" s="3">
        <v>0.10821641408744373</v>
      </c>
      <c r="H61" s="3">
        <v>5.1156103657956135E-2</v>
      </c>
      <c r="I61" s="3">
        <v>2.0303089680130261E-2</v>
      </c>
      <c r="J61" s="3">
        <v>3.3310766605325955E-2</v>
      </c>
      <c r="K61" s="3">
        <v>-3.0179841999743273E-2</v>
      </c>
    </row>
    <row r="62" spans="1:11" x14ac:dyDescent="0.25">
      <c r="A62" s="5">
        <v>42736</v>
      </c>
      <c r="B62" s="3">
        <v>-4.4403550269630339E-2</v>
      </c>
      <c r="C62" s="3">
        <v>-7.6336718972526002E-2</v>
      </c>
      <c r="D62" s="3">
        <v>-2.6645775961316238E-2</v>
      </c>
      <c r="E62" s="3">
        <v>0.10226545772902872</v>
      </c>
      <c r="F62" s="3">
        <v>-4.8737323723770952E-2</v>
      </c>
      <c r="G62" s="3">
        <v>-4.7786130477839604E-2</v>
      </c>
      <c r="H62" s="3">
        <v>5.285417363213761E-2</v>
      </c>
      <c r="I62" s="3">
        <v>-2.4572775049596027E-2</v>
      </c>
      <c r="J62" s="3">
        <v>7.3098674797143041E-3</v>
      </c>
      <c r="K62" s="3">
        <v>-9.9165639822039964E-2</v>
      </c>
    </row>
    <row r="63" spans="1:11" x14ac:dyDescent="0.25">
      <c r="A63" s="5">
        <v>42767</v>
      </c>
      <c r="B63" s="3">
        <v>7.0197128099330833E-2</v>
      </c>
      <c r="C63" s="3">
        <v>7.1490609287553325E-2</v>
      </c>
      <c r="D63" s="3">
        <v>-2.3343739748901055E-2</v>
      </c>
      <c r="E63" s="3">
        <v>-1.9757950626823194E-2</v>
      </c>
      <c r="F63" s="3">
        <v>3.9993439705054881E-2</v>
      </c>
      <c r="G63" s="3">
        <v>-0.1038373605373889</v>
      </c>
      <c r="H63" s="3">
        <v>1.2399413837866132E-3</v>
      </c>
      <c r="I63" s="3">
        <v>-7.834806857939082E-2</v>
      </c>
      <c r="J63" s="3">
        <v>0.12714862107261007</v>
      </c>
      <c r="K63" s="3">
        <v>5.9131616422693455E-2</v>
      </c>
    </row>
    <row r="64" spans="1:11" x14ac:dyDescent="0.25">
      <c r="A64" s="5">
        <v>42795</v>
      </c>
      <c r="B64" s="3">
        <v>2.7587310813825032E-2</v>
      </c>
      <c r="C64" s="3">
        <v>3.6751526716454548E-2</v>
      </c>
      <c r="D64" s="3">
        <v>-1.5481750683221466E-2</v>
      </c>
      <c r="E64" s="3">
        <v>1.6577167378934804E-2</v>
      </c>
      <c r="F64" s="3">
        <v>-7.4903654425348354E-2</v>
      </c>
      <c r="G64" s="3">
        <v>3.1948112918043104E-3</v>
      </c>
      <c r="H64" s="3">
        <v>-2.7893637980405152E-3</v>
      </c>
      <c r="I64" s="3">
        <v>6.0868748285930361E-3</v>
      </c>
      <c r="J64" s="3">
        <v>-5.9204549263471903E-3</v>
      </c>
      <c r="K64" s="3">
        <v>3.0659948105237311E-2</v>
      </c>
    </row>
    <row r="65" spans="1:11" x14ac:dyDescent="0.25">
      <c r="A65" s="5">
        <v>42826</v>
      </c>
      <c r="B65" s="3">
        <v>4.430675165851751E-2</v>
      </c>
      <c r="C65" s="3">
        <v>5.1049492251846344E-2</v>
      </c>
      <c r="D65" s="3">
        <v>-1.5731890245806818E-2</v>
      </c>
      <c r="E65" s="3">
        <v>-8.3146030968035037E-2</v>
      </c>
      <c r="F65" s="3">
        <v>-3.9207387484379734E-2</v>
      </c>
      <c r="G65" s="3">
        <v>-0.16099706031741268</v>
      </c>
      <c r="H65" s="3">
        <v>-1.2002683571408322E-2</v>
      </c>
      <c r="I65" s="3">
        <v>2.5235438398071852E-2</v>
      </c>
      <c r="J65" s="3">
        <v>5.0573153663946102E-2</v>
      </c>
      <c r="K65" s="3">
        <v>7.2306237861698083E-2</v>
      </c>
    </row>
    <row r="66" spans="1:11" x14ac:dyDescent="0.25">
      <c r="A66" s="5">
        <v>42856</v>
      </c>
      <c r="B66" s="3">
        <v>4.0404048799927678E-2</v>
      </c>
      <c r="C66" s="3">
        <v>-2.9451234411939954E-3</v>
      </c>
      <c r="D66" s="3">
        <v>2.3372060205134666E-2</v>
      </c>
      <c r="E66" s="3">
        <v>-4.3068907935912913E-2</v>
      </c>
      <c r="F66" s="3">
        <v>-0.11558277388327233</v>
      </c>
      <c r="G66" s="3">
        <v>3.4263415888613674E-2</v>
      </c>
      <c r="H66" s="3">
        <v>3.1794065608256573E-2</v>
      </c>
      <c r="I66" s="3">
        <v>-5.9911970292136317E-2</v>
      </c>
      <c r="J66" s="3">
        <v>-2.2050333895518831E-2</v>
      </c>
      <c r="K66" s="3">
        <v>8.8499087667673768E-2</v>
      </c>
    </row>
    <row r="67" spans="1:11" x14ac:dyDescent="0.25">
      <c r="A67" s="5">
        <v>42887</v>
      </c>
      <c r="B67" s="3">
        <v>4.5686404450855249E-2</v>
      </c>
      <c r="C67" s="3">
        <v>7.8331578673553365E-2</v>
      </c>
      <c r="D67" s="3">
        <v>-2.1940672745342504E-3</v>
      </c>
      <c r="E67" s="3">
        <v>1.5358720746968244E-2</v>
      </c>
      <c r="F67" s="3">
        <v>-4.1299944846486449E-2</v>
      </c>
      <c r="G67" s="3">
        <v>4.135745962299929E-2</v>
      </c>
      <c r="H67" s="3">
        <v>-2.890736406728988E-2</v>
      </c>
      <c r="I67" s="3">
        <v>1.970964609321486E-3</v>
      </c>
      <c r="J67" s="3">
        <v>-9.6666956167240029E-3</v>
      </c>
      <c r="K67" s="3">
        <v>1.6524702047939956E-2</v>
      </c>
    </row>
    <row r="68" spans="1:11" x14ac:dyDescent="0.25">
      <c r="A68" s="5">
        <v>42917</v>
      </c>
      <c r="B68" s="3">
        <v>-3.6880125998473054E-2</v>
      </c>
      <c r="C68" s="3">
        <v>-4.4551779846114751E-3</v>
      </c>
      <c r="D68" s="3">
        <v>8.6392906621544224E-4</v>
      </c>
      <c r="E68" s="3">
        <v>2.5061679252325247E-2</v>
      </c>
      <c r="F68" s="3">
        <v>-4.5708514410295671E-2</v>
      </c>
      <c r="G68" s="3">
        <v>3.6195719596697241E-2</v>
      </c>
      <c r="H68" s="3">
        <v>2.4499887324602593E-2</v>
      </c>
      <c r="I68" s="3">
        <v>6.1025823567982466E-2</v>
      </c>
      <c r="J68" s="3">
        <v>1.4321822306594106E-2</v>
      </c>
      <c r="K68" s="3">
        <v>3.0532727883450253E-2</v>
      </c>
    </row>
    <row r="69" spans="1:11" x14ac:dyDescent="0.25">
      <c r="A69" s="5">
        <v>42948</v>
      </c>
      <c r="B69" s="3">
        <v>1.560122069491582E-2</v>
      </c>
      <c r="C69" s="3">
        <v>-3.859638493656789E-2</v>
      </c>
      <c r="D69" s="3">
        <v>2.0386505341398038E-2</v>
      </c>
      <c r="E69" s="3">
        <v>5.6497771607450308E-2</v>
      </c>
      <c r="F69" s="3">
        <v>-7.0853103204374258E-3</v>
      </c>
      <c r="G69" s="3">
        <v>-1.323425631629944E-2</v>
      </c>
      <c r="H69" s="3">
        <v>1.9454561499864995E-2</v>
      </c>
      <c r="I69" s="3">
        <v>3.1592459949672476E-2</v>
      </c>
      <c r="J69" s="3">
        <v>-1.8039193937066399E-2</v>
      </c>
      <c r="K69" s="3">
        <v>-1.3457220869148448E-2</v>
      </c>
    </row>
    <row r="70" spans="1:11" x14ac:dyDescent="0.25">
      <c r="A70" s="5">
        <v>42979</v>
      </c>
      <c r="B70" s="3">
        <v>-0.10627438190191681</v>
      </c>
      <c r="C70" s="3">
        <v>8.1110091507210672E-2</v>
      </c>
      <c r="D70" s="3">
        <v>-3.5528174939135675E-2</v>
      </c>
      <c r="E70" s="3">
        <v>1.8989395145387875E-2</v>
      </c>
      <c r="F70" s="3">
        <v>-0.12825047319320382</v>
      </c>
      <c r="G70" s="3">
        <v>5.9858930329075043E-2</v>
      </c>
      <c r="H70" s="3">
        <v>5.896060083228661E-2</v>
      </c>
      <c r="I70" s="3">
        <v>2.1996553072090017E-2</v>
      </c>
      <c r="J70" s="3">
        <v>4.471139020553188E-2</v>
      </c>
      <c r="K70" s="3">
        <v>0.10730138161637999</v>
      </c>
    </row>
    <row r="71" spans="1:11" x14ac:dyDescent="0.25">
      <c r="A71" s="5">
        <v>43009</v>
      </c>
      <c r="B71" s="3">
        <v>-5.7892539384865726E-3</v>
      </c>
      <c r="C71" s="3">
        <v>1.3269044604611197E-2</v>
      </c>
      <c r="D71" s="3">
        <v>3.4936119275771844E-2</v>
      </c>
      <c r="E71" s="3">
        <v>2.3587489310830267E-2</v>
      </c>
      <c r="F71" s="3">
        <v>2.9661459531505072E-3</v>
      </c>
      <c r="G71" s="3">
        <v>-3.5673705877813357E-2</v>
      </c>
      <c r="H71" s="3">
        <v>1.9448826885084605E-2</v>
      </c>
      <c r="I71" s="3">
        <v>3.9652054618458839E-2</v>
      </c>
      <c r="J71" s="3">
        <v>2.2991809528173746E-2</v>
      </c>
      <c r="K71" s="3">
        <v>2.6239441341691053E-2</v>
      </c>
    </row>
    <row r="72" spans="1:11" x14ac:dyDescent="0.25">
      <c r="A72" s="5">
        <v>43040</v>
      </c>
      <c r="B72" s="3">
        <v>-1.5969627302349861E-2</v>
      </c>
      <c r="C72" s="3">
        <v>-6.6679926662553939E-3</v>
      </c>
      <c r="D72" s="3">
        <v>4.9682066899588824E-2</v>
      </c>
      <c r="E72" s="3">
        <v>2.2350153992218052E-2</v>
      </c>
      <c r="F72" s="3">
        <v>0.11260032236220802</v>
      </c>
      <c r="G72" s="3">
        <v>3.8125804677734028E-2</v>
      </c>
      <c r="H72" s="3">
        <v>0.10006549713289473</v>
      </c>
      <c r="I72" s="3">
        <v>7.3170412604081386E-2</v>
      </c>
      <c r="J72" s="3">
        <v>1.6646357348416251E-2</v>
      </c>
      <c r="K72" s="3">
        <v>-4.36296786157221E-3</v>
      </c>
    </row>
    <row r="73" spans="1:11" x14ac:dyDescent="0.25">
      <c r="A73" s="5">
        <v>43070</v>
      </c>
      <c r="B73" s="3">
        <v>-0.24262257488966138</v>
      </c>
      <c r="C73" s="3">
        <v>6.4464501815446315E-2</v>
      </c>
      <c r="D73" s="3">
        <v>-5.2813188136973423E-2</v>
      </c>
      <c r="E73" s="3">
        <v>4.4522353967651432E-2</v>
      </c>
      <c r="F73" s="3">
        <v>7.1343793656698717E-3</v>
      </c>
      <c r="G73" s="3">
        <v>2.1333043400895358E-2</v>
      </c>
      <c r="H73" s="3">
        <v>0.10976618043371715</v>
      </c>
      <c r="I73" s="3">
        <v>-6.5223915275606694E-3</v>
      </c>
      <c r="J73" s="3">
        <v>2.5413641821521352E-2</v>
      </c>
      <c r="K73" s="3">
        <v>3.0071510971612612E-3</v>
      </c>
    </row>
    <row r="74" spans="1:11" x14ac:dyDescent="0.25">
      <c r="A74" s="5">
        <v>43101</v>
      </c>
      <c r="B74" s="3">
        <v>-7.9935697055512442E-2</v>
      </c>
      <c r="C74" s="3">
        <v>4.6724991974067778E-2</v>
      </c>
      <c r="D74" s="3">
        <v>7.2973550993242528E-2</v>
      </c>
      <c r="E74" s="3">
        <v>-3.4229267922624936E-2</v>
      </c>
      <c r="F74" s="3">
        <v>1.3937576334255627E-2</v>
      </c>
      <c r="G74" s="3">
        <v>4.7153690412076961E-2</v>
      </c>
      <c r="H74" s="3">
        <v>-1.6239598768774198E-2</v>
      </c>
      <c r="I74" s="3">
        <v>-7.4390772521398266E-2</v>
      </c>
      <c r="J74" s="3">
        <v>-8.6323923615093182E-2</v>
      </c>
      <c r="K74" s="3">
        <v>1.2707056176519125E-2</v>
      </c>
    </row>
    <row r="75" spans="1:11" x14ac:dyDescent="0.25">
      <c r="A75" s="5">
        <v>43132</v>
      </c>
      <c r="B75" s="3">
        <v>7.0598300203286099E-3</v>
      </c>
      <c r="C75" s="3">
        <v>3.8596408963513362E-3</v>
      </c>
      <c r="D75" s="3">
        <v>-7.2464994382449327E-2</v>
      </c>
      <c r="E75" s="3">
        <v>-4.8005295040569069E-3</v>
      </c>
      <c r="F75" s="3">
        <v>-4.3606882539502852E-2</v>
      </c>
      <c r="G75" s="3">
        <v>7.0131956885878297E-2</v>
      </c>
      <c r="H75" s="3">
        <v>3.1010789103151561E-2</v>
      </c>
      <c r="I75" s="3">
        <v>1.0908207235593038E-3</v>
      </c>
      <c r="J75" s="3">
        <v>4.4093614049791098E-2</v>
      </c>
      <c r="K75" s="3">
        <v>6.1874104219310305E-2</v>
      </c>
    </row>
    <row r="76" spans="1:11" x14ac:dyDescent="0.25">
      <c r="A76" s="5">
        <v>43160</v>
      </c>
      <c r="B76" s="3">
        <v>3.6048692494914075E-2</v>
      </c>
      <c r="C76" s="3">
        <v>3.4332834787501867E-3</v>
      </c>
      <c r="D76" s="3">
        <v>0.10874243627790157</v>
      </c>
      <c r="E76" s="3">
        <v>6.4087340653841099E-2</v>
      </c>
      <c r="F76" s="3">
        <v>-4.2977204173592909E-2</v>
      </c>
      <c r="G76" s="3">
        <v>5.9649779853925056E-2</v>
      </c>
      <c r="H76" s="3">
        <v>2.3120137462395565E-2</v>
      </c>
      <c r="I76" s="3">
        <v>-5.4672277386676175E-2</v>
      </c>
      <c r="J76" s="3">
        <v>-2.6735467734066022E-2</v>
      </c>
      <c r="K76" s="3">
        <v>8.7368035572727584E-2</v>
      </c>
    </row>
    <row r="77" spans="1:11" x14ac:dyDescent="0.25">
      <c r="A77" s="5">
        <v>43191</v>
      </c>
      <c r="B77" s="3">
        <v>-2.784619339719429E-2</v>
      </c>
      <c r="C77" s="3">
        <v>3.2820892177547564E-2</v>
      </c>
      <c r="D77" s="3">
        <v>3.1492197326673504E-3</v>
      </c>
      <c r="E77" s="3">
        <v>-1.8797448184497759E-4</v>
      </c>
      <c r="F77" s="3">
        <v>-3.3330469933748174E-3</v>
      </c>
      <c r="G77" s="3">
        <v>-1.1942630787126469E-2</v>
      </c>
      <c r="H77" s="3">
        <v>5.8953885559187118E-2</v>
      </c>
      <c r="I77" s="3">
        <v>-5.2110669663181494E-2</v>
      </c>
      <c r="J77" s="3">
        <v>-3.4044124950205319E-2</v>
      </c>
      <c r="K77" s="3">
        <v>-2.2565274653653128E-2</v>
      </c>
    </row>
    <row r="78" spans="1:11" x14ac:dyDescent="0.25">
      <c r="A78" s="5">
        <v>43221</v>
      </c>
      <c r="B78" s="3">
        <v>-2.2211783766689197E-2</v>
      </c>
      <c r="C78" s="3">
        <v>-5.7817567204458874E-2</v>
      </c>
      <c r="D78" s="3">
        <v>2.0205890913707433E-2</v>
      </c>
      <c r="E78" s="3">
        <v>-4.3615001064120959E-2</v>
      </c>
      <c r="F78" s="3">
        <v>3.114033682796874E-2</v>
      </c>
      <c r="G78" s="3">
        <v>2.1684579896450916E-2</v>
      </c>
      <c r="H78" s="3">
        <v>5.6435378564629844E-2</v>
      </c>
      <c r="I78" s="3">
        <v>7.0924684237333571E-2</v>
      </c>
      <c r="J78" s="3">
        <v>6.496147328788858E-3</v>
      </c>
      <c r="K78" s="3">
        <v>1.1954870581107925E-3</v>
      </c>
    </row>
    <row r="79" spans="1:11" x14ac:dyDescent="0.25">
      <c r="A79" s="5">
        <v>43252</v>
      </c>
      <c r="B79" s="3">
        <v>-1.6042943150852966E-2</v>
      </c>
      <c r="C79" s="3">
        <v>4.3700230834066274E-2</v>
      </c>
      <c r="D79" s="3">
        <v>-0.11356693279796226</v>
      </c>
      <c r="E79" s="3">
        <v>6.0668289672385731E-2</v>
      </c>
      <c r="F79" s="3">
        <v>-8.2675365036149143E-3</v>
      </c>
      <c r="G79" s="3">
        <v>-2.6975970655642688E-2</v>
      </c>
      <c r="H79" s="3">
        <v>0.10207437956410492</v>
      </c>
      <c r="I79" s="3">
        <v>0.10493566504072753</v>
      </c>
      <c r="J79" s="3">
        <v>8.559917925673248E-2</v>
      </c>
      <c r="K79" s="3">
        <v>-0.10944681938133283</v>
      </c>
    </row>
    <row r="80" spans="1:11" x14ac:dyDescent="0.25">
      <c r="A80" s="5">
        <v>43282</v>
      </c>
      <c r="B80" s="3">
        <v>-0.10789420315061728</v>
      </c>
      <c r="C80" s="3">
        <v>-0.10749970861941345</v>
      </c>
      <c r="D80" s="3">
        <v>5.8201916833994893E-2</v>
      </c>
      <c r="E80" s="3">
        <v>-0.17714170421746767</v>
      </c>
      <c r="F80" s="3">
        <v>-1.4348649059765803E-2</v>
      </c>
      <c r="G80" s="3">
        <v>1.1448663330155793E-2</v>
      </c>
      <c r="H80" s="3">
        <v>-1.0172590957357683E-2</v>
      </c>
      <c r="I80" s="3">
        <v>8.2552960496678277E-3</v>
      </c>
      <c r="J80" s="3">
        <v>1.7091619610699008E-2</v>
      </c>
      <c r="K80" s="3">
        <v>1.5587622409963963E-2</v>
      </c>
    </row>
    <row r="81" spans="1:11" x14ac:dyDescent="0.25">
      <c r="A81" s="5">
        <v>43313</v>
      </c>
      <c r="B81" s="3">
        <v>0.16193389746694178</v>
      </c>
      <c r="C81" s="3">
        <v>5.7023904227550222E-2</v>
      </c>
      <c r="D81" s="3">
        <v>4.504055572101677E-2</v>
      </c>
      <c r="E81" s="3">
        <v>-2.2213225156365271E-2</v>
      </c>
      <c r="F81" s="3">
        <v>-1.5744593130495539E-2</v>
      </c>
      <c r="G81" s="3">
        <v>4.3349289199005991E-2</v>
      </c>
      <c r="H81" s="3">
        <v>2.6540769146753074E-2</v>
      </c>
      <c r="I81" s="3">
        <v>1.9233762234271215E-3</v>
      </c>
      <c r="J81" s="3">
        <v>3.0313224261427414E-2</v>
      </c>
      <c r="K81" s="3">
        <v>2.5666919121623437E-2</v>
      </c>
    </row>
    <row r="82" spans="1:11" x14ac:dyDescent="0.25">
      <c r="A82" s="5">
        <v>43344</v>
      </c>
      <c r="B82" s="3">
        <v>-1.3148414370108325E-2</v>
      </c>
      <c r="C82" s="3">
        <v>0.15102449462657436</v>
      </c>
      <c r="D82" s="3">
        <v>6.1204135023197409E-2</v>
      </c>
      <c r="E82" s="3">
        <v>-1.0421015669884482E-2</v>
      </c>
      <c r="F82" s="3">
        <v>-6.9141279922577681E-2</v>
      </c>
      <c r="G82" s="3">
        <v>0.28336165884923886</v>
      </c>
      <c r="H82" s="3">
        <v>-3.3264057694311788E-2</v>
      </c>
      <c r="I82" s="3">
        <v>6.2727514774138335E-2</v>
      </c>
      <c r="J82" s="3">
        <v>-1.7282170103042289E-2</v>
      </c>
      <c r="K82" s="3">
        <v>1.4059498778036944E-2</v>
      </c>
    </row>
    <row r="83" spans="1:11" x14ac:dyDescent="0.25">
      <c r="A83" s="5">
        <v>43374</v>
      </c>
      <c r="B83" s="3">
        <v>7.9967876984798361E-2</v>
      </c>
      <c r="C83" s="3">
        <v>3.2143034463384373E-2</v>
      </c>
      <c r="D83" s="3">
        <v>-8.0536557754603069E-2</v>
      </c>
      <c r="E83" s="3">
        <v>-8.8360761149948855E-2</v>
      </c>
      <c r="F83" s="3">
        <v>4.2242986570751061E-2</v>
      </c>
      <c r="G83" s="3">
        <v>4.9563277862019021E-2</v>
      </c>
      <c r="H83" s="3">
        <v>-1.6261659611457306E-2</v>
      </c>
      <c r="I83" s="3">
        <v>-4.3692292710492742E-2</v>
      </c>
      <c r="J83" s="3">
        <v>-2.0899540066361279E-2</v>
      </c>
      <c r="K83" s="3">
        <v>2.9392543723217625E-2</v>
      </c>
    </row>
    <row r="84" spans="1:11" x14ac:dyDescent="0.25">
      <c r="A84" s="5">
        <v>43405</v>
      </c>
      <c r="B84" s="3">
        <v>-2.5123522390861026E-2</v>
      </c>
      <c r="C84" s="3">
        <v>-5.6728239106924379E-2</v>
      </c>
      <c r="D84" s="3">
        <v>7.1202909787701732E-2</v>
      </c>
      <c r="E84" s="3">
        <v>4.2302898798411502E-2</v>
      </c>
      <c r="F84" s="3">
        <v>9.3962452554384457E-3</v>
      </c>
      <c r="G84" s="3">
        <v>0.2063791196871391</v>
      </c>
      <c r="H84" s="3">
        <v>-8.9212220130739386E-2</v>
      </c>
      <c r="I84" s="3">
        <v>9.2250843451176304E-3</v>
      </c>
      <c r="J84" s="3">
        <v>-3.8583054834614293E-2</v>
      </c>
      <c r="K84" s="3">
        <v>-2.7776435892002446E-2</v>
      </c>
    </row>
    <row r="85" spans="1:11" x14ac:dyDescent="0.25">
      <c r="A85" s="5">
        <v>43435</v>
      </c>
      <c r="B85" s="3">
        <v>3.3527737270470495E-2</v>
      </c>
      <c r="C85" s="3">
        <v>6.2576883931223489E-3</v>
      </c>
      <c r="D85" s="3">
        <v>-1.9115696848061921E-2</v>
      </c>
      <c r="E85" s="3">
        <v>-0.16720682243149765</v>
      </c>
      <c r="F85" s="3">
        <v>8.6440081758156567E-2</v>
      </c>
      <c r="G85" s="3">
        <v>-1.3984170345504839E-2</v>
      </c>
      <c r="H85" s="3">
        <v>0.10651590825708167</v>
      </c>
      <c r="I85" s="3">
        <v>5.3877490554379702E-2</v>
      </c>
      <c r="J85" s="3">
        <v>-6.2508330020946218E-2</v>
      </c>
      <c r="K85" s="3">
        <v>5.296312780996467E-2</v>
      </c>
    </row>
    <row r="86" spans="1:11" x14ac:dyDescent="0.25">
      <c r="A86" s="5">
        <v>43466</v>
      </c>
      <c r="B86" s="3">
        <v>4.1119995428112115E-2</v>
      </c>
      <c r="C86" s="3">
        <v>-3.2438018832294642E-2</v>
      </c>
      <c r="D86" s="3">
        <v>0.11624557693956455</v>
      </c>
      <c r="E86" s="3">
        <v>-3.8163929886410576E-2</v>
      </c>
      <c r="F86" s="3">
        <v>0.11049409758929189</v>
      </c>
      <c r="G86" s="3">
        <v>1.8899579975845113E-2</v>
      </c>
      <c r="H86" s="3">
        <v>-3.3228263581800949E-2</v>
      </c>
      <c r="I86" s="3">
        <v>-9.9829904450904703E-3</v>
      </c>
      <c r="J86" s="3">
        <v>-1.7290130260762808E-2</v>
      </c>
      <c r="K86" s="3">
        <v>-1.5461434240410608E-3</v>
      </c>
    </row>
    <row r="87" spans="1:11" x14ac:dyDescent="0.25">
      <c r="A87" s="5">
        <v>43497</v>
      </c>
      <c r="B87" s="3">
        <v>3.5496005990491304E-2</v>
      </c>
      <c r="C87" s="3">
        <v>-2.7061391344150136E-2</v>
      </c>
      <c r="D87" s="3">
        <v>6.5180130956323135E-2</v>
      </c>
      <c r="E87" s="3">
        <v>-7.2160736635860714E-2</v>
      </c>
      <c r="F87" s="3">
        <v>4.4511089696537512E-2</v>
      </c>
      <c r="G87" s="3">
        <v>2.4202109415071039E-2</v>
      </c>
      <c r="H87" s="3">
        <v>5.3901637613141054E-2</v>
      </c>
      <c r="I87" s="3">
        <v>2.1838289208865089E-2</v>
      </c>
      <c r="J87" s="3">
        <v>1.8744475946409468E-2</v>
      </c>
      <c r="K87" s="3">
        <v>-1.7655889152072182E-2</v>
      </c>
    </row>
    <row r="88" spans="1:11" x14ac:dyDescent="0.25">
      <c r="A88" s="5">
        <v>43525</v>
      </c>
      <c r="B88" s="3">
        <v>-2.9937508296269788E-2</v>
      </c>
      <c r="C88" s="3">
        <v>6.015073894821546E-2</v>
      </c>
      <c r="D88" s="3">
        <v>-1.0665674225273364E-2</v>
      </c>
      <c r="E88" s="3">
        <v>1.1208040439740182E-2</v>
      </c>
      <c r="F88" s="3">
        <v>1.7938636754225093E-2</v>
      </c>
      <c r="G88" s="3">
        <v>-3.8149584524046522E-2</v>
      </c>
      <c r="H88" s="3">
        <v>-1.2735708501848322E-3</v>
      </c>
      <c r="I88" s="3">
        <v>1.6405051988129433E-2</v>
      </c>
      <c r="J88" s="3">
        <v>2.8646911203026537E-2</v>
      </c>
      <c r="K88" s="3">
        <v>4.9229787830121489E-2</v>
      </c>
    </row>
    <row r="89" spans="1:11" x14ac:dyDescent="0.25">
      <c r="A89" s="5">
        <v>43556</v>
      </c>
      <c r="B89" s="3">
        <v>5.6822463833988791E-2</v>
      </c>
      <c r="C89" s="3">
        <v>-8.1901364618542097E-2</v>
      </c>
      <c r="D89" s="3">
        <v>8.9841714927742594E-2</v>
      </c>
      <c r="E89" s="3">
        <v>-4.4607886295591648E-2</v>
      </c>
      <c r="F89" s="3">
        <v>-5.1993591894470299E-3</v>
      </c>
      <c r="G89" s="3">
        <v>2.4216524276909082E-2</v>
      </c>
      <c r="H89" s="3">
        <v>-9.5792151994713928E-2</v>
      </c>
      <c r="I89" s="3">
        <v>-3.0798650091896848E-2</v>
      </c>
      <c r="J89" s="3">
        <v>2.6438394719106563E-2</v>
      </c>
      <c r="K89" s="3">
        <v>2.2566869343514095E-2</v>
      </c>
    </row>
    <row r="90" spans="1:11" x14ac:dyDescent="0.25">
      <c r="A90" s="5">
        <v>43586</v>
      </c>
      <c r="B90" s="3">
        <v>5.6799218406104621E-2</v>
      </c>
      <c r="C90" s="3">
        <v>0.16297575898754021</v>
      </c>
      <c r="D90" s="3">
        <v>-7.5881642357900722E-2</v>
      </c>
      <c r="E90" s="3">
        <v>3.0039813408809565E-3</v>
      </c>
      <c r="F90" s="3">
        <v>3.6537373217676451E-2</v>
      </c>
      <c r="G90" s="3">
        <v>1.4610825968858432E-2</v>
      </c>
      <c r="H90" s="3">
        <v>-2.5557267010542783E-2</v>
      </c>
      <c r="I90" s="3">
        <v>1.332268358772426E-3</v>
      </c>
      <c r="J90" s="3">
        <v>-2.4289073478755113E-2</v>
      </c>
      <c r="K90" s="3">
        <v>-7.735333615183361E-2</v>
      </c>
    </row>
    <row r="91" spans="1:11" x14ac:dyDescent="0.25">
      <c r="A91" s="5">
        <v>43617</v>
      </c>
      <c r="B91" s="3">
        <v>-5.3724859168014193E-2</v>
      </c>
      <c r="C91" s="3">
        <v>8.2032532969439534E-2</v>
      </c>
      <c r="D91" s="3">
        <v>9.6613780495849403E-3</v>
      </c>
      <c r="E91" s="3">
        <v>1.0132967045108564E-2</v>
      </c>
      <c r="F91" s="3">
        <v>1.7897781730292873E-2</v>
      </c>
      <c r="G91" s="3">
        <v>5.084412508514842E-2</v>
      </c>
      <c r="H91" s="3">
        <v>-3.1303130155457735E-2</v>
      </c>
      <c r="I91" s="3">
        <v>-3.9775348601536205E-2</v>
      </c>
      <c r="J91" s="3">
        <v>-2.0466006193073025E-3</v>
      </c>
      <c r="K91" s="3">
        <v>2.4040790899276191E-2</v>
      </c>
    </row>
    <row r="92" spans="1:11" x14ac:dyDescent="0.25">
      <c r="A92" s="5">
        <v>43647</v>
      </c>
      <c r="B92" s="3">
        <v>-8.7246488872886357E-2</v>
      </c>
      <c r="C92" s="3">
        <v>9.5081717499320068E-2</v>
      </c>
      <c r="D92" s="3">
        <v>6.0918973098103943E-2</v>
      </c>
      <c r="E92" s="3">
        <v>-1.3577222222289671E-2</v>
      </c>
      <c r="F92" s="3">
        <v>-2.9526645448352318E-2</v>
      </c>
      <c r="G92" s="3">
        <v>0.11119538769490912</v>
      </c>
      <c r="H92" s="3">
        <v>4.0204686931398621E-2</v>
      </c>
      <c r="I92" s="3">
        <v>-4.3325263414846549E-2</v>
      </c>
      <c r="J92" s="3">
        <v>1.7786223526898119E-2</v>
      </c>
      <c r="K92" s="3">
        <v>7.7267451535892942E-3</v>
      </c>
    </row>
    <row r="93" spans="1:11" x14ac:dyDescent="0.25">
      <c r="A93" s="5">
        <v>43678</v>
      </c>
      <c r="B93" s="3">
        <v>3.8992214391243708E-2</v>
      </c>
      <c r="C93" s="3">
        <v>1.0920615424351585E-2</v>
      </c>
      <c r="D93" s="3">
        <v>-8.9854365350016951E-2</v>
      </c>
      <c r="E93" s="3">
        <v>7.2317006604917938E-2</v>
      </c>
      <c r="F93" s="3">
        <v>8.4953273501035455E-3</v>
      </c>
      <c r="G93" s="3">
        <v>5.4792764285889528E-2</v>
      </c>
      <c r="H93" s="3">
        <v>4.3261637788118978E-2</v>
      </c>
      <c r="I93" s="3">
        <v>-7.5084091513944767E-2</v>
      </c>
      <c r="J93" s="3">
        <v>3.6383480837805043E-2</v>
      </c>
      <c r="K93" s="3">
        <v>-1.7016090412100934E-2</v>
      </c>
    </row>
    <row r="94" spans="1:11" x14ac:dyDescent="0.25">
      <c r="A94" s="5">
        <v>43709</v>
      </c>
      <c r="B94" s="3">
        <v>5.2643630313769481E-3</v>
      </c>
      <c r="C94" s="3">
        <v>-7.8245673247096484E-2</v>
      </c>
      <c r="D94" s="3">
        <v>-2.5797066964157157E-2</v>
      </c>
      <c r="E94" s="3">
        <v>4.5877144039875653E-2</v>
      </c>
      <c r="F94" s="3">
        <v>-1.6639909897916305E-2</v>
      </c>
      <c r="G94" s="3">
        <v>-1.9063965444848736E-2</v>
      </c>
      <c r="H94" s="3">
        <v>2.0391122888452077E-2</v>
      </c>
      <c r="I94" s="3">
        <v>-0.1331838996822598</v>
      </c>
      <c r="J94" s="3">
        <v>-3.1322015828589407E-2</v>
      </c>
      <c r="K94" s="3">
        <v>-2.5291733518747767E-3</v>
      </c>
    </row>
    <row r="95" spans="1:11" x14ac:dyDescent="0.25">
      <c r="A95" s="5">
        <v>43739</v>
      </c>
      <c r="B95" s="3">
        <v>1.6668551475996246E-2</v>
      </c>
      <c r="C95" s="3">
        <v>3.9026962185443478E-2</v>
      </c>
      <c r="D95" s="3">
        <v>3.2172022023256266E-2</v>
      </c>
      <c r="E95" s="3">
        <v>5.2343207122685712E-2</v>
      </c>
      <c r="F95" s="3">
        <v>5.7428954950069923E-2</v>
      </c>
      <c r="G95" s="3">
        <v>2.5164970776138537E-2</v>
      </c>
      <c r="H95" s="3">
        <v>3.3488578417037861E-2</v>
      </c>
      <c r="I95" s="3">
        <v>1.5160349715986936E-2</v>
      </c>
      <c r="J95" s="3">
        <v>-1.4083682286375169E-2</v>
      </c>
      <c r="K95" s="3">
        <v>6.0318737227262206E-2</v>
      </c>
    </row>
    <row r="96" spans="1:11" x14ac:dyDescent="0.25">
      <c r="A96" s="5">
        <v>43770</v>
      </c>
      <c r="B96" s="3">
        <v>4.3027696066962329E-3</v>
      </c>
      <c r="C96" s="3">
        <v>-2.3847143624558288E-2</v>
      </c>
      <c r="D96" s="3">
        <v>7.272683698154718E-2</v>
      </c>
      <c r="E96" s="3">
        <v>-1.2313260896269674E-2</v>
      </c>
      <c r="F96" s="3">
        <v>6.4574523863861713E-2</v>
      </c>
      <c r="G96" s="3">
        <v>-9.5769257901079749E-2</v>
      </c>
      <c r="H96" s="3">
        <v>4.2160540092104203E-2</v>
      </c>
      <c r="I96" s="3">
        <v>4.2196804203047292E-2</v>
      </c>
      <c r="J96" s="3">
        <v>-2.0298313051866097E-3</v>
      </c>
      <c r="K96" s="3">
        <v>1.0437068428759345E-2</v>
      </c>
    </row>
    <row r="97" spans="1:11" x14ac:dyDescent="0.25">
      <c r="A97" s="5">
        <v>43800</v>
      </c>
      <c r="B97" s="3">
        <v>-6.2688442629937557E-2</v>
      </c>
      <c r="C97" s="3">
        <v>7.7628500560561697E-2</v>
      </c>
      <c r="D97" s="3">
        <v>-3.5456360403161455E-2</v>
      </c>
      <c r="E97" s="3">
        <v>7.2846288773328735E-3</v>
      </c>
      <c r="F97" s="3">
        <v>-8.4688225795555693E-3</v>
      </c>
      <c r="G97" s="3">
        <v>7.2686391195900604E-2</v>
      </c>
      <c r="H97" s="3">
        <v>9.0505294054273114E-2</v>
      </c>
      <c r="I97" s="3">
        <v>-2.9321639445894707E-2</v>
      </c>
      <c r="J97" s="3">
        <v>-2.9338145916397794E-2</v>
      </c>
      <c r="K97" s="3">
        <v>0.11507282936523164</v>
      </c>
    </row>
    <row r="98" spans="1:11" x14ac:dyDescent="0.25">
      <c r="A98" s="5">
        <v>43831</v>
      </c>
      <c r="B98" s="3">
        <v>-7.4268576240073894E-2</v>
      </c>
      <c r="C98" s="3">
        <v>-7.3031430670095054E-3</v>
      </c>
      <c r="D98" s="3">
        <v>0.11641880255351819</v>
      </c>
      <c r="E98" s="3">
        <v>-6.9203996741735632E-3</v>
      </c>
      <c r="F98" s="3">
        <v>0.13493693955046987</v>
      </c>
      <c r="G98" s="3">
        <v>1.4443991985751851E-2</v>
      </c>
      <c r="H98" s="3">
        <v>6.0726090415888299E-2</v>
      </c>
      <c r="I98" s="3">
        <v>-0.1156093823460856</v>
      </c>
      <c r="J98" s="3">
        <v>0.12422770124909775</v>
      </c>
      <c r="K98" s="3">
        <v>1.4245529823876106E-2</v>
      </c>
    </row>
    <row r="99" spans="1:11" x14ac:dyDescent="0.25">
      <c r="A99" s="5">
        <v>43862</v>
      </c>
      <c r="B99" s="3">
        <v>1.1615799173832261E-2</v>
      </c>
      <c r="C99" s="3">
        <v>1.0939254738249794E-2</v>
      </c>
      <c r="D99" s="3">
        <v>2.6947752312213767E-2</v>
      </c>
      <c r="E99" s="3">
        <v>-5.2524388858173031E-2</v>
      </c>
      <c r="F99" s="3">
        <v>-2.8688097816288539E-2</v>
      </c>
      <c r="G99" s="3">
        <v>6.0550343461688881E-2</v>
      </c>
      <c r="H99" s="3">
        <v>3.1395152566111514E-2</v>
      </c>
      <c r="I99" s="3">
        <v>-2.223881737419383E-2</v>
      </c>
      <c r="J99" s="3">
        <v>-1.3575396691296012E-2</v>
      </c>
      <c r="K99" s="3">
        <v>-7.7724905649394216E-4</v>
      </c>
    </row>
    <row r="100" spans="1:11" x14ac:dyDescent="0.25">
      <c r="A100" s="5">
        <v>43891</v>
      </c>
      <c r="B100" s="3">
        <v>4.2041510169723309E-2</v>
      </c>
      <c r="C100" s="3">
        <v>6.128915607123931E-2</v>
      </c>
      <c r="D100" s="3">
        <v>8.023958213132068E-2</v>
      </c>
      <c r="E100" s="3">
        <v>-3.4571795429808767E-2</v>
      </c>
      <c r="F100" s="3">
        <v>-0.14035371562548349</v>
      </c>
      <c r="G100" s="3">
        <v>4.740049305262084E-2</v>
      </c>
      <c r="H100" s="3">
        <v>2.0557526233506103E-2</v>
      </c>
      <c r="I100" s="3">
        <v>3.0889260766777359E-2</v>
      </c>
      <c r="J100" s="3">
        <v>8.1669190015831256E-2</v>
      </c>
      <c r="K100" s="3">
        <v>3.2361989735468548E-2</v>
      </c>
    </row>
    <row r="101" spans="1:11" x14ac:dyDescent="0.25">
      <c r="A101" s="5">
        <v>43922</v>
      </c>
      <c r="B101" s="3">
        <v>-7.2757119490933372E-2</v>
      </c>
      <c r="C101" s="3">
        <v>4.3888250205996251E-2</v>
      </c>
      <c r="D101" s="3">
        <v>-4.523704358559346E-2</v>
      </c>
      <c r="E101" s="3">
        <v>4.4207476801266674E-2</v>
      </c>
      <c r="F101" s="3">
        <v>-5.807918113243566E-2</v>
      </c>
      <c r="G101" s="3">
        <v>1.6666522887980401E-2</v>
      </c>
      <c r="H101" s="3">
        <v>4.3177613365907211E-2</v>
      </c>
      <c r="I101" s="3">
        <v>3.6249035029481689E-3</v>
      </c>
      <c r="J101" s="3">
        <v>4.2663851113130452E-2</v>
      </c>
      <c r="K101" s="3">
        <v>1.0072725124218813E-2</v>
      </c>
    </row>
    <row r="102" spans="1:11" x14ac:dyDescent="0.25">
      <c r="A102" s="5">
        <v>43952</v>
      </c>
      <c r="B102" s="3">
        <v>5.9269035227318405E-2</v>
      </c>
      <c r="C102" s="3">
        <v>3.714066251678598E-2</v>
      </c>
      <c r="D102" s="3">
        <v>2.8835252835603543E-2</v>
      </c>
      <c r="E102" s="3">
        <v>3.4920720799265711E-2</v>
      </c>
      <c r="F102" s="3">
        <v>7.6880373337760086E-2</v>
      </c>
      <c r="G102" s="3">
        <v>-8.2642769065746996E-2</v>
      </c>
      <c r="H102" s="3">
        <v>6.3919326714834607E-2</v>
      </c>
      <c r="I102" s="3">
        <v>-7.4502945057929995E-2</v>
      </c>
      <c r="J102" s="3">
        <v>0.11386238765493982</v>
      </c>
      <c r="K102" s="3">
        <v>4.8532404373789619E-2</v>
      </c>
    </row>
    <row r="103" spans="1:11" x14ac:dyDescent="0.25">
      <c r="A103" s="5">
        <v>43983</v>
      </c>
      <c r="B103" s="3">
        <v>5.5158453070381544E-2</v>
      </c>
      <c r="C103" s="3">
        <v>-1.4938196488510304E-2</v>
      </c>
      <c r="D103" s="3">
        <v>9.0042648236475079E-2</v>
      </c>
      <c r="E103" s="3">
        <v>-1.3854163440293258E-2</v>
      </c>
      <c r="F103" s="3">
        <v>2.0781842458787933E-2</v>
      </c>
      <c r="G103" s="3">
        <v>9.5430267371056143E-2</v>
      </c>
      <c r="H103" s="3">
        <v>1.2358903520085474E-2</v>
      </c>
      <c r="I103" s="3">
        <v>5.799657987799927E-2</v>
      </c>
      <c r="J103" s="3">
        <v>-5.1616877476127622E-2</v>
      </c>
      <c r="K103" s="3">
        <v>4.1534612090502659E-2</v>
      </c>
    </row>
    <row r="104" spans="1:11" x14ac:dyDescent="0.25">
      <c r="A104" s="5">
        <v>44013</v>
      </c>
      <c r="B104" s="3">
        <v>-4.0950566385691375E-2</v>
      </c>
      <c r="C104" s="3">
        <v>-1.378385926695966E-2</v>
      </c>
      <c r="D104" s="3">
        <v>8.7192638512580883E-2</v>
      </c>
      <c r="E104" s="3">
        <v>0.21130028857311395</v>
      </c>
      <c r="F104" s="3">
        <v>3.7780709402428121E-2</v>
      </c>
      <c r="G104" s="3">
        <v>-4.8423231540293286E-2</v>
      </c>
      <c r="H104" s="3">
        <v>2.9251885997947889E-3</v>
      </c>
      <c r="I104" s="3">
        <v>0.10418203858917932</v>
      </c>
      <c r="J104" s="3">
        <v>-3.1840292042609609E-2</v>
      </c>
      <c r="K104" s="3">
        <v>-1.9114216838371632E-2</v>
      </c>
    </row>
    <row r="105" spans="1:11" x14ac:dyDescent="0.25">
      <c r="A105" s="5">
        <v>44044</v>
      </c>
      <c r="B105" s="3">
        <v>0.16128766034094277</v>
      </c>
      <c r="C105" s="3">
        <v>3.6294599289277175E-2</v>
      </c>
      <c r="D105" s="3">
        <v>4.6349520593351998E-2</v>
      </c>
      <c r="E105" s="3">
        <v>-4.552165688563118E-2</v>
      </c>
      <c r="F105" s="3">
        <v>9.2650468112639578E-2</v>
      </c>
      <c r="G105" s="3">
        <v>-5.0034450479372779E-2</v>
      </c>
      <c r="H105" s="3">
        <v>-5.8954802797516047E-2</v>
      </c>
      <c r="I105" s="3">
        <v>1.7011810941855963E-2</v>
      </c>
      <c r="J105" s="3">
        <v>8.7792375951285528E-2</v>
      </c>
      <c r="K105" s="3">
        <v>0.10328235734136954</v>
      </c>
    </row>
    <row r="106" spans="1:11" x14ac:dyDescent="0.25">
      <c r="A106" s="5">
        <v>44075</v>
      </c>
      <c r="B106" s="3">
        <v>1.595916953854104E-2</v>
      </c>
      <c r="C106" s="3">
        <v>8.6893693863892268E-3</v>
      </c>
      <c r="D106" s="3">
        <v>-3.1500425221544892E-2</v>
      </c>
      <c r="E106" s="3">
        <v>6.7590057382401009E-2</v>
      </c>
      <c r="F106" s="3">
        <v>-3.179399751085768E-2</v>
      </c>
      <c r="G106" s="3">
        <v>5.2332356301492085E-2</v>
      </c>
      <c r="H106" s="3">
        <v>5.1477874117919369E-2</v>
      </c>
      <c r="I106" s="3">
        <v>-2.0986057177781771E-2</v>
      </c>
      <c r="J106" s="3">
        <v>6.0449364074197272E-2</v>
      </c>
      <c r="K106" s="3">
        <v>5.5948177004069233E-2</v>
      </c>
    </row>
    <row r="107" spans="1:11" x14ac:dyDescent="0.25">
      <c r="A107" s="5">
        <v>44105</v>
      </c>
      <c r="B107" s="3">
        <v>-4.8554527046305286E-2</v>
      </c>
      <c r="C107" s="3">
        <v>6.876498290139596E-2</v>
      </c>
      <c r="D107" s="3">
        <v>-2.3468125075590179E-2</v>
      </c>
      <c r="E107" s="3">
        <v>-4.477063955333975E-3</v>
      </c>
      <c r="F107" s="3">
        <v>0.11536531626313599</v>
      </c>
      <c r="G107" s="3">
        <v>-0.11927393333951945</v>
      </c>
      <c r="H107" s="3">
        <v>-6.3200947602994551E-2</v>
      </c>
      <c r="I107" s="3">
        <v>-7.029857544468994E-2</v>
      </c>
      <c r="J107" s="3">
        <v>4.1515501939229045E-2</v>
      </c>
      <c r="K107" s="3">
        <v>3.3075461196324832E-2</v>
      </c>
    </row>
    <row r="108" spans="1:11" x14ac:dyDescent="0.25">
      <c r="A108" s="5">
        <v>44136</v>
      </c>
      <c r="B108" s="3">
        <v>-4.7815275040865007E-3</v>
      </c>
      <c r="C108" s="3">
        <v>6.7196638443618607E-3</v>
      </c>
      <c r="D108" s="3">
        <v>-1.0813236184220275E-3</v>
      </c>
      <c r="E108" s="3">
        <v>8.1180045327865935E-2</v>
      </c>
      <c r="F108" s="3">
        <v>-7.5932543742230491E-4</v>
      </c>
      <c r="G108" s="3">
        <v>4.314002381900283E-2</v>
      </c>
      <c r="H108" s="3">
        <v>-2.2652238339150449E-2</v>
      </c>
      <c r="I108" s="3">
        <v>3.5420346975149133E-2</v>
      </c>
      <c r="J108" s="3">
        <v>3.2040193445440675E-3</v>
      </c>
      <c r="K108" s="3">
        <v>-2.5567833841069428E-2</v>
      </c>
    </row>
    <row r="109" spans="1:11" x14ac:dyDescent="0.25">
      <c r="A109" s="5">
        <v>44166</v>
      </c>
      <c r="B109" s="3">
        <v>0.10268181097321814</v>
      </c>
      <c r="C109" s="3">
        <v>3.8755918192687262E-2</v>
      </c>
      <c r="D109" s="3">
        <v>0.16812267959822574</v>
      </c>
      <c r="E109" s="3">
        <v>5.1945081306381806E-2</v>
      </c>
      <c r="F109" s="3">
        <v>-4.1041423471509589E-3</v>
      </c>
      <c r="G109" s="3">
        <v>-3.0282918781969155E-2</v>
      </c>
      <c r="H109" s="3">
        <v>-4.8963811441697688E-2</v>
      </c>
      <c r="I109" s="3">
        <v>-3.716944752844329E-2</v>
      </c>
      <c r="J109" s="3">
        <v>7.9493773918019144E-3</v>
      </c>
      <c r="K109" s="3">
        <v>-6.3579746119817426E-2</v>
      </c>
    </row>
    <row r="110" spans="1:11" x14ac:dyDescent="0.25">
      <c r="A110" s="5">
        <v>44197</v>
      </c>
      <c r="B110" s="3">
        <v>2.3982879995724807E-2</v>
      </c>
      <c r="C110" s="3">
        <v>4.6688071085333821E-2</v>
      </c>
      <c r="D110" s="3">
        <v>1.1281216327120279E-2</v>
      </c>
      <c r="E110" s="3">
        <v>4.7339876856345268E-2</v>
      </c>
      <c r="F110" s="3">
        <v>-1.0501124958996086E-2</v>
      </c>
      <c r="G110" s="3">
        <v>4.3616873345359013E-2</v>
      </c>
      <c r="H110" s="3">
        <v>5.7608677517961226E-2</v>
      </c>
      <c r="I110" s="3">
        <v>-5.385632593159697E-2</v>
      </c>
      <c r="J110" s="3">
        <v>-4.1960745110534277E-2</v>
      </c>
      <c r="K110" s="3">
        <v>-4.4805857345407797E-2</v>
      </c>
    </row>
    <row r="111" spans="1:11" x14ac:dyDescent="0.25">
      <c r="A111" s="5">
        <v>44228</v>
      </c>
      <c r="B111" s="3">
        <v>-2.3432212867656593E-2</v>
      </c>
      <c r="C111" s="3">
        <v>4.4159334383143983E-2</v>
      </c>
      <c r="D111" s="3">
        <v>1.397524669812095E-2</v>
      </c>
      <c r="E111" s="3">
        <v>-1.3672291075062548E-2</v>
      </c>
      <c r="F111" s="3">
        <v>5.1755446947609453E-2</v>
      </c>
      <c r="G111" s="3">
        <v>-7.058087934021133E-2</v>
      </c>
      <c r="H111" s="3">
        <v>7.0984893660322457E-5</v>
      </c>
      <c r="I111" s="3">
        <v>4.4606000514495203E-4</v>
      </c>
      <c r="J111" s="3">
        <v>5.0840143615896498E-2</v>
      </c>
      <c r="K111" s="3">
        <v>2.0506596637118003E-2</v>
      </c>
    </row>
    <row r="112" spans="1:11" x14ac:dyDescent="0.25">
      <c r="A112" s="5">
        <v>44256</v>
      </c>
      <c r="B112" s="3">
        <v>-4.9985192174518467E-2</v>
      </c>
      <c r="C112" s="3">
        <v>7.0018249036571431E-2</v>
      </c>
      <c r="D112" s="3">
        <v>-1.4635214674330547E-3</v>
      </c>
      <c r="E112" s="3">
        <v>6.2956486483025917E-2</v>
      </c>
      <c r="F112" s="3">
        <v>-3.0156427885698021E-2</v>
      </c>
      <c r="G112" s="3">
        <v>-3.945561489254365E-2</v>
      </c>
      <c r="H112" s="3">
        <v>-2.9427130129242217E-2</v>
      </c>
      <c r="I112" s="3">
        <v>2.1793159882905963E-2</v>
      </c>
      <c r="J112" s="3">
        <v>-1.348926052156771E-2</v>
      </c>
      <c r="K112" s="3">
        <v>0.14207458543016271</v>
      </c>
    </row>
    <row r="113" spans="1:11" x14ac:dyDescent="0.25">
      <c r="A113" s="5">
        <v>44287</v>
      </c>
      <c r="B113" s="3">
        <v>3.6835310650684253E-2</v>
      </c>
      <c r="C113" s="3">
        <v>3.5034455364573482E-2</v>
      </c>
      <c r="D113" s="3">
        <v>-5.3918490471860214E-3</v>
      </c>
      <c r="E113" s="3">
        <v>-1.5948663831290233E-2</v>
      </c>
      <c r="F113" s="3">
        <v>5.1088181760090237E-2</v>
      </c>
      <c r="G113" s="3">
        <v>9.5925750856037193E-3</v>
      </c>
      <c r="H113" s="3">
        <v>-1.6523251829351167E-2</v>
      </c>
      <c r="I113" s="3">
        <v>1.7911125186171307E-2</v>
      </c>
      <c r="J113" s="3">
        <v>-2.3100966964341788E-2</v>
      </c>
      <c r="K113" s="3">
        <v>-3.3204538896684024E-2</v>
      </c>
    </row>
    <row r="114" spans="1:11" x14ac:dyDescent="0.25">
      <c r="A114" s="5">
        <v>44317</v>
      </c>
      <c r="B114" s="3">
        <v>-4.3966093812468653E-2</v>
      </c>
      <c r="C114" s="3">
        <v>2.6906181324283188E-3</v>
      </c>
      <c r="D114" s="3">
        <v>1.4058164499521256E-2</v>
      </c>
      <c r="E114" s="3">
        <v>-0.12383325007198408</v>
      </c>
      <c r="F114" s="3">
        <v>-2.0641488120479258E-2</v>
      </c>
      <c r="G114" s="3">
        <v>4.8877234379969145E-2</v>
      </c>
      <c r="H114" s="3">
        <v>1.3778639706371505E-2</v>
      </c>
      <c r="I114" s="3">
        <v>6.3291835304843821E-2</v>
      </c>
      <c r="J114" s="3">
        <v>8.0869983747313932E-3</v>
      </c>
      <c r="K114" s="3">
        <v>2.4647142235688858E-2</v>
      </c>
    </row>
    <row r="115" spans="1:11" x14ac:dyDescent="0.25">
      <c r="A115" s="5">
        <v>44348</v>
      </c>
      <c r="B115" s="3">
        <v>-9.7847937900144896E-3</v>
      </c>
      <c r="C115" s="3">
        <v>9.1137812714239472E-4</v>
      </c>
      <c r="D115" s="3">
        <v>-2.0437203228728558E-3</v>
      </c>
      <c r="E115" s="3">
        <v>4.0355848791064269E-2</v>
      </c>
      <c r="F115" s="3">
        <v>-6.1773945010216137E-2</v>
      </c>
      <c r="G115" s="3">
        <v>-8.5539686935784346E-3</v>
      </c>
      <c r="H115" s="3">
        <v>5.702221040411113E-2</v>
      </c>
      <c r="I115" s="3">
        <v>6.5854905032465931E-3</v>
      </c>
      <c r="J115" s="3">
        <v>1.9489299041641553E-2</v>
      </c>
      <c r="K115" s="3">
        <v>-1.3200769323723804E-2</v>
      </c>
    </row>
    <row r="116" spans="1:11" x14ac:dyDescent="0.25">
      <c r="A116" s="5">
        <v>44378</v>
      </c>
      <c r="B116" s="3">
        <v>8.0859765658096272E-2</v>
      </c>
      <c r="C116" s="3">
        <v>0.10026632880237303</v>
      </c>
      <c r="D116" s="3">
        <v>-2.5601152652700639E-2</v>
      </c>
      <c r="E116" s="3">
        <v>-3.9886367548848591E-2</v>
      </c>
      <c r="F116" s="3">
        <v>3.0385661650649057E-2</v>
      </c>
      <c r="G116" s="3">
        <v>-2.5189771539438396E-2</v>
      </c>
      <c r="H116" s="3">
        <v>-4.4887198367915972E-2</v>
      </c>
      <c r="I116" s="3">
        <v>-2.1421478048427589E-2</v>
      </c>
      <c r="J116" s="3">
        <v>1.4466266972074822E-2</v>
      </c>
      <c r="K116" s="3">
        <v>-5.0066976233455684E-2</v>
      </c>
    </row>
    <row r="117" spans="1:11" x14ac:dyDescent="0.25">
      <c r="A117" s="5">
        <v>44409</v>
      </c>
      <c r="B117" s="3">
        <v>-2.6592617666139129E-2</v>
      </c>
      <c r="C117" s="3">
        <v>5.4833350533043104E-3</v>
      </c>
      <c r="D117" s="3">
        <v>-2.8864518044369715E-2</v>
      </c>
      <c r="E117" s="3">
        <v>7.7120016974050715E-2</v>
      </c>
      <c r="F117" s="3">
        <v>3.6370361162492197E-2</v>
      </c>
      <c r="G117" s="3">
        <v>-7.9505254273662868E-2</v>
      </c>
      <c r="H117" s="3">
        <v>-2.5260872646229449E-2</v>
      </c>
      <c r="I117" s="3">
        <v>8.16371186211284E-3</v>
      </c>
      <c r="J117" s="3">
        <v>-0.13436156326033102</v>
      </c>
      <c r="K117" s="3">
        <v>3.9520904919140586E-2</v>
      </c>
    </row>
    <row r="118" spans="1:11" x14ac:dyDescent="0.25">
      <c r="A118" s="5">
        <v>44440</v>
      </c>
      <c r="B118" s="3">
        <v>-3.8740065725555529E-2</v>
      </c>
      <c r="C118" s="3">
        <v>-3.3257682953347391E-2</v>
      </c>
      <c r="D118" s="3">
        <v>0.11310034419928071</v>
      </c>
      <c r="E118" s="3">
        <v>-1.8345381772694659E-2</v>
      </c>
      <c r="F118" s="3">
        <v>-8.5940075878643718E-2</v>
      </c>
      <c r="G118" s="3">
        <v>-8.8789086338114512E-2</v>
      </c>
      <c r="H118" s="3">
        <v>-7.0424313451848519E-2</v>
      </c>
      <c r="I118" s="3">
        <v>7.783614553673341E-3</v>
      </c>
      <c r="J118" s="3">
        <v>2.7742772770135531E-3</v>
      </c>
      <c r="K118" s="3">
        <v>-3.7731607124401371E-2</v>
      </c>
    </row>
    <row r="119" spans="1:11" x14ac:dyDescent="0.25">
      <c r="A119" s="5">
        <v>44470</v>
      </c>
      <c r="B119" s="3">
        <v>0.10775503348992649</v>
      </c>
      <c r="C119" s="3">
        <v>6.0797074920831327E-2</v>
      </c>
      <c r="D119" s="3">
        <v>6.3223355919210088E-3</v>
      </c>
      <c r="E119" s="3">
        <v>9.0175627489455137E-2</v>
      </c>
      <c r="F119" s="3">
        <v>2.2681119792222641E-2</v>
      </c>
      <c r="G119" s="3">
        <v>-0.10304486846163304</v>
      </c>
      <c r="H119" s="3">
        <v>0.18083374442297256</v>
      </c>
      <c r="I119" s="3">
        <v>-0.15900773004551447</v>
      </c>
      <c r="J119" s="3">
        <v>3.944270766800774E-2</v>
      </c>
      <c r="K119" s="3">
        <v>5.4425561445217756E-2</v>
      </c>
    </row>
    <row r="120" spans="1:11" x14ac:dyDescent="0.25">
      <c r="A120" s="5">
        <v>44501</v>
      </c>
      <c r="B120" s="3">
        <v>3.7086132304649938E-2</v>
      </c>
      <c r="C120" s="3">
        <v>1.4763251707561762E-2</v>
      </c>
      <c r="D120" s="3">
        <v>0.16189653336618401</v>
      </c>
      <c r="E120" s="3">
        <v>-4.6734486258104058E-2</v>
      </c>
      <c r="F120" s="3">
        <v>8.9073490437582524E-3</v>
      </c>
      <c r="G120" s="3">
        <v>-9.4264414600825644E-2</v>
      </c>
      <c r="H120" s="3">
        <v>5.1386616413552015E-2</v>
      </c>
      <c r="I120" s="3">
        <v>-2.5267440601227653E-2</v>
      </c>
      <c r="J120" s="3">
        <v>5.3988173872235388E-2</v>
      </c>
      <c r="K120" s="3">
        <v>-2.808587115370631E-2</v>
      </c>
    </row>
    <row r="121" spans="1:11" x14ac:dyDescent="0.25">
      <c r="A121" s="5">
        <v>44531</v>
      </c>
      <c r="B121" s="3">
        <v>4.0179029207954436E-3</v>
      </c>
      <c r="C121" s="3">
        <v>2.0394877299823221E-2</v>
      </c>
      <c r="D121" s="3">
        <v>-6.7149364493226307E-3</v>
      </c>
      <c r="E121" s="3">
        <v>-2.5990271057230049E-2</v>
      </c>
      <c r="F121" s="3">
        <v>3.358937355470315E-2</v>
      </c>
      <c r="G121" s="3">
        <v>4.3011749823515869E-2</v>
      </c>
      <c r="H121" s="3">
        <v>-3.6293131920353619E-3</v>
      </c>
      <c r="I121" s="3">
        <v>-6.0676624232936661E-2</v>
      </c>
      <c r="J121" s="3">
        <v>1.7198634556164206E-2</v>
      </c>
      <c r="K121" s="3">
        <v>3.5929502168149968E-2</v>
      </c>
    </row>
    <row r="122" spans="1:1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2:1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2:1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2:1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2:1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2:1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2:1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NEDL_Deflated_Sharpe_Ratio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2022-10-15T11:41:15Z</dcterms:created>
  <dcterms:modified xsi:type="dcterms:W3CDTF">2022-10-15T13:55:50Z</dcterms:modified>
</cp:coreProperties>
</file>