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E2A77042-9736-448F-99EA-B490D1889E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DL_H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9" i="1" l="1"/>
  <c r="J87" i="1" a="1"/>
  <c r="J87" i="1" s="1"/>
  <c r="J23" i="1" s="1"/>
  <c r="N4" i="1"/>
  <c r="N5" i="1"/>
  <c r="N3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M4" i="1"/>
  <c r="M5" i="1"/>
  <c r="M3" i="1"/>
  <c r="L4" i="1"/>
  <c r="L5" i="1"/>
  <c r="L3" i="1"/>
  <c r="K5" i="1"/>
  <c r="K4" i="1"/>
  <c r="K3" i="1"/>
  <c r="J13" i="1" a="1"/>
  <c r="J13" i="1" s="1"/>
  <c r="J10" i="1"/>
  <c r="J9" i="1"/>
  <c r="J8" i="1"/>
  <c r="J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2" i="1"/>
  <c r="F2" i="1" a="1"/>
  <c r="F2" i="1" s="1"/>
  <c r="J3" i="1" a="1"/>
  <c r="J3" i="1" s="1"/>
  <c r="J18" i="1" l="1" a="1"/>
  <c r="J18" i="1" s="1"/>
  <c r="O3" i="1" s="1"/>
  <c r="P3" i="1" s="1"/>
  <c r="Q3" i="1" s="1"/>
  <c r="O4" i="1" l="1"/>
  <c r="P4" i="1" s="1"/>
  <c r="Q4" i="1" s="1"/>
  <c r="O5" i="1"/>
  <c r="P5" i="1" s="1"/>
  <c r="Q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<sst xmlns="http://schemas.openxmlformats.org/spreadsheetml/2006/main" count="44" uniqueCount="23">
  <si>
    <t>Date</t>
  </si>
  <si>
    <t>Oil</t>
  </si>
  <si>
    <t>S&amp;P 500</t>
  </si>
  <si>
    <t>Exxon Mobil</t>
  </si>
  <si>
    <t>Constant</t>
  </si>
  <si>
    <t>Residual</t>
  </si>
  <si>
    <t>Coeff</t>
  </si>
  <si>
    <t>S.E.</t>
  </si>
  <si>
    <t>t-stat</t>
  </si>
  <si>
    <t>p-value</t>
  </si>
  <si>
    <t>Expected</t>
  </si>
  <si>
    <t>T</t>
  </si>
  <si>
    <t>k</t>
  </si>
  <si>
    <t>df</t>
  </si>
  <si>
    <t>error</t>
  </si>
  <si>
    <t>OLS</t>
  </si>
  <si>
    <t>HAC</t>
  </si>
  <si>
    <t>lags</t>
  </si>
  <si>
    <t>Weights</t>
  </si>
  <si>
    <t>e(i)*e(j)</t>
  </si>
  <si>
    <t>optimal</t>
  </si>
  <si>
    <t>OLS:</t>
  </si>
  <si>
    <t>HAC (Newey and West, 1987):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</si>
</sst>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%"/>
    <numFmt numFmtId="166" formatCode="0.000000"/>
    <numFmt numFmtId="167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133350</xdr:colOff>
      <xdr:row>17</xdr:row>
      <xdr:rowOff>57150</xdr:rowOff>
    </xdr:from>
    <xdr:ext cx="2063450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CB1C6BA-C4C1-4FB1-8448-8700E0224C51}"/>
                </a:ext>
              </a:extLst>
            </xdr:cNvPr>
            <xdr:cNvSpPr txBox="1"/>
          </xdr:nvSpPr>
          <xdr:spPr>
            <a:xfrm>
              <a:off x="9705975" y="3295650"/>
              <a:ext cx="206345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𝑊𝑋</m:t>
                        </m:r>
                      </m:e>
                    </m:d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CB1C6BA-C4C1-4FB1-8448-8700E0224C51}"/>
                </a:ext>
              </a:extLst>
            </xdr:cNvPr>
            <xdr:cNvSpPr txBox="1"/>
          </xdr:nvSpPr>
          <xdr:spPr>
            <a:xfrm>
              <a:off x="9705975" y="3295650"/>
              <a:ext cx="206345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𝑉(𝑏)=(𝑋^𝑇 𝑋)^(−1) (𝑋^𝑇 𝑊𝑋) (𝑋^𝑇 𝑋)^(−1)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142875</xdr:colOff>
      <xdr:row>18</xdr:row>
      <xdr:rowOff>147637</xdr:rowOff>
    </xdr:from>
    <xdr:ext cx="2361865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813BEF-568D-460E-A960-3BE3855301B2}"/>
                </a:ext>
              </a:extLst>
            </xdr:cNvPr>
            <xdr:cNvSpPr txBox="1"/>
          </xdr:nvSpPr>
          <xdr:spPr>
            <a:xfrm>
              <a:off x="9715500" y="3576637"/>
              <a:ext cx="236186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max</m:t>
                        </m:r>
                      </m:fName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f>
                              <m:f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lags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+1</m:t>
                                </m:r>
                              </m:den>
                            </m:f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,0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813BEF-568D-460E-A960-3BE3855301B2}"/>
                </a:ext>
              </a:extLst>
            </xdr:cNvPr>
            <xdr:cNvSpPr txBox="1"/>
          </xdr:nvSpPr>
          <xdr:spPr>
            <a:xfrm>
              <a:off x="9715500" y="3576637"/>
              <a:ext cx="236186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𝑤_𝑖𝑗=𝑇/(𝑇−𝑘)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𝜀_𝑖 𝜀_𝑗  max⁡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(1−|𝑖−𝑗|/(lags+1)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,0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133350</xdr:colOff>
      <xdr:row>13</xdr:row>
      <xdr:rowOff>123825</xdr:rowOff>
    </xdr:from>
    <xdr:ext cx="1163524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A6685C7-8891-49EC-AAD2-7422A023C800}"/>
                </a:ext>
              </a:extLst>
            </xdr:cNvPr>
            <xdr:cNvSpPr txBox="1"/>
          </xdr:nvSpPr>
          <xdr:spPr>
            <a:xfrm>
              <a:off x="9705975" y="2600325"/>
              <a:ext cx="116352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A6685C7-8891-49EC-AAD2-7422A023C800}"/>
                </a:ext>
              </a:extLst>
            </xdr:cNvPr>
            <xdr:cNvSpPr txBox="1"/>
          </xdr:nvSpPr>
          <xdr:spPr>
            <a:xfrm>
              <a:off x="9705975" y="2600325"/>
              <a:ext cx="116352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𝑉(𝑏)=〖𝑠^2 (𝑋^𝑇 𝑋)〗^(−1)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133350</xdr:colOff>
      <xdr:row>12</xdr:row>
      <xdr:rowOff>47625</xdr:rowOff>
    </xdr:from>
    <xdr:ext cx="1074910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114A28C-EFAD-4AF9-A413-716EE40C0469}"/>
                </a:ext>
              </a:extLst>
            </xdr:cNvPr>
            <xdr:cNvSpPr txBox="1"/>
          </xdr:nvSpPr>
          <xdr:spPr>
            <a:xfrm>
              <a:off x="9705975" y="2333625"/>
              <a:ext cx="107491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114A28C-EFAD-4AF9-A413-716EE40C0469}"/>
                </a:ext>
              </a:extLst>
            </xdr:cNvPr>
            <xdr:cNvSpPr txBox="1"/>
          </xdr:nvSpPr>
          <xdr:spPr>
            <a:xfrm>
              <a:off x="9705975" y="2333625"/>
              <a:ext cx="107491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𝑏=(𝑋^𝑇 𝑋)^(−1) 𝑋^𝑇 𝑌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95250</xdr:colOff>
      <xdr:row>7</xdr:row>
      <xdr:rowOff>33337</xdr:rowOff>
    </xdr:from>
    <xdr:ext cx="1142108" cy="4140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E2AEC58-42DE-4444-B580-13386B449509}"/>
                </a:ext>
              </a:extLst>
            </xdr:cNvPr>
            <xdr:cNvSpPr txBox="1"/>
          </xdr:nvSpPr>
          <xdr:spPr>
            <a:xfrm>
              <a:off x="9667875" y="1366837"/>
              <a:ext cx="1142108" cy="4140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𝑙𝑎𝑔𝑠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4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num>
                                  <m:den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100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9</m:t>
                                </m:r>
                              </m:den>
                            </m:f>
                          </m:sup>
                        </m:sSup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E2AEC58-42DE-4444-B580-13386B449509}"/>
                </a:ext>
              </a:extLst>
            </xdr:cNvPr>
            <xdr:cNvSpPr txBox="1"/>
          </xdr:nvSpPr>
          <xdr:spPr>
            <a:xfrm>
              <a:off x="9667875" y="1366837"/>
              <a:ext cx="1142108" cy="4140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𝑙𝑎𝑔𝑠=[4(𝑇/100)^(2/9) ]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48"/>
  <sheetViews>
    <sheetView tabSelected="1" topLeftCell="C1" workbookViewId="0">
      <selection activeCell="M9" sqref="M9"/>
    </sheetView>
  </sheetViews>
  <sheetFormatPr defaultRowHeight="15" x14ac:dyDescent="0.25"/>
  <cols>
    <col min="1" max="1" width="10.7109375" bestFit="1" customWidth="1"/>
    <col min="2" max="5" width="12.28515625" style="4" customWidth="1"/>
    <col min="6" max="7" width="12.28515625" customWidth="1"/>
    <col min="9" max="13" width="10" customWidth="1"/>
    <col min="17" max="19" width="10.5703125" bestFit="1" customWidth="1"/>
  </cols>
  <sheetData>
    <row r="1" spans="1:19" x14ac:dyDescent="0.25">
      <c r="A1" t="s">
        <v>0</v>
      </c>
      <c r="B1" s="4" t="s">
        <v>3</v>
      </c>
      <c r="C1" s="4" t="s">
        <v>4</v>
      </c>
      <c r="D1" s="4" t="s">
        <v>2</v>
      </c>
      <c r="E1" s="4" t="s">
        <v>1</v>
      </c>
      <c r="F1" s="4" t="s">
        <v>10</v>
      </c>
      <c r="G1" s="4" t="s">
        <v>5</v>
      </c>
      <c r="J1" s="14" t="s">
        <v>15</v>
      </c>
      <c r="K1" s="14"/>
      <c r="L1" s="14"/>
      <c r="M1" s="14"/>
      <c r="N1" s="14" t="s">
        <v>16</v>
      </c>
      <c r="O1" s="14"/>
      <c r="P1" s="14"/>
      <c r="Q1" s="14"/>
    </row>
    <row r="2" spans="1:19" x14ac:dyDescent="0.25">
      <c r="A2" s="1">
        <v>44564</v>
      </c>
      <c r="B2" s="2">
        <v>3.8404973653484165E-2</v>
      </c>
      <c r="C2" s="3">
        <v>1</v>
      </c>
      <c r="D2" s="2">
        <v>6.3740525309705642E-3</v>
      </c>
      <c r="E2" s="2">
        <v>1.1956002000207633E-2</v>
      </c>
      <c r="F2" s="2" cm="1">
        <f t="array" ref="F2:F63">MMULT(C2:E63,_xlfn.ANCHORARRAY(J3))</f>
        <v>7.526144181300958E-3</v>
      </c>
      <c r="G2" s="7">
        <f>B2-F2</f>
        <v>3.0878829472183206E-2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6</v>
      </c>
      <c r="O2" s="4" t="s">
        <v>7</v>
      </c>
      <c r="P2" s="4" t="s">
        <v>8</v>
      </c>
      <c r="Q2" s="4" t="s">
        <v>9</v>
      </c>
    </row>
    <row r="3" spans="1:19" x14ac:dyDescent="0.25">
      <c r="A3" s="1">
        <v>44565</v>
      </c>
      <c r="B3" s="2">
        <v>3.7614058516450388E-2</v>
      </c>
      <c r="C3" s="3">
        <v>1</v>
      </c>
      <c r="D3" s="2">
        <v>-6.2962195706051105E-4</v>
      </c>
      <c r="E3" s="2">
        <v>1.3705147335469681E-2</v>
      </c>
      <c r="F3" s="2">
        <v>8.0912128264936291E-3</v>
      </c>
      <c r="G3" s="7">
        <f t="shared" ref="G3:G63" si="0">B3-F3</f>
        <v>2.9522845689956757E-2</v>
      </c>
      <c r="I3" s="4" t="s">
        <v>4</v>
      </c>
      <c r="J3" s="6" cm="1">
        <f t="array" ref="J3:J5">MMULT(MMULT(MINVERSE(MMULT(TRANSPOSE(C2:E63),C2:E63)),TRANSPOSE(C2:E63)),B2:B63)</f>
        <v>2.7609247526896035E-3</v>
      </c>
      <c r="K3" s="6">
        <f>SQRT(J13)</f>
        <v>2.2557978956458591E-3</v>
      </c>
      <c r="L3" s="8">
        <f>J3/K3</f>
        <v>1.2239238089630016</v>
      </c>
      <c r="M3" s="2">
        <f>_xlfn.T.DIST.2T(ABS(L3),$J$9)</f>
        <v>0.22584618889260855</v>
      </c>
      <c r="N3" s="11">
        <f>J3</f>
        <v>2.7609247526896035E-3</v>
      </c>
      <c r="O3" s="6">
        <f>SQRT(J18)</f>
        <v>2.2261976417038494E-3</v>
      </c>
      <c r="P3" s="8">
        <f>N3/O3</f>
        <v>1.2401975013218025</v>
      </c>
      <c r="Q3" s="2">
        <f>_xlfn.T.DIST.2T(ABS(P3),$J$9)</f>
        <v>0.21981201653489041</v>
      </c>
    </row>
    <row r="4" spans="1:19" x14ac:dyDescent="0.25">
      <c r="A4" s="1">
        <v>44566</v>
      </c>
      <c r="B4" s="2">
        <v>1.243748118453758E-2</v>
      </c>
      <c r="C4" s="3">
        <v>1</v>
      </c>
      <c r="D4" s="2">
        <v>-1.9392757790687165E-2</v>
      </c>
      <c r="E4" s="2">
        <v>1.3985444396220625E-3</v>
      </c>
      <c r="F4" s="2">
        <v>2.983185570684021E-3</v>
      </c>
      <c r="G4" s="7">
        <f t="shared" si="0"/>
        <v>9.4542956138535597E-3</v>
      </c>
      <c r="I4" s="4" t="s">
        <v>2</v>
      </c>
      <c r="J4" s="5">
        <v>1.6642229833708021E-2</v>
      </c>
      <c r="K4" s="8">
        <f>SQRT(K14)</f>
        <v>0.17089311629377998</v>
      </c>
      <c r="L4" s="8">
        <f t="shared" ref="L4:L5" si="1">J4/K4</f>
        <v>9.7383851348924994E-2</v>
      </c>
      <c r="M4" s="2">
        <f t="shared" ref="M4:M5" si="2">_xlfn.T.DIST.2T(ABS(L4),$J$9)</f>
        <v>0.92275164045166103</v>
      </c>
      <c r="N4" s="8">
        <f t="shared" ref="N4:N5" si="3">J4</f>
        <v>1.6642229833708021E-2</v>
      </c>
      <c r="O4" s="8">
        <f>SQRT(K19)</f>
        <v>0.1475127398975187</v>
      </c>
      <c r="P4" s="8">
        <f t="shared" ref="P4:P5" si="4">N4/O4</f>
        <v>0.11281893242081906</v>
      </c>
      <c r="Q4" s="2">
        <f t="shared" ref="Q4:Q5" si="5">_xlfn.T.DIST.2T(ABS(P4),$J$9)</f>
        <v>0.91055710108998611</v>
      </c>
    </row>
    <row r="5" spans="1:19" x14ac:dyDescent="0.25">
      <c r="A5" s="1">
        <v>44567</v>
      </c>
      <c r="B5" s="2">
        <v>2.3520627454025611E-2</v>
      </c>
      <c r="C5" s="3">
        <v>1</v>
      </c>
      <c r="D5" s="2">
        <v>-9.6376901620764954E-4</v>
      </c>
      <c r="E5" s="2">
        <v>2.2811907893880878E-2</v>
      </c>
      <c r="F5" s="2">
        <v>1.1634470394518393E-2</v>
      </c>
      <c r="G5" s="7">
        <f t="shared" si="0"/>
        <v>1.1886157059507218E-2</v>
      </c>
      <c r="I5" s="4" t="s">
        <v>1</v>
      </c>
      <c r="J5" s="5">
        <v>0.38969054884215487</v>
      </c>
      <c r="K5" s="8">
        <f>SQRT(L15)</f>
        <v>6.260081726554502E-2</v>
      </c>
      <c r="L5" s="8">
        <f t="shared" si="1"/>
        <v>6.2250073699379218</v>
      </c>
      <c r="M5" s="2">
        <f t="shared" si="2"/>
        <v>5.4567735858781705E-8</v>
      </c>
      <c r="N5" s="8">
        <f t="shared" si="3"/>
        <v>0.38969054884215487</v>
      </c>
      <c r="O5" s="8">
        <f>SQRT(L20)</f>
        <v>5.4140220493026241E-2</v>
      </c>
      <c r="P5" s="8">
        <f t="shared" si="4"/>
        <v>7.1978012888283418</v>
      </c>
      <c r="Q5" s="2">
        <f t="shared" si="5"/>
        <v>1.2509362374397131E-9</v>
      </c>
      <c r="R5" s="10"/>
      <c r="S5" s="10"/>
    </row>
    <row r="6" spans="1:19" x14ac:dyDescent="0.25">
      <c r="A6" s="1">
        <v>44568</v>
      </c>
      <c r="B6" s="2">
        <v>8.196661154804108E-3</v>
      </c>
      <c r="C6" s="3">
        <v>1</v>
      </c>
      <c r="D6" s="2">
        <v>-4.050216740091761E-3</v>
      </c>
      <c r="E6" s="2">
        <v>-4.5517656778992777E-4</v>
      </c>
      <c r="F6" s="2">
        <v>2.5161421083025192E-3</v>
      </c>
      <c r="G6" s="7">
        <f t="shared" si="0"/>
        <v>5.6805190465015892E-3</v>
      </c>
      <c r="Q6" s="10"/>
      <c r="R6" s="10"/>
      <c r="S6" s="10"/>
    </row>
    <row r="7" spans="1:19" x14ac:dyDescent="0.25">
      <c r="A7" s="1">
        <v>44571</v>
      </c>
      <c r="B7" s="2">
        <v>-5.9523476215803672E-3</v>
      </c>
      <c r="C7" s="3">
        <v>1</v>
      </c>
      <c r="D7" s="2">
        <v>-1.4410312534549607E-3</v>
      </c>
      <c r="E7" s="2">
        <v>-1.1384335629447739E-2</v>
      </c>
      <c r="F7" s="2">
        <v>-1.6994252202707383E-3</v>
      </c>
      <c r="G7" s="7">
        <f t="shared" si="0"/>
        <v>-4.2529224013096289E-3</v>
      </c>
      <c r="I7" s="4" t="s">
        <v>11</v>
      </c>
      <c r="J7" s="4">
        <f>COUNT(B2:B63)</f>
        <v>62</v>
      </c>
      <c r="L7" s="4" t="s">
        <v>17</v>
      </c>
      <c r="M7" s="4">
        <v>3</v>
      </c>
    </row>
    <row r="8" spans="1:19" x14ac:dyDescent="0.25">
      <c r="A8" s="1">
        <v>44572</v>
      </c>
      <c r="B8" s="2">
        <v>4.2062166942688384E-2</v>
      </c>
      <c r="C8" s="3">
        <v>1</v>
      </c>
      <c r="D8" s="2">
        <v>9.159984668711818E-3</v>
      </c>
      <c r="E8" s="2">
        <v>3.4085753554732534E-2</v>
      </c>
      <c r="F8" s="2">
        <v>1.6196263333261698E-2</v>
      </c>
      <c r="G8" s="7">
        <f t="shared" si="0"/>
        <v>2.5865903609426685E-2</v>
      </c>
      <c r="I8" s="4" t="s">
        <v>12</v>
      </c>
      <c r="J8" s="4">
        <f>COUNT(_xlfn.ANCHORARRAY(J3))</f>
        <v>3</v>
      </c>
    </row>
    <row r="9" spans="1:19" x14ac:dyDescent="0.25">
      <c r="A9" s="1">
        <v>44573</v>
      </c>
      <c r="B9" s="2">
        <v>-2.9432026646343257E-3</v>
      </c>
      <c r="C9" s="3">
        <v>1</v>
      </c>
      <c r="D9" s="2">
        <v>2.8177544430294521E-3</v>
      </c>
      <c r="E9" s="2">
        <v>1.1135857082584133E-2</v>
      </c>
      <c r="F9" s="2">
        <v>7.1473567280854605E-3</v>
      </c>
      <c r="G9" s="7">
        <f t="shared" si="0"/>
        <v>-1.0090559392719786E-2</v>
      </c>
      <c r="I9" s="4" t="s">
        <v>13</v>
      </c>
      <c r="J9" s="4">
        <f>J7-J8</f>
        <v>59</v>
      </c>
      <c r="L9" s="4" t="s">
        <v>20</v>
      </c>
      <c r="M9" s="12">
        <f>ROUNDDOWN(4*(J7/100)^(2/9),0)</f>
        <v>3</v>
      </c>
    </row>
    <row r="10" spans="1:19" x14ac:dyDescent="0.25">
      <c r="A10" s="1">
        <v>44574</v>
      </c>
      <c r="B10" s="2">
        <v>-7.1689857924747136E-3</v>
      </c>
      <c r="C10" s="3">
        <v>1</v>
      </c>
      <c r="D10" s="2">
        <v>-1.42436152864307E-2</v>
      </c>
      <c r="E10" s="2">
        <v>-9.2511447032262994E-3</v>
      </c>
      <c r="F10" s="2">
        <v>-1.0812044233885435E-3</v>
      </c>
      <c r="G10" s="7">
        <f t="shared" si="0"/>
        <v>-6.0877813690861701E-3</v>
      </c>
      <c r="I10" s="4" t="s">
        <v>14</v>
      </c>
      <c r="J10" s="2">
        <f>SQRT(SUMSQ(G2:G63)/J9)</f>
        <v>1.7489846897395783E-2</v>
      </c>
    </row>
    <row r="11" spans="1:19" x14ac:dyDescent="0.25">
      <c r="A11" s="1">
        <v>44575</v>
      </c>
      <c r="B11" s="2">
        <v>1.7556362084295785E-2</v>
      </c>
      <c r="C11" s="3">
        <v>1</v>
      </c>
      <c r="D11" s="2">
        <v>8.1998026974883231E-4</v>
      </c>
      <c r="E11" s="2">
        <v>3.0235674170573379E-2</v>
      </c>
      <c r="F11" s="2">
        <v>1.4557127514941176E-2</v>
      </c>
      <c r="G11" s="7">
        <f t="shared" si="0"/>
        <v>2.9992345693546085E-3</v>
      </c>
    </row>
    <row r="12" spans="1:19" x14ac:dyDescent="0.25">
      <c r="A12" s="1">
        <v>44579</v>
      </c>
      <c r="B12" s="2">
        <v>1.6835931508676794E-2</v>
      </c>
      <c r="C12" s="3">
        <v>1</v>
      </c>
      <c r="D12" s="2">
        <v>-1.8387945694007368E-2</v>
      </c>
      <c r="E12" s="2">
        <v>1.7263686543512735E-2</v>
      </c>
      <c r="F12" s="2">
        <v>9.1824038184605931E-3</v>
      </c>
      <c r="G12" s="7">
        <f t="shared" si="0"/>
        <v>7.6535276902162004E-3</v>
      </c>
      <c r="I12" s="4" t="s">
        <v>15</v>
      </c>
      <c r="J12" s="4" t="s">
        <v>4</v>
      </c>
      <c r="K12" s="4" t="s">
        <v>2</v>
      </c>
      <c r="L12" s="4" t="s">
        <v>1</v>
      </c>
      <c r="N12" s="13" t="s">
        <v>21</v>
      </c>
    </row>
    <row r="13" spans="1:19" x14ac:dyDescent="0.25">
      <c r="A13" s="1">
        <v>44580</v>
      </c>
      <c r="B13" s="2">
        <v>4.105041347546301E-4</v>
      </c>
      <c r="C13" s="3">
        <v>1</v>
      </c>
      <c r="D13" s="2">
        <v>-9.6895418683388135E-3</v>
      </c>
      <c r="E13" s="2">
        <v>8.4855570736341868E-4</v>
      </c>
      <c r="F13" s="2">
        <v>2.9303433092589658E-3</v>
      </c>
      <c r="G13" s="7">
        <f t="shared" si="0"/>
        <v>-2.5198391745043357E-3</v>
      </c>
      <c r="I13" s="4" t="s">
        <v>4</v>
      </c>
      <c r="J13" s="9" cm="1">
        <f t="array" ref="J13:L15">J10^2*MINVERSE(MMULT(TRANSPOSE(C2:E63),C2:E63))</f>
        <v>5.0886241460002854E-6</v>
      </c>
      <c r="K13" s="9">
        <v>3.9507016815594066E-6</v>
      </c>
      <c r="L13" s="9">
        <v>-2.3450731982123312E-5</v>
      </c>
    </row>
    <row r="14" spans="1:19" x14ac:dyDescent="0.25">
      <c r="A14" s="1">
        <v>44581</v>
      </c>
      <c r="B14" s="2">
        <v>2.188421844082411E-3</v>
      </c>
      <c r="C14" s="3">
        <v>1</v>
      </c>
      <c r="D14" s="2">
        <v>-1.103737849414832E-2</v>
      </c>
      <c r="E14" s="2">
        <v>-7.206446595772964E-3</v>
      </c>
      <c r="F14" s="2">
        <v>-2.3104596608008359E-4</v>
      </c>
      <c r="G14" s="7">
        <f t="shared" si="0"/>
        <v>2.4194678101624946E-3</v>
      </c>
      <c r="H14" s="4" t="s">
        <v>16</v>
      </c>
      <c r="I14" s="4" t="s">
        <v>2</v>
      </c>
      <c r="J14" s="9">
        <v>3.9507016815594083E-6</v>
      </c>
      <c r="K14" s="9">
        <v>2.920445719659941E-2</v>
      </c>
      <c r="L14" s="9">
        <v>2.6705932739381857E-3</v>
      </c>
    </row>
    <row r="15" spans="1:19" x14ac:dyDescent="0.25">
      <c r="A15" s="1">
        <v>44582</v>
      </c>
      <c r="B15" s="2">
        <v>-1.5012928038952711E-2</v>
      </c>
      <c r="C15" s="3">
        <v>1</v>
      </c>
      <c r="D15" s="2">
        <v>-1.8914821867908604E-2</v>
      </c>
      <c r="E15" s="2">
        <v>3.4158805911823631E-3</v>
      </c>
      <c r="F15" s="2">
        <v>3.7772763222573415E-3</v>
      </c>
      <c r="G15" s="7">
        <f t="shared" si="0"/>
        <v>-1.8790204361210053E-2</v>
      </c>
      <c r="I15" s="4" t="s">
        <v>1</v>
      </c>
      <c r="J15" s="9">
        <v>-2.3450731982123312E-5</v>
      </c>
      <c r="K15" s="9">
        <v>2.6705932739381857E-3</v>
      </c>
      <c r="L15" s="9">
        <v>3.9188623223141601E-3</v>
      </c>
    </row>
    <row r="16" spans="1:19" x14ac:dyDescent="0.25">
      <c r="A16" s="1">
        <v>44585</v>
      </c>
      <c r="B16" s="2">
        <v>8.5908674976211685E-3</v>
      </c>
      <c r="C16" s="3">
        <v>1</v>
      </c>
      <c r="D16" s="2">
        <v>2.7717389433818962E-3</v>
      </c>
      <c r="E16" s="2">
        <v>-1.0638297872340385E-2</v>
      </c>
      <c r="F16" s="2">
        <v>-1.3385914673942493E-3</v>
      </c>
      <c r="G16" s="7">
        <f t="shared" si="0"/>
        <v>9.9294589650154169E-3</v>
      </c>
    </row>
    <row r="17" spans="1:71" x14ac:dyDescent="0.25">
      <c r="A17" s="1">
        <v>44586</v>
      </c>
      <c r="B17" s="2">
        <v>2.9399574380282845E-2</v>
      </c>
      <c r="C17" s="3">
        <v>1</v>
      </c>
      <c r="D17" s="2">
        <v>-1.2171906253646725E-2</v>
      </c>
      <c r="E17" s="2">
        <v>1.2903192991849499E-2</v>
      </c>
      <c r="F17" s="2">
        <v>7.5866094501121448E-3</v>
      </c>
      <c r="G17" s="7">
        <f t="shared" si="0"/>
        <v>2.1812964930170702E-2</v>
      </c>
      <c r="J17" s="4" t="s">
        <v>4</v>
      </c>
      <c r="K17" s="4" t="s">
        <v>2</v>
      </c>
      <c r="L17" s="4" t="s">
        <v>1</v>
      </c>
      <c r="N17" s="13" t="s">
        <v>22</v>
      </c>
      <c r="P17" s="13"/>
    </row>
    <row r="18" spans="1:71" x14ac:dyDescent="0.25">
      <c r="A18" s="1">
        <v>44587</v>
      </c>
      <c r="B18" s="2">
        <v>-1.0142851098275507E-2</v>
      </c>
      <c r="C18" s="3">
        <v>1</v>
      </c>
      <c r="D18" s="2">
        <v>-1.4966358477518371E-3</v>
      </c>
      <c r="E18" s="2">
        <v>1.1889626145077159E-2</v>
      </c>
      <c r="F18" s="2">
        <v>7.3692923329371027E-3</v>
      </c>
      <c r="G18" s="7">
        <f t="shared" si="0"/>
        <v>-1.7512143431212608E-2</v>
      </c>
      <c r="I18" s="4" t="s">
        <v>4</v>
      </c>
      <c r="J18" s="9" cm="1">
        <f t="array" ref="J18:L20">MMULT(MMULT(MINVERSE(MMULT(TRANSPOSE(C2:E63),C2:E63)),MMULT(MMULT(TRANSPOSE(C2:E63),J23:BS84),C2:E63)),MINVERSE(MMULT(TRANSPOSE(C2:E63),C2:E63)))</f>
        <v>4.9559559399277806E-6</v>
      </c>
      <c r="K18" s="9">
        <v>8.8089113678666215E-5</v>
      </c>
      <c r="L18" s="9">
        <v>-1.8927088427718015E-5</v>
      </c>
    </row>
    <row r="19" spans="1:71" x14ac:dyDescent="0.25">
      <c r="A19" s="1">
        <v>44588</v>
      </c>
      <c r="B19" s="2">
        <v>1.2808504362653572E-2</v>
      </c>
      <c r="C19" s="3">
        <v>1</v>
      </c>
      <c r="D19" s="2">
        <v>-5.3840887577105701E-3</v>
      </c>
      <c r="E19" s="2">
        <v>4.1964071250464308E-3</v>
      </c>
      <c r="F19" s="2">
        <v>4.3066217058631735E-3</v>
      </c>
      <c r="G19" s="7">
        <f t="shared" si="0"/>
        <v>8.5018826567903986E-3</v>
      </c>
      <c r="I19" s="4" t="s">
        <v>2</v>
      </c>
      <c r="J19" s="9">
        <v>8.8089113678666228E-5</v>
      </c>
      <c r="K19" s="9">
        <v>2.1760008432073007E-2</v>
      </c>
      <c r="L19" s="9">
        <v>-1.3508039030373951E-4</v>
      </c>
    </row>
    <row r="20" spans="1:71" x14ac:dyDescent="0.25">
      <c r="A20" s="1">
        <v>44589</v>
      </c>
      <c r="B20" s="2">
        <v>2.1298658516204494E-3</v>
      </c>
      <c r="C20" s="3">
        <v>1</v>
      </c>
      <c r="D20" s="2">
        <v>2.4347646888076113E-2</v>
      </c>
      <c r="E20" s="2">
        <v>5.0145812935424861E-3</v>
      </c>
      <c r="F20" s="2">
        <v>5.1202588246051063E-3</v>
      </c>
      <c r="G20" s="7">
        <f t="shared" si="0"/>
        <v>-2.990392972984657E-3</v>
      </c>
      <c r="I20" s="4" t="s">
        <v>1</v>
      </c>
      <c r="J20" s="9">
        <v>-1.8927088427718005E-5</v>
      </c>
      <c r="K20" s="9">
        <v>-1.3508039030373951E-4</v>
      </c>
      <c r="L20" s="9">
        <v>2.9311634750334987E-3</v>
      </c>
    </row>
    <row r="21" spans="1:71" x14ac:dyDescent="0.25">
      <c r="A21" s="1">
        <v>44592</v>
      </c>
      <c r="B21" s="2">
        <v>9.0329732419986986E-3</v>
      </c>
      <c r="C21" s="3">
        <v>1</v>
      </c>
      <c r="D21" s="2">
        <v>1.8885951732779516E-2</v>
      </c>
      <c r="E21" s="2">
        <v>6.2370698809732783E-3</v>
      </c>
      <c r="F21" s="2">
        <v>5.505756287138187E-3</v>
      </c>
      <c r="G21" s="7">
        <f t="shared" si="0"/>
        <v>3.5272169548605115E-3</v>
      </c>
    </row>
    <row r="22" spans="1:71" x14ac:dyDescent="0.25">
      <c r="A22" s="1">
        <v>44593</v>
      </c>
      <c r="B22" s="2">
        <v>6.4112707695136661E-2</v>
      </c>
      <c r="C22" s="3">
        <v>1</v>
      </c>
      <c r="D22" s="2">
        <v>6.8630035578014503E-3</v>
      </c>
      <c r="E22" s="2">
        <v>-4.132325853937191E-4</v>
      </c>
      <c r="F22" s="2">
        <v>2.7141076022465498E-3</v>
      </c>
      <c r="G22" s="7">
        <f t="shared" si="0"/>
        <v>6.139860009289011E-2</v>
      </c>
      <c r="I22" s="4" t="s">
        <v>18</v>
      </c>
      <c r="J22" s="4">
        <v>1</v>
      </c>
      <c r="K22" s="4">
        <v>2</v>
      </c>
      <c r="L22" s="4">
        <v>3</v>
      </c>
      <c r="M22" s="4">
        <v>4</v>
      </c>
      <c r="N22" s="4">
        <v>5</v>
      </c>
      <c r="O22" s="4">
        <v>6</v>
      </c>
      <c r="P22" s="4">
        <v>7</v>
      </c>
      <c r="Q22" s="4">
        <v>8</v>
      </c>
      <c r="R22" s="4">
        <v>9</v>
      </c>
      <c r="S22" s="4">
        <v>10</v>
      </c>
      <c r="T22" s="4">
        <v>11</v>
      </c>
      <c r="U22" s="4">
        <v>12</v>
      </c>
      <c r="V22" s="4">
        <v>13</v>
      </c>
      <c r="W22" s="4">
        <v>14</v>
      </c>
      <c r="X22" s="4">
        <v>15</v>
      </c>
      <c r="Y22" s="4">
        <v>16</v>
      </c>
      <c r="Z22" s="4">
        <v>17</v>
      </c>
      <c r="AA22" s="4">
        <v>18</v>
      </c>
      <c r="AB22" s="4">
        <v>19</v>
      </c>
      <c r="AC22" s="4">
        <v>20</v>
      </c>
      <c r="AD22" s="4">
        <v>21</v>
      </c>
      <c r="AE22" s="4">
        <v>22</v>
      </c>
      <c r="AF22" s="4">
        <v>23</v>
      </c>
      <c r="AG22" s="4">
        <v>24</v>
      </c>
      <c r="AH22" s="4">
        <v>25</v>
      </c>
      <c r="AI22" s="4">
        <v>26</v>
      </c>
      <c r="AJ22" s="4">
        <v>27</v>
      </c>
      <c r="AK22" s="4">
        <v>28</v>
      </c>
      <c r="AL22" s="4">
        <v>29</v>
      </c>
      <c r="AM22" s="4">
        <v>30</v>
      </c>
      <c r="AN22" s="4">
        <v>31</v>
      </c>
      <c r="AO22" s="4">
        <v>32</v>
      </c>
      <c r="AP22" s="4">
        <v>33</v>
      </c>
      <c r="AQ22" s="4">
        <v>34</v>
      </c>
      <c r="AR22" s="4">
        <v>35</v>
      </c>
      <c r="AS22" s="4">
        <v>36</v>
      </c>
      <c r="AT22" s="4">
        <v>37</v>
      </c>
      <c r="AU22" s="4">
        <v>38</v>
      </c>
      <c r="AV22" s="4">
        <v>39</v>
      </c>
      <c r="AW22" s="4">
        <v>40</v>
      </c>
      <c r="AX22" s="4">
        <v>41</v>
      </c>
      <c r="AY22" s="4">
        <v>42</v>
      </c>
      <c r="AZ22" s="4">
        <v>43</v>
      </c>
      <c r="BA22" s="4">
        <v>44</v>
      </c>
      <c r="BB22" s="4">
        <v>45</v>
      </c>
      <c r="BC22" s="4">
        <v>46</v>
      </c>
      <c r="BD22" s="4">
        <v>47</v>
      </c>
      <c r="BE22" s="4">
        <v>48</v>
      </c>
      <c r="BF22" s="4">
        <v>49</v>
      </c>
      <c r="BG22" s="4">
        <v>50</v>
      </c>
      <c r="BH22" s="4">
        <v>51</v>
      </c>
      <c r="BI22" s="4">
        <v>52</v>
      </c>
      <c r="BJ22" s="4">
        <v>53</v>
      </c>
      <c r="BK22" s="4">
        <v>54</v>
      </c>
      <c r="BL22" s="4">
        <v>55</v>
      </c>
      <c r="BM22" s="4">
        <v>56</v>
      </c>
      <c r="BN22" s="4">
        <v>57</v>
      </c>
      <c r="BO22" s="4">
        <v>58</v>
      </c>
      <c r="BP22" s="4">
        <v>59</v>
      </c>
      <c r="BQ22" s="4">
        <v>60</v>
      </c>
      <c r="BR22" s="4">
        <v>61</v>
      </c>
      <c r="BS22" s="4">
        <v>62</v>
      </c>
    </row>
    <row r="23" spans="1:71" x14ac:dyDescent="0.25">
      <c r="A23" s="1">
        <v>44594</v>
      </c>
      <c r="B23" s="2">
        <v>-2.598014369960655E-3</v>
      </c>
      <c r="C23" s="3">
        <v>1</v>
      </c>
      <c r="D23" s="2">
        <v>9.4225154473364103E-3</v>
      </c>
      <c r="E23" s="2">
        <v>1.2401314028316346E-3</v>
      </c>
      <c r="F23" s="2">
        <v>3.4010039073816912E-3</v>
      </c>
      <c r="G23" s="7">
        <f t="shared" si="0"/>
        <v>-5.9990182773423462E-3</v>
      </c>
      <c r="I23" s="4">
        <v>1</v>
      </c>
      <c r="J23" s="9">
        <f>IF(ABS(J$22-$I23)&gt;$M$7,0,J87*(1 - ABS(J$22-$I23)/($M$7 + 1)))</f>
        <v>1.0019852676860094E-3</v>
      </c>
      <c r="K23" s="9">
        <f t="shared" ref="K23:BS23" si="6">IF(ABS(K$22-$I23)&gt;$M$7,0,K87*(1 - ABS(K$22-$I23)/($M$7 + 1)))</f>
        <v>7.1848877403575507E-4</v>
      </c>
      <c r="L23" s="9">
        <f t="shared" si="6"/>
        <v>1.5339093293616283E-4</v>
      </c>
      <c r="M23" s="9">
        <f t="shared" si="6"/>
        <v>9.6423297665452625E-5</v>
      </c>
      <c r="N23" s="9">
        <f t="shared" si="6"/>
        <v>0</v>
      </c>
      <c r="O23" s="9">
        <f t="shared" si="6"/>
        <v>0</v>
      </c>
      <c r="P23" s="9">
        <f t="shared" si="6"/>
        <v>0</v>
      </c>
      <c r="Q23" s="9">
        <f t="shared" si="6"/>
        <v>0</v>
      </c>
      <c r="R23" s="9">
        <f t="shared" si="6"/>
        <v>0</v>
      </c>
      <c r="S23" s="9">
        <f t="shared" si="6"/>
        <v>0</v>
      </c>
      <c r="T23" s="9">
        <f t="shared" si="6"/>
        <v>0</v>
      </c>
      <c r="U23" s="9">
        <f t="shared" si="6"/>
        <v>0</v>
      </c>
      <c r="V23" s="9">
        <f t="shared" si="6"/>
        <v>0</v>
      </c>
      <c r="W23" s="9">
        <f t="shared" si="6"/>
        <v>0</v>
      </c>
      <c r="X23" s="9">
        <f t="shared" si="6"/>
        <v>0</v>
      </c>
      <c r="Y23" s="9">
        <f t="shared" si="6"/>
        <v>0</v>
      </c>
      <c r="Z23" s="9">
        <f t="shared" si="6"/>
        <v>0</v>
      </c>
      <c r="AA23" s="9">
        <f t="shared" si="6"/>
        <v>0</v>
      </c>
      <c r="AB23" s="9">
        <f t="shared" si="6"/>
        <v>0</v>
      </c>
      <c r="AC23" s="9">
        <f t="shared" si="6"/>
        <v>0</v>
      </c>
      <c r="AD23" s="9">
        <f t="shared" si="6"/>
        <v>0</v>
      </c>
      <c r="AE23" s="9">
        <f t="shared" si="6"/>
        <v>0</v>
      </c>
      <c r="AF23" s="9">
        <f t="shared" si="6"/>
        <v>0</v>
      </c>
      <c r="AG23" s="9">
        <f t="shared" si="6"/>
        <v>0</v>
      </c>
      <c r="AH23" s="9">
        <f t="shared" si="6"/>
        <v>0</v>
      </c>
      <c r="AI23" s="9">
        <f t="shared" si="6"/>
        <v>0</v>
      </c>
      <c r="AJ23" s="9">
        <f t="shared" si="6"/>
        <v>0</v>
      </c>
      <c r="AK23" s="9">
        <f t="shared" si="6"/>
        <v>0</v>
      </c>
      <c r="AL23" s="9">
        <f t="shared" si="6"/>
        <v>0</v>
      </c>
      <c r="AM23" s="9">
        <f t="shared" si="6"/>
        <v>0</v>
      </c>
      <c r="AN23" s="9">
        <f t="shared" si="6"/>
        <v>0</v>
      </c>
      <c r="AO23" s="9">
        <f t="shared" si="6"/>
        <v>0</v>
      </c>
      <c r="AP23" s="9">
        <f t="shared" si="6"/>
        <v>0</v>
      </c>
      <c r="AQ23" s="9">
        <f t="shared" si="6"/>
        <v>0</v>
      </c>
      <c r="AR23" s="9">
        <f t="shared" si="6"/>
        <v>0</v>
      </c>
      <c r="AS23" s="9">
        <f t="shared" si="6"/>
        <v>0</v>
      </c>
      <c r="AT23" s="9">
        <f t="shared" si="6"/>
        <v>0</v>
      </c>
      <c r="AU23" s="9">
        <f t="shared" si="6"/>
        <v>0</v>
      </c>
      <c r="AV23" s="9">
        <f t="shared" si="6"/>
        <v>0</v>
      </c>
      <c r="AW23" s="9">
        <f t="shared" si="6"/>
        <v>0</v>
      </c>
      <c r="AX23" s="9">
        <f t="shared" si="6"/>
        <v>0</v>
      </c>
      <c r="AY23" s="9">
        <f t="shared" si="6"/>
        <v>0</v>
      </c>
      <c r="AZ23" s="9">
        <f t="shared" si="6"/>
        <v>0</v>
      </c>
      <c r="BA23" s="9">
        <f t="shared" si="6"/>
        <v>0</v>
      </c>
      <c r="BB23" s="9">
        <f t="shared" si="6"/>
        <v>0</v>
      </c>
      <c r="BC23" s="9">
        <f t="shared" si="6"/>
        <v>0</v>
      </c>
      <c r="BD23" s="9">
        <f t="shared" si="6"/>
        <v>0</v>
      </c>
      <c r="BE23" s="9">
        <f t="shared" si="6"/>
        <v>0</v>
      </c>
      <c r="BF23" s="9">
        <f t="shared" si="6"/>
        <v>0</v>
      </c>
      <c r="BG23" s="9">
        <f t="shared" si="6"/>
        <v>0</v>
      </c>
      <c r="BH23" s="9">
        <f t="shared" si="6"/>
        <v>0</v>
      </c>
      <c r="BI23" s="9">
        <f t="shared" si="6"/>
        <v>0</v>
      </c>
      <c r="BJ23" s="9">
        <f t="shared" si="6"/>
        <v>0</v>
      </c>
      <c r="BK23" s="9">
        <f t="shared" si="6"/>
        <v>0</v>
      </c>
      <c r="BL23" s="9">
        <f t="shared" si="6"/>
        <v>0</v>
      </c>
      <c r="BM23" s="9">
        <f t="shared" si="6"/>
        <v>0</v>
      </c>
      <c r="BN23" s="9">
        <f t="shared" si="6"/>
        <v>0</v>
      </c>
      <c r="BO23" s="9">
        <f t="shared" si="6"/>
        <v>0</v>
      </c>
      <c r="BP23" s="9">
        <f t="shared" si="6"/>
        <v>0</v>
      </c>
      <c r="BQ23" s="9">
        <f t="shared" si="6"/>
        <v>0</v>
      </c>
      <c r="BR23" s="9">
        <f t="shared" si="6"/>
        <v>0</v>
      </c>
      <c r="BS23" s="9">
        <f t="shared" si="6"/>
        <v>0</v>
      </c>
    </row>
    <row r="24" spans="1:71" x14ac:dyDescent="0.25">
      <c r="A24" s="1">
        <v>44595</v>
      </c>
      <c r="B24" s="2">
        <v>-1.1659658196923939E-2</v>
      </c>
      <c r="C24" s="3">
        <v>1</v>
      </c>
      <c r="D24" s="2">
        <v>-2.4391082077444004E-2</v>
      </c>
      <c r="E24" s="2">
        <v>1.5689557344693128E-2</v>
      </c>
      <c r="F24" s="2">
        <v>8.4690749716078706E-3</v>
      </c>
      <c r="G24" s="7">
        <f t="shared" si="0"/>
        <v>-2.0128733168531809E-2</v>
      </c>
      <c r="I24" s="4">
        <v>2</v>
      </c>
      <c r="J24" s="9">
        <f t="shared" ref="J24:BS24" si="7">IF(ABS(J$22-$I24)&gt;$M$7,0,J88*(1 - ABS(J$22-$I24)/($M$7 + 1)))</f>
        <v>7.1848877403575507E-4</v>
      </c>
      <c r="K24" s="9">
        <f t="shared" si="7"/>
        <v>9.1591698124145594E-4</v>
      </c>
      <c r="L24" s="9">
        <f t="shared" si="7"/>
        <v>2.199826023550689E-4</v>
      </c>
      <c r="M24" s="9">
        <f t="shared" si="7"/>
        <v>1.8437811190079792E-4</v>
      </c>
      <c r="N24" s="9">
        <f t="shared" si="7"/>
        <v>4.4058116141614654E-5</v>
      </c>
      <c r="O24" s="9">
        <f t="shared" si="7"/>
        <v>0</v>
      </c>
      <c r="P24" s="9">
        <f t="shared" si="7"/>
        <v>0</v>
      </c>
      <c r="Q24" s="9">
        <f t="shared" si="7"/>
        <v>0</v>
      </c>
      <c r="R24" s="9">
        <f t="shared" si="7"/>
        <v>0</v>
      </c>
      <c r="S24" s="9">
        <f t="shared" si="7"/>
        <v>0</v>
      </c>
      <c r="T24" s="9">
        <f t="shared" si="7"/>
        <v>0</v>
      </c>
      <c r="U24" s="9">
        <f t="shared" si="7"/>
        <v>0</v>
      </c>
      <c r="V24" s="9">
        <f t="shared" si="7"/>
        <v>0</v>
      </c>
      <c r="W24" s="9">
        <f t="shared" si="7"/>
        <v>0</v>
      </c>
      <c r="X24" s="9">
        <f t="shared" si="7"/>
        <v>0</v>
      </c>
      <c r="Y24" s="9">
        <f t="shared" si="7"/>
        <v>0</v>
      </c>
      <c r="Z24" s="9">
        <f t="shared" si="7"/>
        <v>0</v>
      </c>
      <c r="AA24" s="9">
        <f t="shared" si="7"/>
        <v>0</v>
      </c>
      <c r="AB24" s="9">
        <f t="shared" si="7"/>
        <v>0</v>
      </c>
      <c r="AC24" s="9">
        <f t="shared" si="7"/>
        <v>0</v>
      </c>
      <c r="AD24" s="9">
        <f t="shared" si="7"/>
        <v>0</v>
      </c>
      <c r="AE24" s="9">
        <f t="shared" si="7"/>
        <v>0</v>
      </c>
      <c r="AF24" s="9">
        <f t="shared" si="7"/>
        <v>0</v>
      </c>
      <c r="AG24" s="9">
        <f t="shared" si="7"/>
        <v>0</v>
      </c>
      <c r="AH24" s="9">
        <f t="shared" si="7"/>
        <v>0</v>
      </c>
      <c r="AI24" s="9">
        <f t="shared" si="7"/>
        <v>0</v>
      </c>
      <c r="AJ24" s="9">
        <f t="shared" si="7"/>
        <v>0</v>
      </c>
      <c r="AK24" s="9">
        <f t="shared" si="7"/>
        <v>0</v>
      </c>
      <c r="AL24" s="9">
        <f t="shared" si="7"/>
        <v>0</v>
      </c>
      <c r="AM24" s="9">
        <f t="shared" si="7"/>
        <v>0</v>
      </c>
      <c r="AN24" s="9">
        <f t="shared" si="7"/>
        <v>0</v>
      </c>
      <c r="AO24" s="9">
        <f t="shared" si="7"/>
        <v>0</v>
      </c>
      <c r="AP24" s="9">
        <f t="shared" si="7"/>
        <v>0</v>
      </c>
      <c r="AQ24" s="9">
        <f t="shared" si="7"/>
        <v>0</v>
      </c>
      <c r="AR24" s="9">
        <f t="shared" si="7"/>
        <v>0</v>
      </c>
      <c r="AS24" s="9">
        <f t="shared" si="7"/>
        <v>0</v>
      </c>
      <c r="AT24" s="9">
        <f t="shared" si="7"/>
        <v>0</v>
      </c>
      <c r="AU24" s="9">
        <f t="shared" si="7"/>
        <v>0</v>
      </c>
      <c r="AV24" s="9">
        <f t="shared" si="7"/>
        <v>0</v>
      </c>
      <c r="AW24" s="9">
        <f t="shared" si="7"/>
        <v>0</v>
      </c>
      <c r="AX24" s="9">
        <f t="shared" si="7"/>
        <v>0</v>
      </c>
      <c r="AY24" s="9">
        <f t="shared" si="7"/>
        <v>0</v>
      </c>
      <c r="AZ24" s="9">
        <f t="shared" si="7"/>
        <v>0</v>
      </c>
      <c r="BA24" s="9">
        <f t="shared" si="7"/>
        <v>0</v>
      </c>
      <c r="BB24" s="9">
        <f t="shared" si="7"/>
        <v>0</v>
      </c>
      <c r="BC24" s="9">
        <f t="shared" si="7"/>
        <v>0</v>
      </c>
      <c r="BD24" s="9">
        <f t="shared" si="7"/>
        <v>0</v>
      </c>
      <c r="BE24" s="9">
        <f t="shared" si="7"/>
        <v>0</v>
      </c>
      <c r="BF24" s="9">
        <f t="shared" si="7"/>
        <v>0</v>
      </c>
      <c r="BG24" s="9">
        <f t="shared" si="7"/>
        <v>0</v>
      </c>
      <c r="BH24" s="9">
        <f t="shared" si="7"/>
        <v>0</v>
      </c>
      <c r="BI24" s="9">
        <f t="shared" si="7"/>
        <v>0</v>
      </c>
      <c r="BJ24" s="9">
        <f t="shared" si="7"/>
        <v>0</v>
      </c>
      <c r="BK24" s="9">
        <f t="shared" si="7"/>
        <v>0</v>
      </c>
      <c r="BL24" s="9">
        <f t="shared" si="7"/>
        <v>0</v>
      </c>
      <c r="BM24" s="9">
        <f t="shared" si="7"/>
        <v>0</v>
      </c>
      <c r="BN24" s="9">
        <f t="shared" si="7"/>
        <v>0</v>
      </c>
      <c r="BO24" s="9">
        <f t="shared" si="7"/>
        <v>0</v>
      </c>
      <c r="BP24" s="9">
        <f t="shared" si="7"/>
        <v>0</v>
      </c>
      <c r="BQ24" s="9">
        <f t="shared" si="7"/>
        <v>0</v>
      </c>
      <c r="BR24" s="9">
        <f t="shared" si="7"/>
        <v>0</v>
      </c>
      <c r="BS24" s="9">
        <f t="shared" si="7"/>
        <v>0</v>
      </c>
    </row>
    <row r="25" spans="1:71" x14ac:dyDescent="0.25">
      <c r="A25" s="1">
        <v>44596</v>
      </c>
      <c r="B25" s="2">
        <v>2.1711911554182617E-2</v>
      </c>
      <c r="C25" s="3">
        <v>1</v>
      </c>
      <c r="D25" s="2">
        <v>5.1569298644233985E-3</v>
      </c>
      <c r="E25" s="2">
        <v>2.4390259031120021E-2</v>
      </c>
      <c r="F25" s="2">
        <v>1.2351400992969136E-2</v>
      </c>
      <c r="G25" s="7">
        <f t="shared" si="0"/>
        <v>9.3605105612134809E-3</v>
      </c>
      <c r="I25" s="4">
        <v>3</v>
      </c>
      <c r="J25" s="9">
        <f t="shared" ref="J25:BS25" si="8">IF(ABS(J$22-$I25)&gt;$M$7,0,J89*(1 - ABS(J$22-$I25)/($M$7 + 1)))</f>
        <v>1.5339093293616283E-4</v>
      </c>
      <c r="K25" s="9">
        <f t="shared" si="8"/>
        <v>2.199826023550689E-4</v>
      </c>
      <c r="L25" s="9">
        <f t="shared" si="8"/>
        <v>9.3928639734849173E-5</v>
      </c>
      <c r="M25" s="9">
        <f t="shared" si="8"/>
        <v>8.8566928453003788E-5</v>
      </c>
      <c r="N25" s="9">
        <f t="shared" si="8"/>
        <v>2.8218042296242358E-5</v>
      </c>
      <c r="O25" s="9">
        <f t="shared" si="8"/>
        <v>-1.0563219947013529E-5</v>
      </c>
      <c r="P25" s="9">
        <f t="shared" si="8"/>
        <v>0</v>
      </c>
      <c r="Q25" s="9">
        <f t="shared" si="8"/>
        <v>0</v>
      </c>
      <c r="R25" s="9">
        <f t="shared" si="8"/>
        <v>0</v>
      </c>
      <c r="S25" s="9">
        <f t="shared" si="8"/>
        <v>0</v>
      </c>
      <c r="T25" s="9">
        <f t="shared" si="8"/>
        <v>0</v>
      </c>
      <c r="U25" s="9">
        <f t="shared" si="8"/>
        <v>0</v>
      </c>
      <c r="V25" s="9">
        <f t="shared" si="8"/>
        <v>0</v>
      </c>
      <c r="W25" s="9">
        <f t="shared" si="8"/>
        <v>0</v>
      </c>
      <c r="X25" s="9">
        <f t="shared" si="8"/>
        <v>0</v>
      </c>
      <c r="Y25" s="9">
        <f t="shared" si="8"/>
        <v>0</v>
      </c>
      <c r="Z25" s="9">
        <f t="shared" si="8"/>
        <v>0</v>
      </c>
      <c r="AA25" s="9">
        <f t="shared" si="8"/>
        <v>0</v>
      </c>
      <c r="AB25" s="9">
        <f t="shared" si="8"/>
        <v>0</v>
      </c>
      <c r="AC25" s="9">
        <f t="shared" si="8"/>
        <v>0</v>
      </c>
      <c r="AD25" s="9">
        <f t="shared" si="8"/>
        <v>0</v>
      </c>
      <c r="AE25" s="9">
        <f t="shared" si="8"/>
        <v>0</v>
      </c>
      <c r="AF25" s="9">
        <f t="shared" si="8"/>
        <v>0</v>
      </c>
      <c r="AG25" s="9">
        <f t="shared" si="8"/>
        <v>0</v>
      </c>
      <c r="AH25" s="9">
        <f t="shared" si="8"/>
        <v>0</v>
      </c>
      <c r="AI25" s="9">
        <f t="shared" si="8"/>
        <v>0</v>
      </c>
      <c r="AJ25" s="9">
        <f t="shared" si="8"/>
        <v>0</v>
      </c>
      <c r="AK25" s="9">
        <f t="shared" si="8"/>
        <v>0</v>
      </c>
      <c r="AL25" s="9">
        <f t="shared" si="8"/>
        <v>0</v>
      </c>
      <c r="AM25" s="9">
        <f t="shared" si="8"/>
        <v>0</v>
      </c>
      <c r="AN25" s="9">
        <f t="shared" si="8"/>
        <v>0</v>
      </c>
      <c r="AO25" s="9">
        <f t="shared" si="8"/>
        <v>0</v>
      </c>
      <c r="AP25" s="9">
        <f t="shared" si="8"/>
        <v>0</v>
      </c>
      <c r="AQ25" s="9">
        <f t="shared" si="8"/>
        <v>0</v>
      </c>
      <c r="AR25" s="9">
        <f t="shared" si="8"/>
        <v>0</v>
      </c>
      <c r="AS25" s="9">
        <f t="shared" si="8"/>
        <v>0</v>
      </c>
      <c r="AT25" s="9">
        <f t="shared" si="8"/>
        <v>0</v>
      </c>
      <c r="AU25" s="9">
        <f t="shared" si="8"/>
        <v>0</v>
      </c>
      <c r="AV25" s="9">
        <f t="shared" si="8"/>
        <v>0</v>
      </c>
      <c r="AW25" s="9">
        <f t="shared" si="8"/>
        <v>0</v>
      </c>
      <c r="AX25" s="9">
        <f t="shared" si="8"/>
        <v>0</v>
      </c>
      <c r="AY25" s="9">
        <f t="shared" si="8"/>
        <v>0</v>
      </c>
      <c r="AZ25" s="9">
        <f t="shared" si="8"/>
        <v>0</v>
      </c>
      <c r="BA25" s="9">
        <f t="shared" si="8"/>
        <v>0</v>
      </c>
      <c r="BB25" s="9">
        <f t="shared" si="8"/>
        <v>0</v>
      </c>
      <c r="BC25" s="9">
        <f t="shared" si="8"/>
        <v>0</v>
      </c>
      <c r="BD25" s="9">
        <f t="shared" si="8"/>
        <v>0</v>
      </c>
      <c r="BE25" s="9">
        <f t="shared" si="8"/>
        <v>0</v>
      </c>
      <c r="BF25" s="9">
        <f t="shared" si="8"/>
        <v>0</v>
      </c>
      <c r="BG25" s="9">
        <f t="shared" si="8"/>
        <v>0</v>
      </c>
      <c r="BH25" s="9">
        <f t="shared" si="8"/>
        <v>0</v>
      </c>
      <c r="BI25" s="9">
        <f t="shared" si="8"/>
        <v>0</v>
      </c>
      <c r="BJ25" s="9">
        <f t="shared" si="8"/>
        <v>0</v>
      </c>
      <c r="BK25" s="9">
        <f t="shared" si="8"/>
        <v>0</v>
      </c>
      <c r="BL25" s="9">
        <f t="shared" si="8"/>
        <v>0</v>
      </c>
      <c r="BM25" s="9">
        <f t="shared" si="8"/>
        <v>0</v>
      </c>
      <c r="BN25" s="9">
        <f t="shared" si="8"/>
        <v>0</v>
      </c>
      <c r="BO25" s="9">
        <f t="shared" si="8"/>
        <v>0</v>
      </c>
      <c r="BP25" s="9">
        <f t="shared" si="8"/>
        <v>0</v>
      </c>
      <c r="BQ25" s="9">
        <f t="shared" si="8"/>
        <v>0</v>
      </c>
      <c r="BR25" s="9">
        <f t="shared" si="8"/>
        <v>0</v>
      </c>
      <c r="BS25" s="9">
        <f t="shared" si="8"/>
        <v>0</v>
      </c>
    </row>
    <row r="26" spans="1:71" x14ac:dyDescent="0.25">
      <c r="A26" s="1">
        <v>44599</v>
      </c>
      <c r="B26" s="2">
        <v>1.2037720674015651E-2</v>
      </c>
      <c r="C26" s="3">
        <v>1</v>
      </c>
      <c r="D26" s="2">
        <v>-3.7017126347429485E-3</v>
      </c>
      <c r="E26" s="2">
        <v>-5.1587723880701652E-3</v>
      </c>
      <c r="F26" s="2">
        <v>6.8899515698505383E-4</v>
      </c>
      <c r="G26" s="7">
        <f t="shared" si="0"/>
        <v>1.1348725517030596E-2</v>
      </c>
      <c r="I26" s="4">
        <v>4</v>
      </c>
      <c r="J26" s="9">
        <f t="shared" ref="J26:BS26" si="9">IF(ABS(J$22-$I26)&gt;$M$7,0,J90*(1 - ABS(J$22-$I26)/($M$7 + 1)))</f>
        <v>9.6423297665452625E-5</v>
      </c>
      <c r="K26" s="9">
        <f t="shared" si="9"/>
        <v>1.8437811190079792E-4</v>
      </c>
      <c r="L26" s="9">
        <f t="shared" si="9"/>
        <v>8.8566928453003788E-5</v>
      </c>
      <c r="M26" s="9">
        <f t="shared" si="9"/>
        <v>1.4846449555733804E-4</v>
      </c>
      <c r="N26" s="9">
        <f t="shared" si="9"/>
        <v>5.3214553946273958E-5</v>
      </c>
      <c r="O26" s="9">
        <f t="shared" si="9"/>
        <v>-2.6560644276944884E-5</v>
      </c>
      <c r="P26" s="9">
        <f t="shared" si="9"/>
        <v>8.0769762512028194E-5</v>
      </c>
      <c r="Q26" s="9">
        <f t="shared" si="9"/>
        <v>0</v>
      </c>
      <c r="R26" s="9">
        <f t="shared" si="9"/>
        <v>0</v>
      </c>
      <c r="S26" s="9">
        <f t="shared" si="9"/>
        <v>0</v>
      </c>
      <c r="T26" s="9">
        <f t="shared" si="9"/>
        <v>0</v>
      </c>
      <c r="U26" s="9">
        <f t="shared" si="9"/>
        <v>0</v>
      </c>
      <c r="V26" s="9">
        <f t="shared" si="9"/>
        <v>0</v>
      </c>
      <c r="W26" s="9">
        <f t="shared" si="9"/>
        <v>0</v>
      </c>
      <c r="X26" s="9">
        <f t="shared" si="9"/>
        <v>0</v>
      </c>
      <c r="Y26" s="9">
        <f t="shared" si="9"/>
        <v>0</v>
      </c>
      <c r="Z26" s="9">
        <f t="shared" si="9"/>
        <v>0</v>
      </c>
      <c r="AA26" s="9">
        <f t="shared" si="9"/>
        <v>0</v>
      </c>
      <c r="AB26" s="9">
        <f t="shared" si="9"/>
        <v>0</v>
      </c>
      <c r="AC26" s="9">
        <f t="shared" si="9"/>
        <v>0</v>
      </c>
      <c r="AD26" s="9">
        <f t="shared" si="9"/>
        <v>0</v>
      </c>
      <c r="AE26" s="9">
        <f t="shared" si="9"/>
        <v>0</v>
      </c>
      <c r="AF26" s="9">
        <f t="shared" si="9"/>
        <v>0</v>
      </c>
      <c r="AG26" s="9">
        <f t="shared" si="9"/>
        <v>0</v>
      </c>
      <c r="AH26" s="9">
        <f t="shared" si="9"/>
        <v>0</v>
      </c>
      <c r="AI26" s="9">
        <f t="shared" si="9"/>
        <v>0</v>
      </c>
      <c r="AJ26" s="9">
        <f t="shared" si="9"/>
        <v>0</v>
      </c>
      <c r="AK26" s="9">
        <f t="shared" si="9"/>
        <v>0</v>
      </c>
      <c r="AL26" s="9">
        <f t="shared" si="9"/>
        <v>0</v>
      </c>
      <c r="AM26" s="9">
        <f t="shared" si="9"/>
        <v>0</v>
      </c>
      <c r="AN26" s="9">
        <f t="shared" si="9"/>
        <v>0</v>
      </c>
      <c r="AO26" s="9">
        <f t="shared" si="9"/>
        <v>0</v>
      </c>
      <c r="AP26" s="9">
        <f t="shared" si="9"/>
        <v>0</v>
      </c>
      <c r="AQ26" s="9">
        <f t="shared" si="9"/>
        <v>0</v>
      </c>
      <c r="AR26" s="9">
        <f t="shared" si="9"/>
        <v>0</v>
      </c>
      <c r="AS26" s="9">
        <f t="shared" si="9"/>
        <v>0</v>
      </c>
      <c r="AT26" s="9">
        <f t="shared" si="9"/>
        <v>0</v>
      </c>
      <c r="AU26" s="9">
        <f t="shared" si="9"/>
        <v>0</v>
      </c>
      <c r="AV26" s="9">
        <f t="shared" si="9"/>
        <v>0</v>
      </c>
      <c r="AW26" s="9">
        <f t="shared" si="9"/>
        <v>0</v>
      </c>
      <c r="AX26" s="9">
        <f t="shared" si="9"/>
        <v>0</v>
      </c>
      <c r="AY26" s="9">
        <f t="shared" si="9"/>
        <v>0</v>
      </c>
      <c r="AZ26" s="9">
        <f t="shared" si="9"/>
        <v>0</v>
      </c>
      <c r="BA26" s="9">
        <f t="shared" si="9"/>
        <v>0</v>
      </c>
      <c r="BB26" s="9">
        <f t="shared" si="9"/>
        <v>0</v>
      </c>
      <c r="BC26" s="9">
        <f t="shared" si="9"/>
        <v>0</v>
      </c>
      <c r="BD26" s="9">
        <f t="shared" si="9"/>
        <v>0</v>
      </c>
      <c r="BE26" s="9">
        <f t="shared" si="9"/>
        <v>0</v>
      </c>
      <c r="BF26" s="9">
        <f t="shared" si="9"/>
        <v>0</v>
      </c>
      <c r="BG26" s="9">
        <f t="shared" si="9"/>
        <v>0</v>
      </c>
      <c r="BH26" s="9">
        <f t="shared" si="9"/>
        <v>0</v>
      </c>
      <c r="BI26" s="9">
        <f t="shared" si="9"/>
        <v>0</v>
      </c>
      <c r="BJ26" s="9">
        <f t="shared" si="9"/>
        <v>0</v>
      </c>
      <c r="BK26" s="9">
        <f t="shared" si="9"/>
        <v>0</v>
      </c>
      <c r="BL26" s="9">
        <f t="shared" si="9"/>
        <v>0</v>
      </c>
      <c r="BM26" s="9">
        <f t="shared" si="9"/>
        <v>0</v>
      </c>
      <c r="BN26" s="9">
        <f t="shared" si="9"/>
        <v>0</v>
      </c>
      <c r="BO26" s="9">
        <f t="shared" si="9"/>
        <v>0</v>
      </c>
      <c r="BP26" s="9">
        <f t="shared" si="9"/>
        <v>0</v>
      </c>
      <c r="BQ26" s="9">
        <f t="shared" si="9"/>
        <v>0</v>
      </c>
      <c r="BR26" s="9">
        <f t="shared" si="9"/>
        <v>0</v>
      </c>
      <c r="BS26" s="9">
        <f t="shared" si="9"/>
        <v>0</v>
      </c>
    </row>
    <row r="27" spans="1:71" x14ac:dyDescent="0.25">
      <c r="A27" s="1">
        <v>44600</v>
      </c>
      <c r="B27" s="2">
        <v>-2.5852626304266768E-2</v>
      </c>
      <c r="C27" s="3">
        <v>1</v>
      </c>
      <c r="D27" s="2">
        <v>8.4012071916632625E-3</v>
      </c>
      <c r="E27" s="2">
        <v>-1.7949695295916057E-2</v>
      </c>
      <c r="F27" s="2">
        <v>-4.0940870377611099E-3</v>
      </c>
      <c r="G27" s="7">
        <f t="shared" si="0"/>
        <v>-2.1758539266505658E-2</v>
      </c>
      <c r="I27" s="4">
        <v>5</v>
      </c>
      <c r="J27" s="9">
        <f t="shared" ref="J27:BS27" si="10">IF(ABS(J$22-$I27)&gt;$M$7,0,J91*(1 - ABS(J$22-$I27)/($M$7 + 1)))</f>
        <v>0</v>
      </c>
      <c r="K27" s="9">
        <f t="shared" si="10"/>
        <v>4.4058116141614654E-5</v>
      </c>
      <c r="L27" s="9">
        <f t="shared" si="10"/>
        <v>2.8218042296242358E-5</v>
      </c>
      <c r="M27" s="9">
        <f t="shared" si="10"/>
        <v>5.3214553946273958E-5</v>
      </c>
      <c r="N27" s="9">
        <f t="shared" si="10"/>
        <v>3.3909057483650412E-5</v>
      </c>
      <c r="O27" s="9">
        <f t="shared" si="10"/>
        <v>-1.9040415453099441E-5</v>
      </c>
      <c r="P27" s="9">
        <f t="shared" si="10"/>
        <v>7.7201432226406733E-5</v>
      </c>
      <c r="Q27" s="9">
        <f t="shared" si="10"/>
        <v>-1.5058542876493288E-5</v>
      </c>
      <c r="R27" s="9">
        <f t="shared" si="10"/>
        <v>0</v>
      </c>
      <c r="S27" s="9">
        <f t="shared" si="10"/>
        <v>0</v>
      </c>
      <c r="T27" s="9">
        <f t="shared" si="10"/>
        <v>0</v>
      </c>
      <c r="U27" s="9">
        <f t="shared" si="10"/>
        <v>0</v>
      </c>
      <c r="V27" s="9">
        <f t="shared" si="10"/>
        <v>0</v>
      </c>
      <c r="W27" s="9">
        <f t="shared" si="10"/>
        <v>0</v>
      </c>
      <c r="X27" s="9">
        <f t="shared" si="10"/>
        <v>0</v>
      </c>
      <c r="Y27" s="9">
        <f t="shared" si="10"/>
        <v>0</v>
      </c>
      <c r="Z27" s="9">
        <f t="shared" si="10"/>
        <v>0</v>
      </c>
      <c r="AA27" s="9">
        <f t="shared" si="10"/>
        <v>0</v>
      </c>
      <c r="AB27" s="9">
        <f t="shared" si="10"/>
        <v>0</v>
      </c>
      <c r="AC27" s="9">
        <f t="shared" si="10"/>
        <v>0</v>
      </c>
      <c r="AD27" s="9">
        <f t="shared" si="10"/>
        <v>0</v>
      </c>
      <c r="AE27" s="9">
        <f t="shared" si="10"/>
        <v>0</v>
      </c>
      <c r="AF27" s="9">
        <f t="shared" si="10"/>
        <v>0</v>
      </c>
      <c r="AG27" s="9">
        <f t="shared" si="10"/>
        <v>0</v>
      </c>
      <c r="AH27" s="9">
        <f t="shared" si="10"/>
        <v>0</v>
      </c>
      <c r="AI27" s="9">
        <f t="shared" si="10"/>
        <v>0</v>
      </c>
      <c r="AJ27" s="9">
        <f t="shared" si="10"/>
        <v>0</v>
      </c>
      <c r="AK27" s="9">
        <f t="shared" si="10"/>
        <v>0</v>
      </c>
      <c r="AL27" s="9">
        <f t="shared" si="10"/>
        <v>0</v>
      </c>
      <c r="AM27" s="9">
        <f t="shared" si="10"/>
        <v>0</v>
      </c>
      <c r="AN27" s="9">
        <f t="shared" si="10"/>
        <v>0</v>
      </c>
      <c r="AO27" s="9">
        <f t="shared" si="10"/>
        <v>0</v>
      </c>
      <c r="AP27" s="9">
        <f t="shared" si="10"/>
        <v>0</v>
      </c>
      <c r="AQ27" s="9">
        <f t="shared" si="10"/>
        <v>0</v>
      </c>
      <c r="AR27" s="9">
        <f t="shared" si="10"/>
        <v>0</v>
      </c>
      <c r="AS27" s="9">
        <f t="shared" si="10"/>
        <v>0</v>
      </c>
      <c r="AT27" s="9">
        <f t="shared" si="10"/>
        <v>0</v>
      </c>
      <c r="AU27" s="9">
        <f t="shared" si="10"/>
        <v>0</v>
      </c>
      <c r="AV27" s="9">
        <f t="shared" si="10"/>
        <v>0</v>
      </c>
      <c r="AW27" s="9">
        <f t="shared" si="10"/>
        <v>0</v>
      </c>
      <c r="AX27" s="9">
        <f t="shared" si="10"/>
        <v>0</v>
      </c>
      <c r="AY27" s="9">
        <f t="shared" si="10"/>
        <v>0</v>
      </c>
      <c r="AZ27" s="9">
        <f t="shared" si="10"/>
        <v>0</v>
      </c>
      <c r="BA27" s="9">
        <f t="shared" si="10"/>
        <v>0</v>
      </c>
      <c r="BB27" s="9">
        <f t="shared" si="10"/>
        <v>0</v>
      </c>
      <c r="BC27" s="9">
        <f t="shared" si="10"/>
        <v>0</v>
      </c>
      <c r="BD27" s="9">
        <f t="shared" si="10"/>
        <v>0</v>
      </c>
      <c r="BE27" s="9">
        <f t="shared" si="10"/>
        <v>0</v>
      </c>
      <c r="BF27" s="9">
        <f t="shared" si="10"/>
        <v>0</v>
      </c>
      <c r="BG27" s="9">
        <f t="shared" si="10"/>
        <v>0</v>
      </c>
      <c r="BH27" s="9">
        <f t="shared" si="10"/>
        <v>0</v>
      </c>
      <c r="BI27" s="9">
        <f t="shared" si="10"/>
        <v>0</v>
      </c>
      <c r="BJ27" s="9">
        <f t="shared" si="10"/>
        <v>0</v>
      </c>
      <c r="BK27" s="9">
        <f t="shared" si="10"/>
        <v>0</v>
      </c>
      <c r="BL27" s="9">
        <f t="shared" si="10"/>
        <v>0</v>
      </c>
      <c r="BM27" s="9">
        <f t="shared" si="10"/>
        <v>0</v>
      </c>
      <c r="BN27" s="9">
        <f t="shared" si="10"/>
        <v>0</v>
      </c>
      <c r="BO27" s="9">
        <f t="shared" si="10"/>
        <v>0</v>
      </c>
      <c r="BP27" s="9">
        <f t="shared" si="10"/>
        <v>0</v>
      </c>
      <c r="BQ27" s="9">
        <f t="shared" si="10"/>
        <v>0</v>
      </c>
      <c r="BR27" s="9">
        <f t="shared" si="10"/>
        <v>0</v>
      </c>
      <c r="BS27" s="9">
        <f t="shared" si="10"/>
        <v>0</v>
      </c>
    </row>
    <row r="28" spans="1:71" x14ac:dyDescent="0.25">
      <c r="A28" s="1">
        <v>44601</v>
      </c>
      <c r="B28" s="2">
        <v>-4.787065590400208E-3</v>
      </c>
      <c r="C28" s="3">
        <v>1</v>
      </c>
      <c r="D28" s="2">
        <v>1.4517207887505545E-2</v>
      </c>
      <c r="E28" s="2">
        <v>8.1234300882757626E-3</v>
      </c>
      <c r="F28" s="2">
        <v>6.1681473924782466E-3</v>
      </c>
      <c r="G28" s="7">
        <f t="shared" si="0"/>
        <v>-1.0955212982878455E-2</v>
      </c>
      <c r="I28" s="4">
        <v>6</v>
      </c>
      <c r="J28" s="9">
        <f t="shared" ref="J28:BS28" si="11">IF(ABS(J$22-$I28)&gt;$M$7,0,J92*(1 - ABS(J$22-$I28)/($M$7 + 1)))</f>
        <v>0</v>
      </c>
      <c r="K28" s="9">
        <f t="shared" si="11"/>
        <v>0</v>
      </c>
      <c r="L28" s="9">
        <f t="shared" si="11"/>
        <v>-1.0563219947013529E-5</v>
      </c>
      <c r="M28" s="9">
        <f t="shared" si="11"/>
        <v>-2.6560644276944884E-5</v>
      </c>
      <c r="N28" s="9">
        <f t="shared" si="11"/>
        <v>-1.9040415453099441E-5</v>
      </c>
      <c r="O28" s="9">
        <f t="shared" si="11"/>
        <v>1.9007044660962682E-5</v>
      </c>
      <c r="P28" s="9">
        <f t="shared" si="11"/>
        <v>-8.6699392566356868E-5</v>
      </c>
      <c r="Q28" s="9">
        <f t="shared" si="11"/>
        <v>2.2548226247022732E-5</v>
      </c>
      <c r="R28" s="9">
        <f t="shared" si="11"/>
        <v>6.8018365637688243E-6</v>
      </c>
      <c r="S28" s="9">
        <f t="shared" si="11"/>
        <v>0</v>
      </c>
      <c r="T28" s="9">
        <f t="shared" si="11"/>
        <v>0</v>
      </c>
      <c r="U28" s="9">
        <f t="shared" si="11"/>
        <v>0</v>
      </c>
      <c r="V28" s="9">
        <f t="shared" si="11"/>
        <v>0</v>
      </c>
      <c r="W28" s="9">
        <f t="shared" si="11"/>
        <v>0</v>
      </c>
      <c r="X28" s="9">
        <f t="shared" si="11"/>
        <v>0</v>
      </c>
      <c r="Y28" s="9">
        <f t="shared" si="11"/>
        <v>0</v>
      </c>
      <c r="Z28" s="9">
        <f t="shared" si="11"/>
        <v>0</v>
      </c>
      <c r="AA28" s="9">
        <f t="shared" si="11"/>
        <v>0</v>
      </c>
      <c r="AB28" s="9">
        <f t="shared" si="11"/>
        <v>0</v>
      </c>
      <c r="AC28" s="9">
        <f t="shared" si="11"/>
        <v>0</v>
      </c>
      <c r="AD28" s="9">
        <f t="shared" si="11"/>
        <v>0</v>
      </c>
      <c r="AE28" s="9">
        <f t="shared" si="11"/>
        <v>0</v>
      </c>
      <c r="AF28" s="9">
        <f t="shared" si="11"/>
        <v>0</v>
      </c>
      <c r="AG28" s="9">
        <f t="shared" si="11"/>
        <v>0</v>
      </c>
      <c r="AH28" s="9">
        <f t="shared" si="11"/>
        <v>0</v>
      </c>
      <c r="AI28" s="9">
        <f t="shared" si="11"/>
        <v>0</v>
      </c>
      <c r="AJ28" s="9">
        <f t="shared" si="11"/>
        <v>0</v>
      </c>
      <c r="AK28" s="9">
        <f t="shared" si="11"/>
        <v>0</v>
      </c>
      <c r="AL28" s="9">
        <f t="shared" si="11"/>
        <v>0</v>
      </c>
      <c r="AM28" s="9">
        <f t="shared" si="11"/>
        <v>0</v>
      </c>
      <c r="AN28" s="9">
        <f t="shared" si="11"/>
        <v>0</v>
      </c>
      <c r="AO28" s="9">
        <f t="shared" si="11"/>
        <v>0</v>
      </c>
      <c r="AP28" s="9">
        <f t="shared" si="11"/>
        <v>0</v>
      </c>
      <c r="AQ28" s="9">
        <f t="shared" si="11"/>
        <v>0</v>
      </c>
      <c r="AR28" s="9">
        <f t="shared" si="11"/>
        <v>0</v>
      </c>
      <c r="AS28" s="9">
        <f t="shared" si="11"/>
        <v>0</v>
      </c>
      <c r="AT28" s="9">
        <f t="shared" si="11"/>
        <v>0</v>
      </c>
      <c r="AU28" s="9">
        <f t="shared" si="11"/>
        <v>0</v>
      </c>
      <c r="AV28" s="9">
        <f t="shared" si="11"/>
        <v>0</v>
      </c>
      <c r="AW28" s="9">
        <f t="shared" si="11"/>
        <v>0</v>
      </c>
      <c r="AX28" s="9">
        <f t="shared" si="11"/>
        <v>0</v>
      </c>
      <c r="AY28" s="9">
        <f t="shared" si="11"/>
        <v>0</v>
      </c>
      <c r="AZ28" s="9">
        <f t="shared" si="11"/>
        <v>0</v>
      </c>
      <c r="BA28" s="9">
        <f t="shared" si="11"/>
        <v>0</v>
      </c>
      <c r="BB28" s="9">
        <f t="shared" si="11"/>
        <v>0</v>
      </c>
      <c r="BC28" s="9">
        <f t="shared" si="11"/>
        <v>0</v>
      </c>
      <c r="BD28" s="9">
        <f t="shared" si="11"/>
        <v>0</v>
      </c>
      <c r="BE28" s="9">
        <f t="shared" si="11"/>
        <v>0</v>
      </c>
      <c r="BF28" s="9">
        <f t="shared" si="11"/>
        <v>0</v>
      </c>
      <c r="BG28" s="9">
        <f t="shared" si="11"/>
        <v>0</v>
      </c>
      <c r="BH28" s="9">
        <f t="shared" si="11"/>
        <v>0</v>
      </c>
      <c r="BI28" s="9">
        <f t="shared" si="11"/>
        <v>0</v>
      </c>
      <c r="BJ28" s="9">
        <f t="shared" si="11"/>
        <v>0</v>
      </c>
      <c r="BK28" s="9">
        <f t="shared" si="11"/>
        <v>0</v>
      </c>
      <c r="BL28" s="9">
        <f t="shared" si="11"/>
        <v>0</v>
      </c>
      <c r="BM28" s="9">
        <f t="shared" si="11"/>
        <v>0</v>
      </c>
      <c r="BN28" s="9">
        <f t="shared" si="11"/>
        <v>0</v>
      </c>
      <c r="BO28" s="9">
        <f t="shared" si="11"/>
        <v>0</v>
      </c>
      <c r="BP28" s="9">
        <f t="shared" si="11"/>
        <v>0</v>
      </c>
      <c r="BQ28" s="9">
        <f t="shared" si="11"/>
        <v>0</v>
      </c>
      <c r="BR28" s="9">
        <f t="shared" si="11"/>
        <v>0</v>
      </c>
      <c r="BS28" s="9">
        <f t="shared" si="11"/>
        <v>0</v>
      </c>
    </row>
    <row r="29" spans="1:71" x14ac:dyDescent="0.25">
      <c r="A29" s="1">
        <v>44602</v>
      </c>
      <c r="B29" s="2">
        <v>-9.6202802054493608E-3</v>
      </c>
      <c r="C29" s="3">
        <v>1</v>
      </c>
      <c r="D29" s="2">
        <v>-1.8115725668459759E-2</v>
      </c>
      <c r="E29" s="2">
        <v>-4.0290242828107115E-3</v>
      </c>
      <c r="F29" s="2">
        <v>8.8936599844381702E-4</v>
      </c>
      <c r="G29" s="7">
        <f t="shared" si="0"/>
        <v>-1.0509646203893178E-2</v>
      </c>
      <c r="I29" s="4">
        <v>7</v>
      </c>
      <c r="J29" s="9">
        <f t="shared" ref="J29:BS29" si="12">IF(ABS(J$22-$I29)&gt;$M$7,0,J93*(1 - ABS(J$22-$I29)/($M$7 + 1)))</f>
        <v>0</v>
      </c>
      <c r="K29" s="9">
        <f t="shared" si="12"/>
        <v>0</v>
      </c>
      <c r="L29" s="9">
        <f t="shared" si="12"/>
        <v>0</v>
      </c>
      <c r="M29" s="9">
        <f t="shared" si="12"/>
        <v>8.0769762512028194E-5</v>
      </c>
      <c r="N29" s="9">
        <f t="shared" si="12"/>
        <v>7.7201432226406733E-5</v>
      </c>
      <c r="O29" s="9">
        <f t="shared" si="12"/>
        <v>-8.6699392566356868E-5</v>
      </c>
      <c r="P29" s="9">
        <f t="shared" si="12"/>
        <v>7.0306420527107552E-4</v>
      </c>
      <c r="Q29" s="9">
        <f t="shared" si="12"/>
        <v>-2.0570452207972466E-4</v>
      </c>
      <c r="R29" s="9">
        <f t="shared" si="12"/>
        <v>-8.2736355063210877E-5</v>
      </c>
      <c r="S29" s="9">
        <f t="shared" si="12"/>
        <v>2.0380637970021922E-5</v>
      </c>
      <c r="T29" s="9">
        <f t="shared" si="12"/>
        <v>0</v>
      </c>
      <c r="U29" s="9">
        <f t="shared" si="12"/>
        <v>0</v>
      </c>
      <c r="V29" s="9">
        <f t="shared" si="12"/>
        <v>0</v>
      </c>
      <c r="W29" s="9">
        <f t="shared" si="12"/>
        <v>0</v>
      </c>
      <c r="X29" s="9">
        <f t="shared" si="12"/>
        <v>0</v>
      </c>
      <c r="Y29" s="9">
        <f t="shared" si="12"/>
        <v>0</v>
      </c>
      <c r="Z29" s="9">
        <f t="shared" si="12"/>
        <v>0</v>
      </c>
      <c r="AA29" s="9">
        <f t="shared" si="12"/>
        <v>0</v>
      </c>
      <c r="AB29" s="9">
        <f t="shared" si="12"/>
        <v>0</v>
      </c>
      <c r="AC29" s="9">
        <f t="shared" si="12"/>
        <v>0</v>
      </c>
      <c r="AD29" s="9">
        <f t="shared" si="12"/>
        <v>0</v>
      </c>
      <c r="AE29" s="9">
        <f t="shared" si="12"/>
        <v>0</v>
      </c>
      <c r="AF29" s="9">
        <f t="shared" si="12"/>
        <v>0</v>
      </c>
      <c r="AG29" s="9">
        <f t="shared" si="12"/>
        <v>0</v>
      </c>
      <c r="AH29" s="9">
        <f t="shared" si="12"/>
        <v>0</v>
      </c>
      <c r="AI29" s="9">
        <f t="shared" si="12"/>
        <v>0</v>
      </c>
      <c r="AJ29" s="9">
        <f t="shared" si="12"/>
        <v>0</v>
      </c>
      <c r="AK29" s="9">
        <f t="shared" si="12"/>
        <v>0</v>
      </c>
      <c r="AL29" s="9">
        <f t="shared" si="12"/>
        <v>0</v>
      </c>
      <c r="AM29" s="9">
        <f t="shared" si="12"/>
        <v>0</v>
      </c>
      <c r="AN29" s="9">
        <f t="shared" si="12"/>
        <v>0</v>
      </c>
      <c r="AO29" s="9">
        <f t="shared" si="12"/>
        <v>0</v>
      </c>
      <c r="AP29" s="9">
        <f t="shared" si="12"/>
        <v>0</v>
      </c>
      <c r="AQ29" s="9">
        <f t="shared" si="12"/>
        <v>0</v>
      </c>
      <c r="AR29" s="9">
        <f t="shared" si="12"/>
        <v>0</v>
      </c>
      <c r="AS29" s="9">
        <f t="shared" si="12"/>
        <v>0</v>
      </c>
      <c r="AT29" s="9">
        <f t="shared" si="12"/>
        <v>0</v>
      </c>
      <c r="AU29" s="9">
        <f t="shared" si="12"/>
        <v>0</v>
      </c>
      <c r="AV29" s="9">
        <f t="shared" si="12"/>
        <v>0</v>
      </c>
      <c r="AW29" s="9">
        <f t="shared" si="12"/>
        <v>0</v>
      </c>
      <c r="AX29" s="9">
        <f t="shared" si="12"/>
        <v>0</v>
      </c>
      <c r="AY29" s="9">
        <f t="shared" si="12"/>
        <v>0</v>
      </c>
      <c r="AZ29" s="9">
        <f t="shared" si="12"/>
        <v>0</v>
      </c>
      <c r="BA29" s="9">
        <f t="shared" si="12"/>
        <v>0</v>
      </c>
      <c r="BB29" s="9">
        <f t="shared" si="12"/>
        <v>0</v>
      </c>
      <c r="BC29" s="9">
        <f t="shared" si="12"/>
        <v>0</v>
      </c>
      <c r="BD29" s="9">
        <f t="shared" si="12"/>
        <v>0</v>
      </c>
      <c r="BE29" s="9">
        <f t="shared" si="12"/>
        <v>0</v>
      </c>
      <c r="BF29" s="9">
        <f t="shared" si="12"/>
        <v>0</v>
      </c>
      <c r="BG29" s="9">
        <f t="shared" si="12"/>
        <v>0</v>
      </c>
      <c r="BH29" s="9">
        <f t="shared" si="12"/>
        <v>0</v>
      </c>
      <c r="BI29" s="9">
        <f t="shared" si="12"/>
        <v>0</v>
      </c>
      <c r="BJ29" s="9">
        <f t="shared" si="12"/>
        <v>0</v>
      </c>
      <c r="BK29" s="9">
        <f t="shared" si="12"/>
        <v>0</v>
      </c>
      <c r="BL29" s="9">
        <f t="shared" si="12"/>
        <v>0</v>
      </c>
      <c r="BM29" s="9">
        <f t="shared" si="12"/>
        <v>0</v>
      </c>
      <c r="BN29" s="9">
        <f t="shared" si="12"/>
        <v>0</v>
      </c>
      <c r="BO29" s="9">
        <f t="shared" si="12"/>
        <v>0</v>
      </c>
      <c r="BP29" s="9">
        <f t="shared" si="12"/>
        <v>0</v>
      </c>
      <c r="BQ29" s="9">
        <f t="shared" si="12"/>
        <v>0</v>
      </c>
      <c r="BR29" s="9">
        <f t="shared" si="12"/>
        <v>0</v>
      </c>
      <c r="BS29" s="9">
        <f t="shared" si="12"/>
        <v>0</v>
      </c>
    </row>
    <row r="30" spans="1:71" x14ac:dyDescent="0.25">
      <c r="A30" s="1">
        <v>44603</v>
      </c>
      <c r="B30" s="2">
        <v>2.5178952894825413E-2</v>
      </c>
      <c r="C30" s="3">
        <v>1</v>
      </c>
      <c r="D30" s="2">
        <v>-1.896945434456343E-2</v>
      </c>
      <c r="E30" s="2">
        <v>3.923953267179825E-2</v>
      </c>
      <c r="F30" s="2">
        <v>1.7736505756850075E-2</v>
      </c>
      <c r="G30" s="7">
        <f t="shared" si="0"/>
        <v>7.4424471379753374E-3</v>
      </c>
      <c r="I30" s="4">
        <v>8</v>
      </c>
      <c r="J30" s="9">
        <f t="shared" ref="J30:BS30" si="13">IF(ABS(J$22-$I30)&gt;$M$7,0,J94*(1 - ABS(J$22-$I30)/($M$7 + 1)))</f>
        <v>0</v>
      </c>
      <c r="K30" s="9">
        <f t="shared" si="13"/>
        <v>0</v>
      </c>
      <c r="L30" s="9">
        <f t="shared" si="13"/>
        <v>0</v>
      </c>
      <c r="M30" s="9">
        <f t="shared" si="13"/>
        <v>0</v>
      </c>
      <c r="N30" s="9">
        <f t="shared" si="13"/>
        <v>-1.5058542876493288E-5</v>
      </c>
      <c r="O30" s="9">
        <f t="shared" si="13"/>
        <v>2.2548226247022732E-5</v>
      </c>
      <c r="P30" s="9">
        <f t="shared" si="13"/>
        <v>-2.0570452207972466E-4</v>
      </c>
      <c r="Q30" s="9">
        <f t="shared" si="13"/>
        <v>1.0699664591858205E-4</v>
      </c>
      <c r="R30" s="9">
        <f t="shared" si="13"/>
        <v>4.8414475518161855E-5</v>
      </c>
      <c r="S30" s="9">
        <f t="shared" si="13"/>
        <v>-1.5901399850811897E-5</v>
      </c>
      <c r="T30" s="9">
        <f t="shared" si="13"/>
        <v>-2.02888105710213E-5</v>
      </c>
      <c r="U30" s="9">
        <f t="shared" si="13"/>
        <v>0</v>
      </c>
      <c r="V30" s="9">
        <f t="shared" si="13"/>
        <v>0</v>
      </c>
      <c r="W30" s="9">
        <f t="shared" si="13"/>
        <v>0</v>
      </c>
      <c r="X30" s="9">
        <f t="shared" si="13"/>
        <v>0</v>
      </c>
      <c r="Y30" s="9">
        <f t="shared" si="13"/>
        <v>0</v>
      </c>
      <c r="Z30" s="9">
        <f t="shared" si="13"/>
        <v>0</v>
      </c>
      <c r="AA30" s="9">
        <f t="shared" si="13"/>
        <v>0</v>
      </c>
      <c r="AB30" s="9">
        <f t="shared" si="13"/>
        <v>0</v>
      </c>
      <c r="AC30" s="9">
        <f t="shared" si="13"/>
        <v>0</v>
      </c>
      <c r="AD30" s="9">
        <f t="shared" si="13"/>
        <v>0</v>
      </c>
      <c r="AE30" s="9">
        <f t="shared" si="13"/>
        <v>0</v>
      </c>
      <c r="AF30" s="9">
        <f t="shared" si="13"/>
        <v>0</v>
      </c>
      <c r="AG30" s="9">
        <f t="shared" si="13"/>
        <v>0</v>
      </c>
      <c r="AH30" s="9">
        <f t="shared" si="13"/>
        <v>0</v>
      </c>
      <c r="AI30" s="9">
        <f t="shared" si="13"/>
        <v>0</v>
      </c>
      <c r="AJ30" s="9">
        <f t="shared" si="13"/>
        <v>0</v>
      </c>
      <c r="AK30" s="9">
        <f t="shared" si="13"/>
        <v>0</v>
      </c>
      <c r="AL30" s="9">
        <f t="shared" si="13"/>
        <v>0</v>
      </c>
      <c r="AM30" s="9">
        <f t="shared" si="13"/>
        <v>0</v>
      </c>
      <c r="AN30" s="9">
        <f t="shared" si="13"/>
        <v>0</v>
      </c>
      <c r="AO30" s="9">
        <f t="shared" si="13"/>
        <v>0</v>
      </c>
      <c r="AP30" s="9">
        <f t="shared" si="13"/>
        <v>0</v>
      </c>
      <c r="AQ30" s="9">
        <f t="shared" si="13"/>
        <v>0</v>
      </c>
      <c r="AR30" s="9">
        <f t="shared" si="13"/>
        <v>0</v>
      </c>
      <c r="AS30" s="9">
        <f t="shared" si="13"/>
        <v>0</v>
      </c>
      <c r="AT30" s="9">
        <f t="shared" si="13"/>
        <v>0</v>
      </c>
      <c r="AU30" s="9">
        <f t="shared" si="13"/>
        <v>0</v>
      </c>
      <c r="AV30" s="9">
        <f t="shared" si="13"/>
        <v>0</v>
      </c>
      <c r="AW30" s="9">
        <f t="shared" si="13"/>
        <v>0</v>
      </c>
      <c r="AX30" s="9">
        <f t="shared" si="13"/>
        <v>0</v>
      </c>
      <c r="AY30" s="9">
        <f t="shared" si="13"/>
        <v>0</v>
      </c>
      <c r="AZ30" s="9">
        <f t="shared" si="13"/>
        <v>0</v>
      </c>
      <c r="BA30" s="9">
        <f t="shared" si="13"/>
        <v>0</v>
      </c>
      <c r="BB30" s="9">
        <f t="shared" si="13"/>
        <v>0</v>
      </c>
      <c r="BC30" s="9">
        <f t="shared" si="13"/>
        <v>0</v>
      </c>
      <c r="BD30" s="9">
        <f t="shared" si="13"/>
        <v>0</v>
      </c>
      <c r="BE30" s="9">
        <f t="shared" si="13"/>
        <v>0</v>
      </c>
      <c r="BF30" s="9">
        <f t="shared" si="13"/>
        <v>0</v>
      </c>
      <c r="BG30" s="9">
        <f t="shared" si="13"/>
        <v>0</v>
      </c>
      <c r="BH30" s="9">
        <f t="shared" si="13"/>
        <v>0</v>
      </c>
      <c r="BI30" s="9">
        <f t="shared" si="13"/>
        <v>0</v>
      </c>
      <c r="BJ30" s="9">
        <f t="shared" si="13"/>
        <v>0</v>
      </c>
      <c r="BK30" s="9">
        <f t="shared" si="13"/>
        <v>0</v>
      </c>
      <c r="BL30" s="9">
        <f t="shared" si="13"/>
        <v>0</v>
      </c>
      <c r="BM30" s="9">
        <f t="shared" si="13"/>
        <v>0</v>
      </c>
      <c r="BN30" s="9">
        <f t="shared" si="13"/>
        <v>0</v>
      </c>
      <c r="BO30" s="9">
        <f t="shared" si="13"/>
        <v>0</v>
      </c>
      <c r="BP30" s="9">
        <f t="shared" si="13"/>
        <v>0</v>
      </c>
      <c r="BQ30" s="9">
        <f t="shared" si="13"/>
        <v>0</v>
      </c>
      <c r="BR30" s="9">
        <f t="shared" si="13"/>
        <v>0</v>
      </c>
      <c r="BS30" s="9">
        <f t="shared" si="13"/>
        <v>0</v>
      </c>
    </row>
    <row r="31" spans="1:71" x14ac:dyDescent="0.25">
      <c r="A31" s="1">
        <v>44606</v>
      </c>
      <c r="B31" s="2">
        <v>-1.5334693200078964E-2</v>
      </c>
      <c r="C31" s="3">
        <v>1</v>
      </c>
      <c r="D31" s="2">
        <v>-3.8405967262932217E-3</v>
      </c>
      <c r="E31" s="2">
        <v>1.050986939673515E-2</v>
      </c>
      <c r="F31" s="2">
        <v>6.7926054327451333E-3</v>
      </c>
      <c r="G31" s="7">
        <f t="shared" si="0"/>
        <v>-2.2127298632824095E-2</v>
      </c>
      <c r="I31" s="4">
        <v>9</v>
      </c>
      <c r="J31" s="9">
        <f t="shared" ref="J31:BS31" si="14">IF(ABS(J$22-$I31)&gt;$M$7,0,J95*(1 - ABS(J$22-$I31)/($M$7 + 1)))</f>
        <v>0</v>
      </c>
      <c r="K31" s="9">
        <f t="shared" si="14"/>
        <v>0</v>
      </c>
      <c r="L31" s="9">
        <f t="shared" si="14"/>
        <v>0</v>
      </c>
      <c r="M31" s="9">
        <f t="shared" si="14"/>
        <v>0</v>
      </c>
      <c r="N31" s="9">
        <f t="shared" si="14"/>
        <v>0</v>
      </c>
      <c r="O31" s="9">
        <f t="shared" si="14"/>
        <v>6.8018365637688243E-6</v>
      </c>
      <c r="P31" s="9">
        <f t="shared" si="14"/>
        <v>-8.2736355063210877E-5</v>
      </c>
      <c r="Q31" s="9">
        <f t="shared" si="14"/>
        <v>4.8414475518161855E-5</v>
      </c>
      <c r="R31" s="9">
        <f t="shared" si="14"/>
        <v>3.8945543794290617E-5</v>
      </c>
      <c r="S31" s="9">
        <f t="shared" si="14"/>
        <v>-1.4390319008082743E-5</v>
      </c>
      <c r="T31" s="9">
        <f t="shared" si="14"/>
        <v>-2.4481069520148849E-5</v>
      </c>
      <c r="U31" s="9">
        <f t="shared" si="14"/>
        <v>4.0300604183802551E-6</v>
      </c>
      <c r="V31" s="9">
        <f t="shared" si="14"/>
        <v>0</v>
      </c>
      <c r="W31" s="9">
        <f t="shared" si="14"/>
        <v>0</v>
      </c>
      <c r="X31" s="9">
        <f t="shared" si="14"/>
        <v>0</v>
      </c>
      <c r="Y31" s="9">
        <f t="shared" si="14"/>
        <v>0</v>
      </c>
      <c r="Z31" s="9">
        <f t="shared" si="14"/>
        <v>0</v>
      </c>
      <c r="AA31" s="9">
        <f t="shared" si="14"/>
        <v>0</v>
      </c>
      <c r="AB31" s="9">
        <f t="shared" si="14"/>
        <v>0</v>
      </c>
      <c r="AC31" s="9">
        <f t="shared" si="14"/>
        <v>0</v>
      </c>
      <c r="AD31" s="9">
        <f t="shared" si="14"/>
        <v>0</v>
      </c>
      <c r="AE31" s="9">
        <f t="shared" si="14"/>
        <v>0</v>
      </c>
      <c r="AF31" s="9">
        <f t="shared" si="14"/>
        <v>0</v>
      </c>
      <c r="AG31" s="9">
        <f t="shared" si="14"/>
        <v>0</v>
      </c>
      <c r="AH31" s="9">
        <f t="shared" si="14"/>
        <v>0</v>
      </c>
      <c r="AI31" s="9">
        <f t="shared" si="14"/>
        <v>0</v>
      </c>
      <c r="AJ31" s="9">
        <f t="shared" si="14"/>
        <v>0</v>
      </c>
      <c r="AK31" s="9">
        <f t="shared" si="14"/>
        <v>0</v>
      </c>
      <c r="AL31" s="9">
        <f t="shared" si="14"/>
        <v>0</v>
      </c>
      <c r="AM31" s="9">
        <f t="shared" si="14"/>
        <v>0</v>
      </c>
      <c r="AN31" s="9">
        <f t="shared" si="14"/>
        <v>0</v>
      </c>
      <c r="AO31" s="9">
        <f t="shared" si="14"/>
        <v>0</v>
      </c>
      <c r="AP31" s="9">
        <f t="shared" si="14"/>
        <v>0</v>
      </c>
      <c r="AQ31" s="9">
        <f t="shared" si="14"/>
        <v>0</v>
      </c>
      <c r="AR31" s="9">
        <f t="shared" si="14"/>
        <v>0</v>
      </c>
      <c r="AS31" s="9">
        <f t="shared" si="14"/>
        <v>0</v>
      </c>
      <c r="AT31" s="9">
        <f t="shared" si="14"/>
        <v>0</v>
      </c>
      <c r="AU31" s="9">
        <f t="shared" si="14"/>
        <v>0</v>
      </c>
      <c r="AV31" s="9">
        <f t="shared" si="14"/>
        <v>0</v>
      </c>
      <c r="AW31" s="9">
        <f t="shared" si="14"/>
        <v>0</v>
      </c>
      <c r="AX31" s="9">
        <f t="shared" si="14"/>
        <v>0</v>
      </c>
      <c r="AY31" s="9">
        <f t="shared" si="14"/>
        <v>0</v>
      </c>
      <c r="AZ31" s="9">
        <f t="shared" si="14"/>
        <v>0</v>
      </c>
      <c r="BA31" s="9">
        <f t="shared" si="14"/>
        <v>0</v>
      </c>
      <c r="BB31" s="9">
        <f t="shared" si="14"/>
        <v>0</v>
      </c>
      <c r="BC31" s="9">
        <f t="shared" si="14"/>
        <v>0</v>
      </c>
      <c r="BD31" s="9">
        <f t="shared" si="14"/>
        <v>0</v>
      </c>
      <c r="BE31" s="9">
        <f t="shared" si="14"/>
        <v>0</v>
      </c>
      <c r="BF31" s="9">
        <f t="shared" si="14"/>
        <v>0</v>
      </c>
      <c r="BG31" s="9">
        <f t="shared" si="14"/>
        <v>0</v>
      </c>
      <c r="BH31" s="9">
        <f t="shared" si="14"/>
        <v>0</v>
      </c>
      <c r="BI31" s="9">
        <f t="shared" si="14"/>
        <v>0</v>
      </c>
      <c r="BJ31" s="9">
        <f t="shared" si="14"/>
        <v>0</v>
      </c>
      <c r="BK31" s="9">
        <f t="shared" si="14"/>
        <v>0</v>
      </c>
      <c r="BL31" s="9">
        <f t="shared" si="14"/>
        <v>0</v>
      </c>
      <c r="BM31" s="9">
        <f t="shared" si="14"/>
        <v>0</v>
      </c>
      <c r="BN31" s="9">
        <f t="shared" si="14"/>
        <v>0</v>
      </c>
      <c r="BO31" s="9">
        <f t="shared" si="14"/>
        <v>0</v>
      </c>
      <c r="BP31" s="9">
        <f t="shared" si="14"/>
        <v>0</v>
      </c>
      <c r="BQ31" s="9">
        <f t="shared" si="14"/>
        <v>0</v>
      </c>
      <c r="BR31" s="9">
        <f t="shared" si="14"/>
        <v>0</v>
      </c>
      <c r="BS31" s="9">
        <f t="shared" si="14"/>
        <v>0</v>
      </c>
    </row>
    <row r="32" spans="1:71" x14ac:dyDescent="0.25">
      <c r="A32" s="1">
        <v>44607</v>
      </c>
      <c r="B32" s="2">
        <v>-1.2534887960057084E-2</v>
      </c>
      <c r="C32" s="3">
        <v>1</v>
      </c>
      <c r="D32" s="2">
        <v>1.5766721170720421E-2</v>
      </c>
      <c r="E32" s="2">
        <v>-2.9660962156025539E-2</v>
      </c>
      <c r="F32" s="2">
        <v>-8.5352784716312552E-3</v>
      </c>
      <c r="G32" s="7">
        <f t="shared" si="0"/>
        <v>-3.9996094884258288E-3</v>
      </c>
      <c r="I32" s="4">
        <v>10</v>
      </c>
      <c r="J32" s="9">
        <f t="shared" ref="J32:BS32" si="15">IF(ABS(J$22-$I32)&gt;$M$7,0,J96*(1 - ABS(J$22-$I32)/($M$7 + 1)))</f>
        <v>0</v>
      </c>
      <c r="K32" s="9">
        <f t="shared" si="15"/>
        <v>0</v>
      </c>
      <c r="L32" s="9">
        <f t="shared" si="15"/>
        <v>0</v>
      </c>
      <c r="M32" s="9">
        <f t="shared" si="15"/>
        <v>0</v>
      </c>
      <c r="N32" s="9">
        <f t="shared" si="15"/>
        <v>0</v>
      </c>
      <c r="O32" s="9">
        <f t="shared" si="15"/>
        <v>0</v>
      </c>
      <c r="P32" s="9">
        <f t="shared" si="15"/>
        <v>2.0380637970021922E-5</v>
      </c>
      <c r="Q32" s="9">
        <f t="shared" si="15"/>
        <v>-1.5901399850811897E-5</v>
      </c>
      <c r="R32" s="9">
        <f t="shared" si="15"/>
        <v>-1.4390319008082743E-5</v>
      </c>
      <c r="S32" s="9">
        <f t="shared" si="15"/>
        <v>9.4528016292326599E-6</v>
      </c>
      <c r="T32" s="9">
        <f t="shared" si="15"/>
        <v>1.8091435667956372E-5</v>
      </c>
      <c r="U32" s="9">
        <f t="shared" si="15"/>
        <v>-3.9709364678476087E-6</v>
      </c>
      <c r="V32" s="9">
        <f t="shared" si="15"/>
        <v>1.9063821725939109E-6</v>
      </c>
      <c r="W32" s="9">
        <f t="shared" si="15"/>
        <v>0</v>
      </c>
      <c r="X32" s="9">
        <f t="shared" si="15"/>
        <v>0</v>
      </c>
      <c r="Y32" s="9">
        <f t="shared" si="15"/>
        <v>0</v>
      </c>
      <c r="Z32" s="9">
        <f t="shared" si="15"/>
        <v>0</v>
      </c>
      <c r="AA32" s="9">
        <f t="shared" si="15"/>
        <v>0</v>
      </c>
      <c r="AB32" s="9">
        <f t="shared" si="15"/>
        <v>0</v>
      </c>
      <c r="AC32" s="9">
        <f t="shared" si="15"/>
        <v>0</v>
      </c>
      <c r="AD32" s="9">
        <f t="shared" si="15"/>
        <v>0</v>
      </c>
      <c r="AE32" s="9">
        <f t="shared" si="15"/>
        <v>0</v>
      </c>
      <c r="AF32" s="9">
        <f t="shared" si="15"/>
        <v>0</v>
      </c>
      <c r="AG32" s="9">
        <f t="shared" si="15"/>
        <v>0</v>
      </c>
      <c r="AH32" s="9">
        <f t="shared" si="15"/>
        <v>0</v>
      </c>
      <c r="AI32" s="9">
        <f t="shared" si="15"/>
        <v>0</v>
      </c>
      <c r="AJ32" s="9">
        <f t="shared" si="15"/>
        <v>0</v>
      </c>
      <c r="AK32" s="9">
        <f t="shared" si="15"/>
        <v>0</v>
      </c>
      <c r="AL32" s="9">
        <f t="shared" si="15"/>
        <v>0</v>
      </c>
      <c r="AM32" s="9">
        <f t="shared" si="15"/>
        <v>0</v>
      </c>
      <c r="AN32" s="9">
        <f t="shared" si="15"/>
        <v>0</v>
      </c>
      <c r="AO32" s="9">
        <f t="shared" si="15"/>
        <v>0</v>
      </c>
      <c r="AP32" s="9">
        <f t="shared" si="15"/>
        <v>0</v>
      </c>
      <c r="AQ32" s="9">
        <f t="shared" si="15"/>
        <v>0</v>
      </c>
      <c r="AR32" s="9">
        <f t="shared" si="15"/>
        <v>0</v>
      </c>
      <c r="AS32" s="9">
        <f t="shared" si="15"/>
        <v>0</v>
      </c>
      <c r="AT32" s="9">
        <f t="shared" si="15"/>
        <v>0</v>
      </c>
      <c r="AU32" s="9">
        <f t="shared" si="15"/>
        <v>0</v>
      </c>
      <c r="AV32" s="9">
        <f t="shared" si="15"/>
        <v>0</v>
      </c>
      <c r="AW32" s="9">
        <f t="shared" si="15"/>
        <v>0</v>
      </c>
      <c r="AX32" s="9">
        <f t="shared" si="15"/>
        <v>0</v>
      </c>
      <c r="AY32" s="9">
        <f t="shared" si="15"/>
        <v>0</v>
      </c>
      <c r="AZ32" s="9">
        <f t="shared" si="15"/>
        <v>0</v>
      </c>
      <c r="BA32" s="9">
        <f t="shared" si="15"/>
        <v>0</v>
      </c>
      <c r="BB32" s="9">
        <f t="shared" si="15"/>
        <v>0</v>
      </c>
      <c r="BC32" s="9">
        <f t="shared" si="15"/>
        <v>0</v>
      </c>
      <c r="BD32" s="9">
        <f t="shared" si="15"/>
        <v>0</v>
      </c>
      <c r="BE32" s="9">
        <f t="shared" si="15"/>
        <v>0</v>
      </c>
      <c r="BF32" s="9">
        <f t="shared" si="15"/>
        <v>0</v>
      </c>
      <c r="BG32" s="9">
        <f t="shared" si="15"/>
        <v>0</v>
      </c>
      <c r="BH32" s="9">
        <f t="shared" si="15"/>
        <v>0</v>
      </c>
      <c r="BI32" s="9">
        <f t="shared" si="15"/>
        <v>0</v>
      </c>
      <c r="BJ32" s="9">
        <f t="shared" si="15"/>
        <v>0</v>
      </c>
      <c r="BK32" s="9">
        <f t="shared" si="15"/>
        <v>0</v>
      </c>
      <c r="BL32" s="9">
        <f t="shared" si="15"/>
        <v>0</v>
      </c>
      <c r="BM32" s="9">
        <f t="shared" si="15"/>
        <v>0</v>
      </c>
      <c r="BN32" s="9">
        <f t="shared" si="15"/>
        <v>0</v>
      </c>
      <c r="BO32" s="9">
        <f t="shared" si="15"/>
        <v>0</v>
      </c>
      <c r="BP32" s="9">
        <f t="shared" si="15"/>
        <v>0</v>
      </c>
      <c r="BQ32" s="9">
        <f t="shared" si="15"/>
        <v>0</v>
      </c>
      <c r="BR32" s="9">
        <f t="shared" si="15"/>
        <v>0</v>
      </c>
      <c r="BS32" s="9">
        <f t="shared" si="15"/>
        <v>0</v>
      </c>
    </row>
    <row r="33" spans="1:71" x14ac:dyDescent="0.25">
      <c r="A33" s="1">
        <v>44608</v>
      </c>
      <c r="B33" s="2">
        <v>4.6159843596922379E-3</v>
      </c>
      <c r="C33" s="3">
        <v>1</v>
      </c>
      <c r="D33" s="2">
        <v>8.8120775589506373E-4</v>
      </c>
      <c r="E33" s="2">
        <v>-1.3497425382274497E-2</v>
      </c>
      <c r="F33" s="2">
        <v>-2.4842290904801253E-3</v>
      </c>
      <c r="G33" s="7">
        <f t="shared" si="0"/>
        <v>7.1002134501723631E-3</v>
      </c>
      <c r="I33" s="4">
        <v>11</v>
      </c>
      <c r="J33" s="9">
        <f t="shared" ref="J33:BS33" si="16">IF(ABS(J$22-$I33)&gt;$M$7,0,J97*(1 - ABS(J$22-$I33)/($M$7 + 1)))</f>
        <v>0</v>
      </c>
      <c r="K33" s="9">
        <f t="shared" si="16"/>
        <v>0</v>
      </c>
      <c r="L33" s="9">
        <f t="shared" si="16"/>
        <v>0</v>
      </c>
      <c r="M33" s="9">
        <f t="shared" si="16"/>
        <v>0</v>
      </c>
      <c r="N33" s="9">
        <f t="shared" si="16"/>
        <v>0</v>
      </c>
      <c r="O33" s="9">
        <f t="shared" si="16"/>
        <v>0</v>
      </c>
      <c r="P33" s="9">
        <f t="shared" si="16"/>
        <v>0</v>
      </c>
      <c r="Q33" s="9">
        <f t="shared" si="16"/>
        <v>-2.02888105710213E-5</v>
      </c>
      <c r="R33" s="9">
        <f t="shared" si="16"/>
        <v>-2.4481069520148849E-5</v>
      </c>
      <c r="S33" s="9">
        <f t="shared" si="16"/>
        <v>1.8091435667956372E-5</v>
      </c>
      <c r="T33" s="9">
        <f t="shared" si="16"/>
        <v>6.1554951500070846E-5</v>
      </c>
      <c r="U33" s="9">
        <f t="shared" si="16"/>
        <v>-1.5199714215401047E-5</v>
      </c>
      <c r="V33" s="9">
        <f t="shared" si="16"/>
        <v>9.729514920349621E-6</v>
      </c>
      <c r="W33" s="9">
        <f t="shared" si="16"/>
        <v>-3.7780947719352656E-5</v>
      </c>
      <c r="X33" s="9">
        <f t="shared" si="16"/>
        <v>0</v>
      </c>
      <c r="Y33" s="9">
        <f t="shared" si="16"/>
        <v>0</v>
      </c>
      <c r="Z33" s="9">
        <f t="shared" si="16"/>
        <v>0</v>
      </c>
      <c r="AA33" s="9">
        <f t="shared" si="16"/>
        <v>0</v>
      </c>
      <c r="AB33" s="9">
        <f t="shared" si="16"/>
        <v>0</v>
      </c>
      <c r="AC33" s="9">
        <f t="shared" si="16"/>
        <v>0</v>
      </c>
      <c r="AD33" s="9">
        <f t="shared" si="16"/>
        <v>0</v>
      </c>
      <c r="AE33" s="9">
        <f t="shared" si="16"/>
        <v>0</v>
      </c>
      <c r="AF33" s="9">
        <f t="shared" si="16"/>
        <v>0</v>
      </c>
      <c r="AG33" s="9">
        <f t="shared" si="16"/>
        <v>0</v>
      </c>
      <c r="AH33" s="9">
        <f t="shared" si="16"/>
        <v>0</v>
      </c>
      <c r="AI33" s="9">
        <f t="shared" si="16"/>
        <v>0</v>
      </c>
      <c r="AJ33" s="9">
        <f t="shared" si="16"/>
        <v>0</v>
      </c>
      <c r="AK33" s="9">
        <f t="shared" si="16"/>
        <v>0</v>
      </c>
      <c r="AL33" s="9">
        <f t="shared" si="16"/>
        <v>0</v>
      </c>
      <c r="AM33" s="9">
        <f t="shared" si="16"/>
        <v>0</v>
      </c>
      <c r="AN33" s="9">
        <f t="shared" si="16"/>
        <v>0</v>
      </c>
      <c r="AO33" s="9">
        <f t="shared" si="16"/>
        <v>0</v>
      </c>
      <c r="AP33" s="9">
        <f t="shared" si="16"/>
        <v>0</v>
      </c>
      <c r="AQ33" s="9">
        <f t="shared" si="16"/>
        <v>0</v>
      </c>
      <c r="AR33" s="9">
        <f t="shared" si="16"/>
        <v>0</v>
      </c>
      <c r="AS33" s="9">
        <f t="shared" si="16"/>
        <v>0</v>
      </c>
      <c r="AT33" s="9">
        <f t="shared" si="16"/>
        <v>0</v>
      </c>
      <c r="AU33" s="9">
        <f t="shared" si="16"/>
        <v>0</v>
      </c>
      <c r="AV33" s="9">
        <f t="shared" si="16"/>
        <v>0</v>
      </c>
      <c r="AW33" s="9">
        <f t="shared" si="16"/>
        <v>0</v>
      </c>
      <c r="AX33" s="9">
        <f t="shared" si="16"/>
        <v>0</v>
      </c>
      <c r="AY33" s="9">
        <f t="shared" si="16"/>
        <v>0</v>
      </c>
      <c r="AZ33" s="9">
        <f t="shared" si="16"/>
        <v>0</v>
      </c>
      <c r="BA33" s="9">
        <f t="shared" si="16"/>
        <v>0</v>
      </c>
      <c r="BB33" s="9">
        <f t="shared" si="16"/>
        <v>0</v>
      </c>
      <c r="BC33" s="9">
        <f t="shared" si="16"/>
        <v>0</v>
      </c>
      <c r="BD33" s="9">
        <f t="shared" si="16"/>
        <v>0</v>
      </c>
      <c r="BE33" s="9">
        <f t="shared" si="16"/>
        <v>0</v>
      </c>
      <c r="BF33" s="9">
        <f t="shared" si="16"/>
        <v>0</v>
      </c>
      <c r="BG33" s="9">
        <f t="shared" si="16"/>
        <v>0</v>
      </c>
      <c r="BH33" s="9">
        <f t="shared" si="16"/>
        <v>0</v>
      </c>
      <c r="BI33" s="9">
        <f t="shared" si="16"/>
        <v>0</v>
      </c>
      <c r="BJ33" s="9">
        <f t="shared" si="16"/>
        <v>0</v>
      </c>
      <c r="BK33" s="9">
        <f t="shared" si="16"/>
        <v>0</v>
      </c>
      <c r="BL33" s="9">
        <f t="shared" si="16"/>
        <v>0</v>
      </c>
      <c r="BM33" s="9">
        <f t="shared" si="16"/>
        <v>0</v>
      </c>
      <c r="BN33" s="9">
        <f t="shared" si="16"/>
        <v>0</v>
      </c>
      <c r="BO33" s="9">
        <f t="shared" si="16"/>
        <v>0</v>
      </c>
      <c r="BP33" s="9">
        <f t="shared" si="16"/>
        <v>0</v>
      </c>
      <c r="BQ33" s="9">
        <f t="shared" si="16"/>
        <v>0</v>
      </c>
      <c r="BR33" s="9">
        <f t="shared" si="16"/>
        <v>0</v>
      </c>
      <c r="BS33" s="9">
        <f t="shared" si="16"/>
        <v>0</v>
      </c>
    </row>
    <row r="34" spans="1:71" x14ac:dyDescent="0.25">
      <c r="A34" s="1">
        <v>44609</v>
      </c>
      <c r="B34" s="2">
        <v>-1.5315267329217841E-3</v>
      </c>
      <c r="C34" s="3">
        <v>1</v>
      </c>
      <c r="D34" s="2">
        <v>-2.1173138152195015E-2</v>
      </c>
      <c r="E34" s="2">
        <v>1.1267556337974494E-2</v>
      </c>
      <c r="F34" s="2">
        <v>6.7994167347151038E-3</v>
      </c>
      <c r="G34" s="7">
        <f t="shared" si="0"/>
        <v>-8.3309434676368879E-3</v>
      </c>
      <c r="I34" s="4">
        <v>12</v>
      </c>
      <c r="J34" s="9">
        <f t="shared" ref="J34:BS34" si="17">IF(ABS(J$22-$I34)&gt;$M$7,0,J98*(1 - ABS(J$22-$I34)/($M$7 + 1)))</f>
        <v>0</v>
      </c>
      <c r="K34" s="9">
        <f t="shared" si="17"/>
        <v>0</v>
      </c>
      <c r="L34" s="9">
        <f t="shared" si="17"/>
        <v>0</v>
      </c>
      <c r="M34" s="9">
        <f t="shared" si="17"/>
        <v>0</v>
      </c>
      <c r="N34" s="9">
        <f t="shared" si="17"/>
        <v>0</v>
      </c>
      <c r="O34" s="9">
        <f t="shared" si="17"/>
        <v>0</v>
      </c>
      <c r="P34" s="9">
        <f t="shared" si="17"/>
        <v>0</v>
      </c>
      <c r="Q34" s="9">
        <f t="shared" si="17"/>
        <v>0</v>
      </c>
      <c r="R34" s="9">
        <f t="shared" si="17"/>
        <v>4.0300604183802551E-6</v>
      </c>
      <c r="S34" s="9">
        <f t="shared" si="17"/>
        <v>-3.9709364678476087E-6</v>
      </c>
      <c r="T34" s="9">
        <f t="shared" si="17"/>
        <v>-1.5199714215401047E-5</v>
      </c>
      <c r="U34" s="9">
        <f t="shared" si="17"/>
        <v>6.6724499466565246E-6</v>
      </c>
      <c r="V34" s="9">
        <f t="shared" si="17"/>
        <v>-4.805002445453133E-6</v>
      </c>
      <c r="W34" s="9">
        <f t="shared" si="17"/>
        <v>2.4877916685354214E-5</v>
      </c>
      <c r="X34" s="9">
        <f t="shared" si="17"/>
        <v>-6.5732188994241772E-6</v>
      </c>
      <c r="Y34" s="9">
        <f t="shared" si="17"/>
        <v>0</v>
      </c>
      <c r="Z34" s="9">
        <f t="shared" si="17"/>
        <v>0</v>
      </c>
      <c r="AA34" s="9">
        <f t="shared" si="17"/>
        <v>0</v>
      </c>
      <c r="AB34" s="9">
        <f t="shared" si="17"/>
        <v>0</v>
      </c>
      <c r="AC34" s="9">
        <f t="shared" si="17"/>
        <v>0</v>
      </c>
      <c r="AD34" s="9">
        <f t="shared" si="17"/>
        <v>0</v>
      </c>
      <c r="AE34" s="9">
        <f t="shared" si="17"/>
        <v>0</v>
      </c>
      <c r="AF34" s="9">
        <f t="shared" si="17"/>
        <v>0</v>
      </c>
      <c r="AG34" s="9">
        <f t="shared" si="17"/>
        <v>0</v>
      </c>
      <c r="AH34" s="9">
        <f t="shared" si="17"/>
        <v>0</v>
      </c>
      <c r="AI34" s="9">
        <f t="shared" si="17"/>
        <v>0</v>
      </c>
      <c r="AJ34" s="9">
        <f t="shared" si="17"/>
        <v>0</v>
      </c>
      <c r="AK34" s="9">
        <f t="shared" si="17"/>
        <v>0</v>
      </c>
      <c r="AL34" s="9">
        <f t="shared" si="17"/>
        <v>0</v>
      </c>
      <c r="AM34" s="9">
        <f t="shared" si="17"/>
        <v>0</v>
      </c>
      <c r="AN34" s="9">
        <f t="shared" si="17"/>
        <v>0</v>
      </c>
      <c r="AO34" s="9">
        <f t="shared" si="17"/>
        <v>0</v>
      </c>
      <c r="AP34" s="9">
        <f t="shared" si="17"/>
        <v>0</v>
      </c>
      <c r="AQ34" s="9">
        <f t="shared" si="17"/>
        <v>0</v>
      </c>
      <c r="AR34" s="9">
        <f t="shared" si="17"/>
        <v>0</v>
      </c>
      <c r="AS34" s="9">
        <f t="shared" si="17"/>
        <v>0</v>
      </c>
      <c r="AT34" s="9">
        <f t="shared" si="17"/>
        <v>0</v>
      </c>
      <c r="AU34" s="9">
        <f t="shared" si="17"/>
        <v>0</v>
      </c>
      <c r="AV34" s="9">
        <f t="shared" si="17"/>
        <v>0</v>
      </c>
      <c r="AW34" s="9">
        <f t="shared" si="17"/>
        <v>0</v>
      </c>
      <c r="AX34" s="9">
        <f t="shared" si="17"/>
        <v>0</v>
      </c>
      <c r="AY34" s="9">
        <f t="shared" si="17"/>
        <v>0</v>
      </c>
      <c r="AZ34" s="9">
        <f t="shared" si="17"/>
        <v>0</v>
      </c>
      <c r="BA34" s="9">
        <f t="shared" si="17"/>
        <v>0</v>
      </c>
      <c r="BB34" s="9">
        <f t="shared" si="17"/>
        <v>0</v>
      </c>
      <c r="BC34" s="9">
        <f t="shared" si="17"/>
        <v>0</v>
      </c>
      <c r="BD34" s="9">
        <f t="shared" si="17"/>
        <v>0</v>
      </c>
      <c r="BE34" s="9">
        <f t="shared" si="17"/>
        <v>0</v>
      </c>
      <c r="BF34" s="9">
        <f t="shared" si="17"/>
        <v>0</v>
      </c>
      <c r="BG34" s="9">
        <f t="shared" si="17"/>
        <v>0</v>
      </c>
      <c r="BH34" s="9">
        <f t="shared" si="17"/>
        <v>0</v>
      </c>
      <c r="BI34" s="9">
        <f t="shared" si="17"/>
        <v>0</v>
      </c>
      <c r="BJ34" s="9">
        <f t="shared" si="17"/>
        <v>0</v>
      </c>
      <c r="BK34" s="9">
        <f t="shared" si="17"/>
        <v>0</v>
      </c>
      <c r="BL34" s="9">
        <f t="shared" si="17"/>
        <v>0</v>
      </c>
      <c r="BM34" s="9">
        <f t="shared" si="17"/>
        <v>0</v>
      </c>
      <c r="BN34" s="9">
        <f t="shared" si="17"/>
        <v>0</v>
      </c>
      <c r="BO34" s="9">
        <f t="shared" si="17"/>
        <v>0</v>
      </c>
      <c r="BP34" s="9">
        <f t="shared" si="17"/>
        <v>0</v>
      </c>
      <c r="BQ34" s="9">
        <f t="shared" si="17"/>
        <v>0</v>
      </c>
      <c r="BR34" s="9">
        <f t="shared" si="17"/>
        <v>0</v>
      </c>
      <c r="BS34" s="9">
        <f t="shared" si="17"/>
        <v>0</v>
      </c>
    </row>
    <row r="35" spans="1:71" x14ac:dyDescent="0.25">
      <c r="A35" s="1">
        <v>44610</v>
      </c>
      <c r="B35" s="2">
        <v>-1.1121087936205254E-2</v>
      </c>
      <c r="C35" s="3">
        <v>1</v>
      </c>
      <c r="D35" s="2">
        <v>-7.1661613961429005E-3</v>
      </c>
      <c r="E35" s="2">
        <v>7.5607059451967551E-3</v>
      </c>
      <c r="F35" s="2">
        <v>5.5879994971274136E-3</v>
      </c>
      <c r="G35" s="7">
        <f t="shared" si="0"/>
        <v>-1.6709087433332666E-2</v>
      </c>
      <c r="I35" s="4">
        <v>13</v>
      </c>
      <c r="J35" s="9">
        <f t="shared" ref="J35:BS35" si="18">IF(ABS(J$22-$I35)&gt;$M$7,0,J99*(1 - ABS(J$22-$I35)/($M$7 + 1)))</f>
        <v>0</v>
      </c>
      <c r="K35" s="9">
        <f t="shared" si="18"/>
        <v>0</v>
      </c>
      <c r="L35" s="9">
        <f t="shared" si="18"/>
        <v>0</v>
      </c>
      <c r="M35" s="9">
        <f t="shared" si="18"/>
        <v>0</v>
      </c>
      <c r="N35" s="9">
        <f t="shared" si="18"/>
        <v>0</v>
      </c>
      <c r="O35" s="9">
        <f t="shared" si="18"/>
        <v>0</v>
      </c>
      <c r="P35" s="9">
        <f t="shared" si="18"/>
        <v>0</v>
      </c>
      <c r="Q35" s="9">
        <f t="shared" si="18"/>
        <v>0</v>
      </c>
      <c r="R35" s="9">
        <f t="shared" si="18"/>
        <v>0</v>
      </c>
      <c r="S35" s="9">
        <f t="shared" si="18"/>
        <v>1.9063821725939109E-6</v>
      </c>
      <c r="T35" s="9">
        <f t="shared" si="18"/>
        <v>9.729514920349621E-6</v>
      </c>
      <c r="U35" s="9">
        <f t="shared" si="18"/>
        <v>-4.805002445453133E-6</v>
      </c>
      <c r="V35" s="9">
        <f t="shared" si="18"/>
        <v>6.1514765768402525E-6</v>
      </c>
      <c r="W35" s="9">
        <f t="shared" si="18"/>
        <v>-3.5830452522406836E-5</v>
      </c>
      <c r="X35" s="9">
        <f t="shared" si="18"/>
        <v>1.2622782991249327E-5</v>
      </c>
      <c r="Y35" s="9">
        <f t="shared" si="18"/>
        <v>1.3864820010807572E-5</v>
      </c>
      <c r="Z35" s="9">
        <f t="shared" si="18"/>
        <v>0</v>
      </c>
      <c r="AA35" s="9">
        <f t="shared" si="18"/>
        <v>0</v>
      </c>
      <c r="AB35" s="9">
        <f t="shared" si="18"/>
        <v>0</v>
      </c>
      <c r="AC35" s="9">
        <f t="shared" si="18"/>
        <v>0</v>
      </c>
      <c r="AD35" s="9">
        <f t="shared" si="18"/>
        <v>0</v>
      </c>
      <c r="AE35" s="9">
        <f t="shared" si="18"/>
        <v>0</v>
      </c>
      <c r="AF35" s="9">
        <f t="shared" si="18"/>
        <v>0</v>
      </c>
      <c r="AG35" s="9">
        <f t="shared" si="18"/>
        <v>0</v>
      </c>
      <c r="AH35" s="9">
        <f t="shared" si="18"/>
        <v>0</v>
      </c>
      <c r="AI35" s="9">
        <f t="shared" si="18"/>
        <v>0</v>
      </c>
      <c r="AJ35" s="9">
        <f t="shared" si="18"/>
        <v>0</v>
      </c>
      <c r="AK35" s="9">
        <f t="shared" si="18"/>
        <v>0</v>
      </c>
      <c r="AL35" s="9">
        <f t="shared" si="18"/>
        <v>0</v>
      </c>
      <c r="AM35" s="9">
        <f t="shared" si="18"/>
        <v>0</v>
      </c>
      <c r="AN35" s="9">
        <f t="shared" si="18"/>
        <v>0</v>
      </c>
      <c r="AO35" s="9">
        <f t="shared" si="18"/>
        <v>0</v>
      </c>
      <c r="AP35" s="9">
        <f t="shared" si="18"/>
        <v>0</v>
      </c>
      <c r="AQ35" s="9">
        <f t="shared" si="18"/>
        <v>0</v>
      </c>
      <c r="AR35" s="9">
        <f t="shared" si="18"/>
        <v>0</v>
      </c>
      <c r="AS35" s="9">
        <f t="shared" si="18"/>
        <v>0</v>
      </c>
      <c r="AT35" s="9">
        <f t="shared" si="18"/>
        <v>0</v>
      </c>
      <c r="AU35" s="9">
        <f t="shared" si="18"/>
        <v>0</v>
      </c>
      <c r="AV35" s="9">
        <f t="shared" si="18"/>
        <v>0</v>
      </c>
      <c r="AW35" s="9">
        <f t="shared" si="18"/>
        <v>0</v>
      </c>
      <c r="AX35" s="9">
        <f t="shared" si="18"/>
        <v>0</v>
      </c>
      <c r="AY35" s="9">
        <f t="shared" si="18"/>
        <v>0</v>
      </c>
      <c r="AZ35" s="9">
        <f t="shared" si="18"/>
        <v>0</v>
      </c>
      <c r="BA35" s="9">
        <f t="shared" si="18"/>
        <v>0</v>
      </c>
      <c r="BB35" s="9">
        <f t="shared" si="18"/>
        <v>0</v>
      </c>
      <c r="BC35" s="9">
        <f t="shared" si="18"/>
        <v>0</v>
      </c>
      <c r="BD35" s="9">
        <f t="shared" si="18"/>
        <v>0</v>
      </c>
      <c r="BE35" s="9">
        <f t="shared" si="18"/>
        <v>0</v>
      </c>
      <c r="BF35" s="9">
        <f t="shared" si="18"/>
        <v>0</v>
      </c>
      <c r="BG35" s="9">
        <f t="shared" si="18"/>
        <v>0</v>
      </c>
      <c r="BH35" s="9">
        <f t="shared" si="18"/>
        <v>0</v>
      </c>
      <c r="BI35" s="9">
        <f t="shared" si="18"/>
        <v>0</v>
      </c>
      <c r="BJ35" s="9">
        <f t="shared" si="18"/>
        <v>0</v>
      </c>
      <c r="BK35" s="9">
        <f t="shared" si="18"/>
        <v>0</v>
      </c>
      <c r="BL35" s="9">
        <f t="shared" si="18"/>
        <v>0</v>
      </c>
      <c r="BM35" s="9">
        <f t="shared" si="18"/>
        <v>0</v>
      </c>
      <c r="BN35" s="9">
        <f t="shared" si="18"/>
        <v>0</v>
      </c>
      <c r="BO35" s="9">
        <f t="shared" si="18"/>
        <v>0</v>
      </c>
      <c r="BP35" s="9">
        <f t="shared" si="18"/>
        <v>0</v>
      </c>
      <c r="BQ35" s="9">
        <f t="shared" si="18"/>
        <v>0</v>
      </c>
      <c r="BR35" s="9">
        <f t="shared" si="18"/>
        <v>0</v>
      </c>
      <c r="BS35" s="9">
        <f t="shared" si="18"/>
        <v>0</v>
      </c>
    </row>
    <row r="36" spans="1:71" x14ac:dyDescent="0.25">
      <c r="A36" s="1">
        <v>44614</v>
      </c>
      <c r="B36" s="2">
        <v>-1.1633938970761593E-2</v>
      </c>
      <c r="C36" s="3">
        <v>1</v>
      </c>
      <c r="D36" s="2">
        <v>-1.0142945264832837E-2</v>
      </c>
      <c r="E36" s="2">
        <v>2.01421893771212E-2</v>
      </c>
      <c r="F36" s="2">
        <v>1.0441344359654518E-2</v>
      </c>
      <c r="G36" s="7">
        <f t="shared" si="0"/>
        <v>-2.2075283330416112E-2</v>
      </c>
      <c r="I36" s="4">
        <v>14</v>
      </c>
      <c r="J36" s="9">
        <f t="shared" ref="J36:BS36" si="19">IF(ABS(J$22-$I36)&gt;$M$7,0,J100*(1 - ABS(J$22-$I36)/($M$7 + 1)))</f>
        <v>0</v>
      </c>
      <c r="K36" s="9">
        <f t="shared" si="19"/>
        <v>0</v>
      </c>
      <c r="L36" s="9">
        <f t="shared" si="19"/>
        <v>0</v>
      </c>
      <c r="M36" s="9">
        <f t="shared" si="19"/>
        <v>0</v>
      </c>
      <c r="N36" s="9">
        <f t="shared" si="19"/>
        <v>0</v>
      </c>
      <c r="O36" s="9">
        <f t="shared" si="19"/>
        <v>0</v>
      </c>
      <c r="P36" s="9">
        <f t="shared" si="19"/>
        <v>0</v>
      </c>
      <c r="Q36" s="9">
        <f t="shared" si="19"/>
        <v>0</v>
      </c>
      <c r="R36" s="9">
        <f t="shared" si="19"/>
        <v>0</v>
      </c>
      <c r="S36" s="9">
        <f t="shared" si="19"/>
        <v>0</v>
      </c>
      <c r="T36" s="9">
        <f t="shared" si="19"/>
        <v>-3.7780947719352656E-5</v>
      </c>
      <c r="U36" s="9">
        <f t="shared" si="19"/>
        <v>2.4877916685354214E-5</v>
      </c>
      <c r="V36" s="9">
        <f t="shared" si="19"/>
        <v>-3.5830452522406836E-5</v>
      </c>
      <c r="W36" s="9">
        <f t="shared" si="19"/>
        <v>3.7102458230566632E-4</v>
      </c>
      <c r="X36" s="9">
        <f t="shared" si="19"/>
        <v>-1.4704763027836165E-4</v>
      </c>
      <c r="Y36" s="9">
        <f t="shared" si="19"/>
        <v>-2.1535545985790306E-4</v>
      </c>
      <c r="Z36" s="9">
        <f t="shared" si="19"/>
        <v>8.6447113306224762E-5</v>
      </c>
      <c r="AA36" s="9">
        <f t="shared" si="19"/>
        <v>0</v>
      </c>
      <c r="AB36" s="9">
        <f t="shared" si="19"/>
        <v>0</v>
      </c>
      <c r="AC36" s="9">
        <f t="shared" si="19"/>
        <v>0</v>
      </c>
      <c r="AD36" s="9">
        <f t="shared" si="19"/>
        <v>0</v>
      </c>
      <c r="AE36" s="9">
        <f t="shared" si="19"/>
        <v>0</v>
      </c>
      <c r="AF36" s="9">
        <f t="shared" si="19"/>
        <v>0</v>
      </c>
      <c r="AG36" s="9">
        <f t="shared" si="19"/>
        <v>0</v>
      </c>
      <c r="AH36" s="9">
        <f t="shared" si="19"/>
        <v>0</v>
      </c>
      <c r="AI36" s="9">
        <f t="shared" si="19"/>
        <v>0</v>
      </c>
      <c r="AJ36" s="9">
        <f t="shared" si="19"/>
        <v>0</v>
      </c>
      <c r="AK36" s="9">
        <f t="shared" si="19"/>
        <v>0</v>
      </c>
      <c r="AL36" s="9">
        <f t="shared" si="19"/>
        <v>0</v>
      </c>
      <c r="AM36" s="9">
        <f t="shared" si="19"/>
        <v>0</v>
      </c>
      <c r="AN36" s="9">
        <f t="shared" si="19"/>
        <v>0</v>
      </c>
      <c r="AO36" s="9">
        <f t="shared" si="19"/>
        <v>0</v>
      </c>
      <c r="AP36" s="9">
        <f t="shared" si="19"/>
        <v>0</v>
      </c>
      <c r="AQ36" s="9">
        <f t="shared" si="19"/>
        <v>0</v>
      </c>
      <c r="AR36" s="9">
        <f t="shared" si="19"/>
        <v>0</v>
      </c>
      <c r="AS36" s="9">
        <f t="shared" si="19"/>
        <v>0</v>
      </c>
      <c r="AT36" s="9">
        <f t="shared" si="19"/>
        <v>0</v>
      </c>
      <c r="AU36" s="9">
        <f t="shared" si="19"/>
        <v>0</v>
      </c>
      <c r="AV36" s="9">
        <f t="shared" si="19"/>
        <v>0</v>
      </c>
      <c r="AW36" s="9">
        <f t="shared" si="19"/>
        <v>0</v>
      </c>
      <c r="AX36" s="9">
        <f t="shared" si="19"/>
        <v>0</v>
      </c>
      <c r="AY36" s="9">
        <f t="shared" si="19"/>
        <v>0</v>
      </c>
      <c r="AZ36" s="9">
        <f t="shared" si="19"/>
        <v>0</v>
      </c>
      <c r="BA36" s="9">
        <f t="shared" si="19"/>
        <v>0</v>
      </c>
      <c r="BB36" s="9">
        <f t="shared" si="19"/>
        <v>0</v>
      </c>
      <c r="BC36" s="9">
        <f t="shared" si="19"/>
        <v>0</v>
      </c>
      <c r="BD36" s="9">
        <f t="shared" si="19"/>
        <v>0</v>
      </c>
      <c r="BE36" s="9">
        <f t="shared" si="19"/>
        <v>0</v>
      </c>
      <c r="BF36" s="9">
        <f t="shared" si="19"/>
        <v>0</v>
      </c>
      <c r="BG36" s="9">
        <f t="shared" si="19"/>
        <v>0</v>
      </c>
      <c r="BH36" s="9">
        <f t="shared" si="19"/>
        <v>0</v>
      </c>
      <c r="BI36" s="9">
        <f t="shared" si="19"/>
        <v>0</v>
      </c>
      <c r="BJ36" s="9">
        <f t="shared" si="19"/>
        <v>0</v>
      </c>
      <c r="BK36" s="9">
        <f t="shared" si="19"/>
        <v>0</v>
      </c>
      <c r="BL36" s="9">
        <f t="shared" si="19"/>
        <v>0</v>
      </c>
      <c r="BM36" s="9">
        <f t="shared" si="19"/>
        <v>0</v>
      </c>
      <c r="BN36" s="9">
        <f t="shared" si="19"/>
        <v>0</v>
      </c>
      <c r="BO36" s="9">
        <f t="shared" si="19"/>
        <v>0</v>
      </c>
      <c r="BP36" s="9">
        <f t="shared" si="19"/>
        <v>0</v>
      </c>
      <c r="BQ36" s="9">
        <f t="shared" si="19"/>
        <v>0</v>
      </c>
      <c r="BR36" s="9">
        <f t="shared" si="19"/>
        <v>0</v>
      </c>
      <c r="BS36" s="9">
        <f t="shared" si="19"/>
        <v>0</v>
      </c>
    </row>
    <row r="37" spans="1:71" x14ac:dyDescent="0.25">
      <c r="A37" s="1">
        <v>44615</v>
      </c>
      <c r="B37" s="2">
        <v>4.0543756513955476E-3</v>
      </c>
      <c r="C37" s="3">
        <v>1</v>
      </c>
      <c r="D37" s="2">
        <v>-1.8412122845487655E-2</v>
      </c>
      <c r="E37" s="2">
        <v>8.5172014713243982E-3</v>
      </c>
      <c r="F37" s="2">
        <v>5.7735788885281457E-3</v>
      </c>
      <c r="G37" s="7">
        <f t="shared" si="0"/>
        <v>-1.7192032371325982E-3</v>
      </c>
      <c r="I37" s="4">
        <v>15</v>
      </c>
      <c r="J37" s="9">
        <f t="shared" ref="J37:BS37" si="20">IF(ABS(J$22-$I37)&gt;$M$7,0,J101*(1 - ABS(J$22-$I37)/($M$7 + 1)))</f>
        <v>0</v>
      </c>
      <c r="K37" s="9">
        <f t="shared" si="20"/>
        <v>0</v>
      </c>
      <c r="L37" s="9">
        <f t="shared" si="20"/>
        <v>0</v>
      </c>
      <c r="M37" s="9">
        <f t="shared" si="20"/>
        <v>0</v>
      </c>
      <c r="N37" s="9">
        <f t="shared" si="20"/>
        <v>0</v>
      </c>
      <c r="O37" s="9">
        <f t="shared" si="20"/>
        <v>0</v>
      </c>
      <c r="P37" s="9">
        <f t="shared" si="20"/>
        <v>0</v>
      </c>
      <c r="Q37" s="9">
        <f t="shared" si="20"/>
        <v>0</v>
      </c>
      <c r="R37" s="9">
        <f t="shared" si="20"/>
        <v>0</v>
      </c>
      <c r="S37" s="9">
        <f t="shared" si="20"/>
        <v>0</v>
      </c>
      <c r="T37" s="9">
        <f t="shared" si="20"/>
        <v>0</v>
      </c>
      <c r="U37" s="9">
        <f t="shared" si="20"/>
        <v>-6.5732188994241772E-6</v>
      </c>
      <c r="V37" s="9">
        <f t="shared" si="20"/>
        <v>1.2622782991249327E-5</v>
      </c>
      <c r="W37" s="9">
        <f t="shared" si="20"/>
        <v>-1.4704763027836165E-4</v>
      </c>
      <c r="X37" s="9">
        <f t="shared" si="20"/>
        <v>1.0360741747375173E-4</v>
      </c>
      <c r="Y37" s="9">
        <f t="shared" si="20"/>
        <v>1.7070302912448206E-4</v>
      </c>
      <c r="Z37" s="9">
        <f t="shared" si="20"/>
        <v>-9.1363888089498086E-5</v>
      </c>
      <c r="AA37" s="9">
        <f t="shared" si="20"/>
        <v>2.2177897830044677E-5</v>
      </c>
      <c r="AB37" s="9">
        <f t="shared" si="20"/>
        <v>0</v>
      </c>
      <c r="AC37" s="9">
        <f t="shared" si="20"/>
        <v>0</v>
      </c>
      <c r="AD37" s="9">
        <f t="shared" si="20"/>
        <v>0</v>
      </c>
      <c r="AE37" s="9">
        <f t="shared" si="20"/>
        <v>0</v>
      </c>
      <c r="AF37" s="9">
        <f t="shared" si="20"/>
        <v>0</v>
      </c>
      <c r="AG37" s="9">
        <f t="shared" si="20"/>
        <v>0</v>
      </c>
      <c r="AH37" s="9">
        <f t="shared" si="20"/>
        <v>0</v>
      </c>
      <c r="AI37" s="9">
        <f t="shared" si="20"/>
        <v>0</v>
      </c>
      <c r="AJ37" s="9">
        <f t="shared" si="20"/>
        <v>0</v>
      </c>
      <c r="AK37" s="9">
        <f t="shared" si="20"/>
        <v>0</v>
      </c>
      <c r="AL37" s="9">
        <f t="shared" si="20"/>
        <v>0</v>
      </c>
      <c r="AM37" s="9">
        <f t="shared" si="20"/>
        <v>0</v>
      </c>
      <c r="AN37" s="9">
        <f t="shared" si="20"/>
        <v>0</v>
      </c>
      <c r="AO37" s="9">
        <f t="shared" si="20"/>
        <v>0</v>
      </c>
      <c r="AP37" s="9">
        <f t="shared" si="20"/>
        <v>0</v>
      </c>
      <c r="AQ37" s="9">
        <f t="shared" si="20"/>
        <v>0</v>
      </c>
      <c r="AR37" s="9">
        <f t="shared" si="20"/>
        <v>0</v>
      </c>
      <c r="AS37" s="9">
        <f t="shared" si="20"/>
        <v>0</v>
      </c>
      <c r="AT37" s="9">
        <f t="shared" si="20"/>
        <v>0</v>
      </c>
      <c r="AU37" s="9">
        <f t="shared" si="20"/>
        <v>0</v>
      </c>
      <c r="AV37" s="9">
        <f t="shared" si="20"/>
        <v>0</v>
      </c>
      <c r="AW37" s="9">
        <f t="shared" si="20"/>
        <v>0</v>
      </c>
      <c r="AX37" s="9">
        <f t="shared" si="20"/>
        <v>0</v>
      </c>
      <c r="AY37" s="9">
        <f t="shared" si="20"/>
        <v>0</v>
      </c>
      <c r="AZ37" s="9">
        <f t="shared" si="20"/>
        <v>0</v>
      </c>
      <c r="BA37" s="9">
        <f t="shared" si="20"/>
        <v>0</v>
      </c>
      <c r="BB37" s="9">
        <f t="shared" si="20"/>
        <v>0</v>
      </c>
      <c r="BC37" s="9">
        <f t="shared" si="20"/>
        <v>0</v>
      </c>
      <c r="BD37" s="9">
        <f t="shared" si="20"/>
        <v>0</v>
      </c>
      <c r="BE37" s="9">
        <f t="shared" si="20"/>
        <v>0</v>
      </c>
      <c r="BF37" s="9">
        <f t="shared" si="20"/>
        <v>0</v>
      </c>
      <c r="BG37" s="9">
        <f t="shared" si="20"/>
        <v>0</v>
      </c>
      <c r="BH37" s="9">
        <f t="shared" si="20"/>
        <v>0</v>
      </c>
      <c r="BI37" s="9">
        <f t="shared" si="20"/>
        <v>0</v>
      </c>
      <c r="BJ37" s="9">
        <f t="shared" si="20"/>
        <v>0</v>
      </c>
      <c r="BK37" s="9">
        <f t="shared" si="20"/>
        <v>0</v>
      </c>
      <c r="BL37" s="9">
        <f t="shared" si="20"/>
        <v>0</v>
      </c>
      <c r="BM37" s="9">
        <f t="shared" si="20"/>
        <v>0</v>
      </c>
      <c r="BN37" s="9">
        <f t="shared" si="20"/>
        <v>0</v>
      </c>
      <c r="BO37" s="9">
        <f t="shared" si="20"/>
        <v>0</v>
      </c>
      <c r="BP37" s="9">
        <f t="shared" si="20"/>
        <v>0</v>
      </c>
      <c r="BQ37" s="9">
        <f t="shared" si="20"/>
        <v>0</v>
      </c>
      <c r="BR37" s="9">
        <f t="shared" si="20"/>
        <v>0</v>
      </c>
      <c r="BS37" s="9">
        <f t="shared" si="20"/>
        <v>0</v>
      </c>
    </row>
    <row r="38" spans="1:71" x14ac:dyDescent="0.25">
      <c r="A38" s="1">
        <v>44616</v>
      </c>
      <c r="B38" s="2">
        <v>-1.2635061009817261E-2</v>
      </c>
      <c r="C38" s="3">
        <v>1</v>
      </c>
      <c r="D38" s="2">
        <v>1.4956856067329216E-2</v>
      </c>
      <c r="E38" s="2">
        <v>1.7658387919139429E-2</v>
      </c>
      <c r="F38" s="2">
        <v>9.8911470688289073E-3</v>
      </c>
      <c r="G38" s="7">
        <f t="shared" si="0"/>
        <v>-2.2526208078646168E-2</v>
      </c>
      <c r="I38" s="4">
        <v>16</v>
      </c>
      <c r="J38" s="9">
        <f t="shared" ref="J38:BS38" si="21">IF(ABS(J$22-$I38)&gt;$M$7,0,J102*(1 - ABS(J$22-$I38)/($M$7 + 1)))</f>
        <v>0</v>
      </c>
      <c r="K38" s="9">
        <f t="shared" si="21"/>
        <v>0</v>
      </c>
      <c r="L38" s="9">
        <f t="shared" si="21"/>
        <v>0</v>
      </c>
      <c r="M38" s="9">
        <f t="shared" si="21"/>
        <v>0</v>
      </c>
      <c r="N38" s="9">
        <f t="shared" si="21"/>
        <v>0</v>
      </c>
      <c r="O38" s="9">
        <f t="shared" si="21"/>
        <v>0</v>
      </c>
      <c r="P38" s="9">
        <f t="shared" si="21"/>
        <v>0</v>
      </c>
      <c r="Q38" s="9">
        <f t="shared" si="21"/>
        <v>0</v>
      </c>
      <c r="R38" s="9">
        <f t="shared" si="21"/>
        <v>0</v>
      </c>
      <c r="S38" s="9">
        <f t="shared" si="21"/>
        <v>0</v>
      </c>
      <c r="T38" s="9">
        <f t="shared" si="21"/>
        <v>0</v>
      </c>
      <c r="U38" s="9">
        <f t="shared" si="21"/>
        <v>0</v>
      </c>
      <c r="V38" s="9">
        <f t="shared" si="21"/>
        <v>1.3864820010807572E-5</v>
      </c>
      <c r="W38" s="9">
        <f t="shared" si="21"/>
        <v>-2.1535545985790306E-4</v>
      </c>
      <c r="X38" s="9">
        <f t="shared" si="21"/>
        <v>1.7070302912448206E-4</v>
      </c>
      <c r="Y38" s="9">
        <f t="shared" si="21"/>
        <v>4.9999893594544287E-4</v>
      </c>
      <c r="Z38" s="9">
        <f t="shared" si="21"/>
        <v>-3.0106131066182936E-4</v>
      </c>
      <c r="AA38" s="9">
        <f t="shared" si="21"/>
        <v>9.7440496868184064E-5</v>
      </c>
      <c r="AB38" s="9">
        <f t="shared" si="21"/>
        <v>-1.7136520749673221E-5</v>
      </c>
      <c r="AC38" s="9">
        <f t="shared" si="21"/>
        <v>0</v>
      </c>
      <c r="AD38" s="9">
        <f t="shared" si="21"/>
        <v>0</v>
      </c>
      <c r="AE38" s="9">
        <f t="shared" si="21"/>
        <v>0</v>
      </c>
      <c r="AF38" s="9">
        <f t="shared" si="21"/>
        <v>0</v>
      </c>
      <c r="AG38" s="9">
        <f t="shared" si="21"/>
        <v>0</v>
      </c>
      <c r="AH38" s="9">
        <f t="shared" si="21"/>
        <v>0</v>
      </c>
      <c r="AI38" s="9">
        <f t="shared" si="21"/>
        <v>0</v>
      </c>
      <c r="AJ38" s="9">
        <f t="shared" si="21"/>
        <v>0</v>
      </c>
      <c r="AK38" s="9">
        <f t="shared" si="21"/>
        <v>0</v>
      </c>
      <c r="AL38" s="9">
        <f t="shared" si="21"/>
        <v>0</v>
      </c>
      <c r="AM38" s="9">
        <f t="shared" si="21"/>
        <v>0</v>
      </c>
      <c r="AN38" s="9">
        <f t="shared" si="21"/>
        <v>0</v>
      </c>
      <c r="AO38" s="9">
        <f t="shared" si="21"/>
        <v>0</v>
      </c>
      <c r="AP38" s="9">
        <f t="shared" si="21"/>
        <v>0</v>
      </c>
      <c r="AQ38" s="9">
        <f t="shared" si="21"/>
        <v>0</v>
      </c>
      <c r="AR38" s="9">
        <f t="shared" si="21"/>
        <v>0</v>
      </c>
      <c r="AS38" s="9">
        <f t="shared" si="21"/>
        <v>0</v>
      </c>
      <c r="AT38" s="9">
        <f t="shared" si="21"/>
        <v>0</v>
      </c>
      <c r="AU38" s="9">
        <f t="shared" si="21"/>
        <v>0</v>
      </c>
      <c r="AV38" s="9">
        <f t="shared" si="21"/>
        <v>0</v>
      </c>
      <c r="AW38" s="9">
        <f t="shared" si="21"/>
        <v>0</v>
      </c>
      <c r="AX38" s="9">
        <f t="shared" si="21"/>
        <v>0</v>
      </c>
      <c r="AY38" s="9">
        <f t="shared" si="21"/>
        <v>0</v>
      </c>
      <c r="AZ38" s="9">
        <f t="shared" si="21"/>
        <v>0</v>
      </c>
      <c r="BA38" s="9">
        <f t="shared" si="21"/>
        <v>0</v>
      </c>
      <c r="BB38" s="9">
        <f t="shared" si="21"/>
        <v>0</v>
      </c>
      <c r="BC38" s="9">
        <f t="shared" si="21"/>
        <v>0</v>
      </c>
      <c r="BD38" s="9">
        <f t="shared" si="21"/>
        <v>0</v>
      </c>
      <c r="BE38" s="9">
        <f t="shared" si="21"/>
        <v>0</v>
      </c>
      <c r="BF38" s="9">
        <f t="shared" si="21"/>
        <v>0</v>
      </c>
      <c r="BG38" s="9">
        <f t="shared" si="21"/>
        <v>0</v>
      </c>
      <c r="BH38" s="9">
        <f t="shared" si="21"/>
        <v>0</v>
      </c>
      <c r="BI38" s="9">
        <f t="shared" si="21"/>
        <v>0</v>
      </c>
      <c r="BJ38" s="9">
        <f t="shared" si="21"/>
        <v>0</v>
      </c>
      <c r="BK38" s="9">
        <f t="shared" si="21"/>
        <v>0</v>
      </c>
      <c r="BL38" s="9">
        <f t="shared" si="21"/>
        <v>0</v>
      </c>
      <c r="BM38" s="9">
        <f t="shared" si="21"/>
        <v>0</v>
      </c>
      <c r="BN38" s="9">
        <f t="shared" si="21"/>
        <v>0</v>
      </c>
      <c r="BO38" s="9">
        <f t="shared" si="21"/>
        <v>0</v>
      </c>
      <c r="BP38" s="9">
        <f t="shared" si="21"/>
        <v>0</v>
      </c>
      <c r="BQ38" s="9">
        <f t="shared" si="21"/>
        <v>0</v>
      </c>
      <c r="BR38" s="9">
        <f t="shared" si="21"/>
        <v>0</v>
      </c>
      <c r="BS38" s="9">
        <f t="shared" si="21"/>
        <v>0</v>
      </c>
    </row>
    <row r="39" spans="1:71" x14ac:dyDescent="0.25">
      <c r="A39" s="1">
        <v>44617</v>
      </c>
      <c r="B39" s="2">
        <v>2.6912839102919861E-2</v>
      </c>
      <c r="C39" s="3">
        <v>1</v>
      </c>
      <c r="D39" s="2">
        <v>2.2372677655603468E-2</v>
      </c>
      <c r="E39" s="2">
        <v>-8.6759539890808313E-3</v>
      </c>
      <c r="F39" s="2">
        <v>-2.4768127550457188E-4</v>
      </c>
      <c r="G39" s="7">
        <f t="shared" si="0"/>
        <v>2.7160520378424431E-2</v>
      </c>
      <c r="I39" s="4">
        <v>17</v>
      </c>
      <c r="J39" s="9">
        <f t="shared" ref="J39:BS39" si="22">IF(ABS(J$22-$I39)&gt;$M$7,0,J103*(1 - ABS(J$22-$I39)/($M$7 + 1)))</f>
        <v>0</v>
      </c>
      <c r="K39" s="9">
        <f t="shared" si="22"/>
        <v>0</v>
      </c>
      <c r="L39" s="9">
        <f t="shared" si="22"/>
        <v>0</v>
      </c>
      <c r="M39" s="9">
        <f t="shared" si="22"/>
        <v>0</v>
      </c>
      <c r="N39" s="9">
        <f t="shared" si="22"/>
        <v>0</v>
      </c>
      <c r="O39" s="9">
        <f t="shared" si="22"/>
        <v>0</v>
      </c>
      <c r="P39" s="9">
        <f t="shared" si="22"/>
        <v>0</v>
      </c>
      <c r="Q39" s="9">
        <f t="shared" si="22"/>
        <v>0</v>
      </c>
      <c r="R39" s="9">
        <f t="shared" si="22"/>
        <v>0</v>
      </c>
      <c r="S39" s="9">
        <f t="shared" si="22"/>
        <v>0</v>
      </c>
      <c r="T39" s="9">
        <f t="shared" si="22"/>
        <v>0</v>
      </c>
      <c r="U39" s="9">
        <f t="shared" si="22"/>
        <v>0</v>
      </c>
      <c r="V39" s="9">
        <f t="shared" si="22"/>
        <v>0</v>
      </c>
      <c r="W39" s="9">
        <f t="shared" si="22"/>
        <v>8.6447113306224762E-5</v>
      </c>
      <c r="X39" s="9">
        <f t="shared" si="22"/>
        <v>-9.1363888089498086E-5</v>
      </c>
      <c r="Y39" s="9">
        <f t="shared" si="22"/>
        <v>-3.0106131066182936E-4</v>
      </c>
      <c r="Z39" s="9">
        <f t="shared" si="22"/>
        <v>3.2226882014292375E-4</v>
      </c>
      <c r="AA39" s="9">
        <f t="shared" si="22"/>
        <v>-1.1734250451235484E-4</v>
      </c>
      <c r="AB39" s="9">
        <f t="shared" si="22"/>
        <v>2.7515490007059759E-5</v>
      </c>
      <c r="AC39" s="9">
        <f t="shared" si="22"/>
        <v>-1.6227483101882966E-5</v>
      </c>
      <c r="AD39" s="9">
        <f t="shared" si="22"/>
        <v>0</v>
      </c>
      <c r="AE39" s="9">
        <f t="shared" si="22"/>
        <v>0</v>
      </c>
      <c r="AF39" s="9">
        <f t="shared" si="22"/>
        <v>0</v>
      </c>
      <c r="AG39" s="9">
        <f t="shared" si="22"/>
        <v>0</v>
      </c>
      <c r="AH39" s="9">
        <f t="shared" si="22"/>
        <v>0</v>
      </c>
      <c r="AI39" s="9">
        <f t="shared" si="22"/>
        <v>0</v>
      </c>
      <c r="AJ39" s="9">
        <f t="shared" si="22"/>
        <v>0</v>
      </c>
      <c r="AK39" s="9">
        <f t="shared" si="22"/>
        <v>0</v>
      </c>
      <c r="AL39" s="9">
        <f t="shared" si="22"/>
        <v>0</v>
      </c>
      <c r="AM39" s="9">
        <f t="shared" si="22"/>
        <v>0</v>
      </c>
      <c r="AN39" s="9">
        <f t="shared" si="22"/>
        <v>0</v>
      </c>
      <c r="AO39" s="9">
        <f t="shared" si="22"/>
        <v>0</v>
      </c>
      <c r="AP39" s="9">
        <f t="shared" si="22"/>
        <v>0</v>
      </c>
      <c r="AQ39" s="9">
        <f t="shared" si="22"/>
        <v>0</v>
      </c>
      <c r="AR39" s="9">
        <f t="shared" si="22"/>
        <v>0</v>
      </c>
      <c r="AS39" s="9">
        <f t="shared" si="22"/>
        <v>0</v>
      </c>
      <c r="AT39" s="9">
        <f t="shared" si="22"/>
        <v>0</v>
      </c>
      <c r="AU39" s="9">
        <f t="shared" si="22"/>
        <v>0</v>
      </c>
      <c r="AV39" s="9">
        <f t="shared" si="22"/>
        <v>0</v>
      </c>
      <c r="AW39" s="9">
        <f t="shared" si="22"/>
        <v>0</v>
      </c>
      <c r="AX39" s="9">
        <f t="shared" si="22"/>
        <v>0</v>
      </c>
      <c r="AY39" s="9">
        <f t="shared" si="22"/>
        <v>0</v>
      </c>
      <c r="AZ39" s="9">
        <f t="shared" si="22"/>
        <v>0</v>
      </c>
      <c r="BA39" s="9">
        <f t="shared" si="22"/>
        <v>0</v>
      </c>
      <c r="BB39" s="9">
        <f t="shared" si="22"/>
        <v>0</v>
      </c>
      <c r="BC39" s="9">
        <f t="shared" si="22"/>
        <v>0</v>
      </c>
      <c r="BD39" s="9">
        <f t="shared" si="22"/>
        <v>0</v>
      </c>
      <c r="BE39" s="9">
        <f t="shared" si="22"/>
        <v>0</v>
      </c>
      <c r="BF39" s="9">
        <f t="shared" si="22"/>
        <v>0</v>
      </c>
      <c r="BG39" s="9">
        <f t="shared" si="22"/>
        <v>0</v>
      </c>
      <c r="BH39" s="9">
        <f t="shared" si="22"/>
        <v>0</v>
      </c>
      <c r="BI39" s="9">
        <f t="shared" si="22"/>
        <v>0</v>
      </c>
      <c r="BJ39" s="9">
        <f t="shared" si="22"/>
        <v>0</v>
      </c>
      <c r="BK39" s="9">
        <f t="shared" si="22"/>
        <v>0</v>
      </c>
      <c r="BL39" s="9">
        <f t="shared" si="22"/>
        <v>0</v>
      </c>
      <c r="BM39" s="9">
        <f t="shared" si="22"/>
        <v>0</v>
      </c>
      <c r="BN39" s="9">
        <f t="shared" si="22"/>
        <v>0</v>
      </c>
      <c r="BO39" s="9">
        <f t="shared" si="22"/>
        <v>0</v>
      </c>
      <c r="BP39" s="9">
        <f t="shared" si="22"/>
        <v>0</v>
      </c>
      <c r="BQ39" s="9">
        <f t="shared" si="22"/>
        <v>0</v>
      </c>
      <c r="BR39" s="9">
        <f t="shared" si="22"/>
        <v>0</v>
      </c>
      <c r="BS39" s="9">
        <f t="shared" si="22"/>
        <v>0</v>
      </c>
    </row>
    <row r="40" spans="1:71" x14ac:dyDescent="0.25">
      <c r="A40" s="1">
        <v>44620</v>
      </c>
      <c r="B40" s="2">
        <v>7.4512057854809743E-3</v>
      </c>
      <c r="C40" s="3">
        <v>1</v>
      </c>
      <c r="D40" s="2">
        <v>-2.4426034406476171E-3</v>
      </c>
      <c r="E40" s="2">
        <v>3.3485507525643943E-2</v>
      </c>
      <c r="F40" s="2">
        <v>1.5769260190764037E-2</v>
      </c>
      <c r="G40" s="7">
        <f t="shared" si="0"/>
        <v>-8.3180544052830624E-3</v>
      </c>
      <c r="I40" s="4">
        <v>18</v>
      </c>
      <c r="J40" s="9">
        <f t="shared" ref="J40:BS40" si="23">IF(ABS(J$22-$I40)&gt;$M$7,0,J104*(1 - ABS(J$22-$I40)/($M$7 + 1)))</f>
        <v>0</v>
      </c>
      <c r="K40" s="9">
        <f t="shared" si="23"/>
        <v>0</v>
      </c>
      <c r="L40" s="9">
        <f t="shared" si="23"/>
        <v>0</v>
      </c>
      <c r="M40" s="9">
        <f t="shared" si="23"/>
        <v>0</v>
      </c>
      <c r="N40" s="9">
        <f t="shared" si="23"/>
        <v>0</v>
      </c>
      <c r="O40" s="9">
        <f t="shared" si="23"/>
        <v>0</v>
      </c>
      <c r="P40" s="9">
        <f t="shared" si="23"/>
        <v>0</v>
      </c>
      <c r="Q40" s="9">
        <f t="shared" si="23"/>
        <v>0</v>
      </c>
      <c r="R40" s="9">
        <f t="shared" si="23"/>
        <v>0</v>
      </c>
      <c r="S40" s="9">
        <f t="shared" si="23"/>
        <v>0</v>
      </c>
      <c r="T40" s="9">
        <f t="shared" si="23"/>
        <v>0</v>
      </c>
      <c r="U40" s="9">
        <f t="shared" si="23"/>
        <v>0</v>
      </c>
      <c r="V40" s="9">
        <f t="shared" si="23"/>
        <v>0</v>
      </c>
      <c r="W40" s="9">
        <f t="shared" si="23"/>
        <v>0</v>
      </c>
      <c r="X40" s="9">
        <f t="shared" si="23"/>
        <v>2.2177897830044677E-5</v>
      </c>
      <c r="Y40" s="9">
        <f t="shared" si="23"/>
        <v>9.7440496868184064E-5</v>
      </c>
      <c r="Z40" s="9">
        <f t="shared" si="23"/>
        <v>-1.1734250451235484E-4</v>
      </c>
      <c r="AA40" s="9">
        <f t="shared" si="23"/>
        <v>7.5957365084909642E-5</v>
      </c>
      <c r="AB40" s="9">
        <f t="shared" si="23"/>
        <v>-2.0037535799343818E-5</v>
      </c>
      <c r="AC40" s="9">
        <f t="shared" si="23"/>
        <v>1.5756398717173464E-5</v>
      </c>
      <c r="AD40" s="9">
        <f t="shared" si="23"/>
        <v>1.3713656348906362E-4</v>
      </c>
      <c r="AE40" s="9">
        <f t="shared" si="23"/>
        <v>0</v>
      </c>
      <c r="AF40" s="9">
        <f t="shared" si="23"/>
        <v>0</v>
      </c>
      <c r="AG40" s="9">
        <f t="shared" si="23"/>
        <v>0</v>
      </c>
      <c r="AH40" s="9">
        <f t="shared" si="23"/>
        <v>0</v>
      </c>
      <c r="AI40" s="9">
        <f t="shared" si="23"/>
        <v>0</v>
      </c>
      <c r="AJ40" s="9">
        <f t="shared" si="23"/>
        <v>0</v>
      </c>
      <c r="AK40" s="9">
        <f t="shared" si="23"/>
        <v>0</v>
      </c>
      <c r="AL40" s="9">
        <f t="shared" si="23"/>
        <v>0</v>
      </c>
      <c r="AM40" s="9">
        <f t="shared" si="23"/>
        <v>0</v>
      </c>
      <c r="AN40" s="9">
        <f t="shared" si="23"/>
        <v>0</v>
      </c>
      <c r="AO40" s="9">
        <f t="shared" si="23"/>
        <v>0</v>
      </c>
      <c r="AP40" s="9">
        <f t="shared" si="23"/>
        <v>0</v>
      </c>
      <c r="AQ40" s="9">
        <f t="shared" si="23"/>
        <v>0</v>
      </c>
      <c r="AR40" s="9">
        <f t="shared" si="23"/>
        <v>0</v>
      </c>
      <c r="AS40" s="9">
        <f t="shared" si="23"/>
        <v>0</v>
      </c>
      <c r="AT40" s="9">
        <f t="shared" si="23"/>
        <v>0</v>
      </c>
      <c r="AU40" s="9">
        <f t="shared" si="23"/>
        <v>0</v>
      </c>
      <c r="AV40" s="9">
        <f t="shared" si="23"/>
        <v>0</v>
      </c>
      <c r="AW40" s="9">
        <f t="shared" si="23"/>
        <v>0</v>
      </c>
      <c r="AX40" s="9">
        <f t="shared" si="23"/>
        <v>0</v>
      </c>
      <c r="AY40" s="9">
        <f t="shared" si="23"/>
        <v>0</v>
      </c>
      <c r="AZ40" s="9">
        <f t="shared" si="23"/>
        <v>0</v>
      </c>
      <c r="BA40" s="9">
        <f t="shared" si="23"/>
        <v>0</v>
      </c>
      <c r="BB40" s="9">
        <f t="shared" si="23"/>
        <v>0</v>
      </c>
      <c r="BC40" s="9">
        <f t="shared" si="23"/>
        <v>0</v>
      </c>
      <c r="BD40" s="9">
        <f t="shared" si="23"/>
        <v>0</v>
      </c>
      <c r="BE40" s="9">
        <f t="shared" si="23"/>
        <v>0</v>
      </c>
      <c r="BF40" s="9">
        <f t="shared" si="23"/>
        <v>0</v>
      </c>
      <c r="BG40" s="9">
        <f t="shared" si="23"/>
        <v>0</v>
      </c>
      <c r="BH40" s="9">
        <f t="shared" si="23"/>
        <v>0</v>
      </c>
      <c r="BI40" s="9">
        <f t="shared" si="23"/>
        <v>0</v>
      </c>
      <c r="BJ40" s="9">
        <f t="shared" si="23"/>
        <v>0</v>
      </c>
      <c r="BK40" s="9">
        <f t="shared" si="23"/>
        <v>0</v>
      </c>
      <c r="BL40" s="9">
        <f t="shared" si="23"/>
        <v>0</v>
      </c>
      <c r="BM40" s="9">
        <f t="shared" si="23"/>
        <v>0</v>
      </c>
      <c r="BN40" s="9">
        <f t="shared" si="23"/>
        <v>0</v>
      </c>
      <c r="BO40" s="9">
        <f t="shared" si="23"/>
        <v>0</v>
      </c>
      <c r="BP40" s="9">
        <f t="shared" si="23"/>
        <v>0</v>
      </c>
      <c r="BQ40" s="9">
        <f t="shared" si="23"/>
        <v>0</v>
      </c>
      <c r="BR40" s="9">
        <f t="shared" si="23"/>
        <v>0</v>
      </c>
      <c r="BS40" s="9">
        <f t="shared" si="23"/>
        <v>0</v>
      </c>
    </row>
    <row r="41" spans="1:71" x14ac:dyDescent="0.25">
      <c r="A41" s="1">
        <v>44621</v>
      </c>
      <c r="B41" s="2">
        <v>9.5638869868910348E-3</v>
      </c>
      <c r="C41" s="3">
        <v>1</v>
      </c>
      <c r="D41" s="2">
        <v>-1.5473503680411893E-2</v>
      </c>
      <c r="E41" s="2">
        <v>8.1369698241433364E-2</v>
      </c>
      <c r="F41" s="2">
        <v>3.421241351493215E-2</v>
      </c>
      <c r="G41" s="7">
        <f t="shared" si="0"/>
        <v>-2.4648526528041115E-2</v>
      </c>
      <c r="I41" s="4">
        <v>19</v>
      </c>
      <c r="J41" s="9">
        <f t="shared" ref="J41:BS41" si="24">IF(ABS(J$22-$I41)&gt;$M$7,0,J105*(1 - ABS(J$22-$I41)/($M$7 + 1)))</f>
        <v>0</v>
      </c>
      <c r="K41" s="9">
        <f t="shared" si="24"/>
        <v>0</v>
      </c>
      <c r="L41" s="9">
        <f t="shared" si="24"/>
        <v>0</v>
      </c>
      <c r="M41" s="9">
        <f t="shared" si="24"/>
        <v>0</v>
      </c>
      <c r="N41" s="9">
        <f t="shared" si="24"/>
        <v>0</v>
      </c>
      <c r="O41" s="9">
        <f t="shared" si="24"/>
        <v>0</v>
      </c>
      <c r="P41" s="9">
        <f t="shared" si="24"/>
        <v>0</v>
      </c>
      <c r="Q41" s="9">
        <f t="shared" si="24"/>
        <v>0</v>
      </c>
      <c r="R41" s="9">
        <f t="shared" si="24"/>
        <v>0</v>
      </c>
      <c r="S41" s="9">
        <f t="shared" si="24"/>
        <v>0</v>
      </c>
      <c r="T41" s="9">
        <f t="shared" si="24"/>
        <v>0</v>
      </c>
      <c r="U41" s="9">
        <f t="shared" si="24"/>
        <v>0</v>
      </c>
      <c r="V41" s="9">
        <f t="shared" si="24"/>
        <v>0</v>
      </c>
      <c r="W41" s="9">
        <f t="shared" si="24"/>
        <v>0</v>
      </c>
      <c r="X41" s="9">
        <f t="shared" si="24"/>
        <v>0</v>
      </c>
      <c r="Y41" s="9">
        <f t="shared" si="24"/>
        <v>-1.7136520749673221E-5</v>
      </c>
      <c r="Z41" s="9">
        <f t="shared" si="24"/>
        <v>2.7515490007059759E-5</v>
      </c>
      <c r="AA41" s="9">
        <f t="shared" si="24"/>
        <v>-2.0037535799343818E-5</v>
      </c>
      <c r="AB41" s="9">
        <f t="shared" si="24"/>
        <v>9.3971509870900504E-6</v>
      </c>
      <c r="AC41" s="9">
        <f t="shared" si="24"/>
        <v>-8.3130688646497545E-6</v>
      </c>
      <c r="AD41" s="9">
        <f t="shared" si="24"/>
        <v>-9.6470918819238727E-5</v>
      </c>
      <c r="AE41" s="9">
        <f t="shared" si="24"/>
        <v>4.7128990266313842E-6</v>
      </c>
      <c r="AF41" s="9">
        <f t="shared" si="24"/>
        <v>0</v>
      </c>
      <c r="AG41" s="9">
        <f t="shared" si="24"/>
        <v>0</v>
      </c>
      <c r="AH41" s="9">
        <f t="shared" si="24"/>
        <v>0</v>
      </c>
      <c r="AI41" s="9">
        <f t="shared" si="24"/>
        <v>0</v>
      </c>
      <c r="AJ41" s="9">
        <f t="shared" si="24"/>
        <v>0</v>
      </c>
      <c r="AK41" s="9">
        <f t="shared" si="24"/>
        <v>0</v>
      </c>
      <c r="AL41" s="9">
        <f t="shared" si="24"/>
        <v>0</v>
      </c>
      <c r="AM41" s="9">
        <f t="shared" si="24"/>
        <v>0</v>
      </c>
      <c r="AN41" s="9">
        <f t="shared" si="24"/>
        <v>0</v>
      </c>
      <c r="AO41" s="9">
        <f t="shared" si="24"/>
        <v>0</v>
      </c>
      <c r="AP41" s="9">
        <f t="shared" si="24"/>
        <v>0</v>
      </c>
      <c r="AQ41" s="9">
        <f t="shared" si="24"/>
        <v>0</v>
      </c>
      <c r="AR41" s="9">
        <f t="shared" si="24"/>
        <v>0</v>
      </c>
      <c r="AS41" s="9">
        <f t="shared" si="24"/>
        <v>0</v>
      </c>
      <c r="AT41" s="9">
        <f t="shared" si="24"/>
        <v>0</v>
      </c>
      <c r="AU41" s="9">
        <f t="shared" si="24"/>
        <v>0</v>
      </c>
      <c r="AV41" s="9">
        <f t="shared" si="24"/>
        <v>0</v>
      </c>
      <c r="AW41" s="9">
        <f t="shared" si="24"/>
        <v>0</v>
      </c>
      <c r="AX41" s="9">
        <f t="shared" si="24"/>
        <v>0</v>
      </c>
      <c r="AY41" s="9">
        <f t="shared" si="24"/>
        <v>0</v>
      </c>
      <c r="AZ41" s="9">
        <f t="shared" si="24"/>
        <v>0</v>
      </c>
      <c r="BA41" s="9">
        <f t="shared" si="24"/>
        <v>0</v>
      </c>
      <c r="BB41" s="9">
        <f t="shared" si="24"/>
        <v>0</v>
      </c>
      <c r="BC41" s="9">
        <f t="shared" si="24"/>
        <v>0</v>
      </c>
      <c r="BD41" s="9">
        <f t="shared" si="24"/>
        <v>0</v>
      </c>
      <c r="BE41" s="9">
        <f t="shared" si="24"/>
        <v>0</v>
      </c>
      <c r="BF41" s="9">
        <f t="shared" si="24"/>
        <v>0</v>
      </c>
      <c r="BG41" s="9">
        <f t="shared" si="24"/>
        <v>0</v>
      </c>
      <c r="BH41" s="9">
        <f t="shared" si="24"/>
        <v>0</v>
      </c>
      <c r="BI41" s="9">
        <f t="shared" si="24"/>
        <v>0</v>
      </c>
      <c r="BJ41" s="9">
        <f t="shared" si="24"/>
        <v>0</v>
      </c>
      <c r="BK41" s="9">
        <f t="shared" si="24"/>
        <v>0</v>
      </c>
      <c r="BL41" s="9">
        <f t="shared" si="24"/>
        <v>0</v>
      </c>
      <c r="BM41" s="9">
        <f t="shared" si="24"/>
        <v>0</v>
      </c>
      <c r="BN41" s="9">
        <f t="shared" si="24"/>
        <v>0</v>
      </c>
      <c r="BO41" s="9">
        <f t="shared" si="24"/>
        <v>0</v>
      </c>
      <c r="BP41" s="9">
        <f t="shared" si="24"/>
        <v>0</v>
      </c>
      <c r="BQ41" s="9">
        <f t="shared" si="24"/>
        <v>0</v>
      </c>
      <c r="BR41" s="9">
        <f t="shared" si="24"/>
        <v>0</v>
      </c>
      <c r="BS41" s="9">
        <f t="shared" si="24"/>
        <v>0</v>
      </c>
    </row>
    <row r="42" spans="1:71" x14ac:dyDescent="0.25">
      <c r="A42" s="1">
        <v>44622</v>
      </c>
      <c r="B42" s="2">
        <v>1.7178232181454867E-2</v>
      </c>
      <c r="C42" s="3">
        <v>1</v>
      </c>
      <c r="D42" s="2">
        <v>1.8642691757321028E-2</v>
      </c>
      <c r="E42" s="2">
        <v>7.5927799745153512E-2</v>
      </c>
      <c r="F42" s="2">
        <v>3.2659526668700013E-2</v>
      </c>
      <c r="G42" s="7">
        <f t="shared" si="0"/>
        <v>-1.5481294487245147E-2</v>
      </c>
      <c r="I42" s="4">
        <v>20</v>
      </c>
      <c r="J42" s="9">
        <f t="shared" ref="J42:BS42" si="25">IF(ABS(J$22-$I42)&gt;$M$7,0,J106*(1 - ABS(J$22-$I42)/($M$7 + 1)))</f>
        <v>0</v>
      </c>
      <c r="K42" s="9">
        <f t="shared" si="25"/>
        <v>0</v>
      </c>
      <c r="L42" s="9">
        <f t="shared" si="25"/>
        <v>0</v>
      </c>
      <c r="M42" s="9">
        <f t="shared" si="25"/>
        <v>0</v>
      </c>
      <c r="N42" s="9">
        <f t="shared" si="25"/>
        <v>0</v>
      </c>
      <c r="O42" s="9">
        <f t="shared" si="25"/>
        <v>0</v>
      </c>
      <c r="P42" s="9">
        <f t="shared" si="25"/>
        <v>0</v>
      </c>
      <c r="Q42" s="9">
        <f t="shared" si="25"/>
        <v>0</v>
      </c>
      <c r="R42" s="9">
        <f t="shared" si="25"/>
        <v>0</v>
      </c>
      <c r="S42" s="9">
        <f t="shared" si="25"/>
        <v>0</v>
      </c>
      <c r="T42" s="9">
        <f t="shared" si="25"/>
        <v>0</v>
      </c>
      <c r="U42" s="9">
        <f t="shared" si="25"/>
        <v>0</v>
      </c>
      <c r="V42" s="9">
        <f t="shared" si="25"/>
        <v>0</v>
      </c>
      <c r="W42" s="9">
        <f t="shared" si="25"/>
        <v>0</v>
      </c>
      <c r="X42" s="9">
        <f t="shared" si="25"/>
        <v>0</v>
      </c>
      <c r="Y42" s="9">
        <f t="shared" si="25"/>
        <v>0</v>
      </c>
      <c r="Z42" s="9">
        <f t="shared" si="25"/>
        <v>-1.6227483101882966E-5</v>
      </c>
      <c r="AA42" s="9">
        <f t="shared" si="25"/>
        <v>1.5756398717173464E-5</v>
      </c>
      <c r="AB42" s="9">
        <f t="shared" si="25"/>
        <v>-8.3130688646497545E-6</v>
      </c>
      <c r="AC42" s="9">
        <f t="shared" si="25"/>
        <v>1.3073865859197265E-5</v>
      </c>
      <c r="AD42" s="9">
        <f t="shared" si="25"/>
        <v>1.7068351730904934E-4</v>
      </c>
      <c r="AE42" s="9">
        <f t="shared" si="25"/>
        <v>-1.1117881498155267E-5</v>
      </c>
      <c r="AF42" s="9">
        <f t="shared" si="25"/>
        <v>-1.8652124375162415E-5</v>
      </c>
      <c r="AG42" s="9">
        <f t="shared" si="25"/>
        <v>0</v>
      </c>
      <c r="AH42" s="9">
        <f t="shared" si="25"/>
        <v>0</v>
      </c>
      <c r="AI42" s="9">
        <f t="shared" si="25"/>
        <v>0</v>
      </c>
      <c r="AJ42" s="9">
        <f t="shared" si="25"/>
        <v>0</v>
      </c>
      <c r="AK42" s="9">
        <f t="shared" si="25"/>
        <v>0</v>
      </c>
      <c r="AL42" s="9">
        <f t="shared" si="25"/>
        <v>0</v>
      </c>
      <c r="AM42" s="9">
        <f t="shared" si="25"/>
        <v>0</v>
      </c>
      <c r="AN42" s="9">
        <f t="shared" si="25"/>
        <v>0</v>
      </c>
      <c r="AO42" s="9">
        <f t="shared" si="25"/>
        <v>0</v>
      </c>
      <c r="AP42" s="9">
        <f t="shared" si="25"/>
        <v>0</v>
      </c>
      <c r="AQ42" s="9">
        <f t="shared" si="25"/>
        <v>0</v>
      </c>
      <c r="AR42" s="9">
        <f t="shared" si="25"/>
        <v>0</v>
      </c>
      <c r="AS42" s="9">
        <f t="shared" si="25"/>
        <v>0</v>
      </c>
      <c r="AT42" s="9">
        <f t="shared" si="25"/>
        <v>0</v>
      </c>
      <c r="AU42" s="9">
        <f t="shared" si="25"/>
        <v>0</v>
      </c>
      <c r="AV42" s="9">
        <f t="shared" si="25"/>
        <v>0</v>
      </c>
      <c r="AW42" s="9">
        <f t="shared" si="25"/>
        <v>0</v>
      </c>
      <c r="AX42" s="9">
        <f t="shared" si="25"/>
        <v>0</v>
      </c>
      <c r="AY42" s="9">
        <f t="shared" si="25"/>
        <v>0</v>
      </c>
      <c r="AZ42" s="9">
        <f t="shared" si="25"/>
        <v>0</v>
      </c>
      <c r="BA42" s="9">
        <f t="shared" si="25"/>
        <v>0</v>
      </c>
      <c r="BB42" s="9">
        <f t="shared" si="25"/>
        <v>0</v>
      </c>
      <c r="BC42" s="9">
        <f t="shared" si="25"/>
        <v>0</v>
      </c>
      <c r="BD42" s="9">
        <f t="shared" si="25"/>
        <v>0</v>
      </c>
      <c r="BE42" s="9">
        <f t="shared" si="25"/>
        <v>0</v>
      </c>
      <c r="BF42" s="9">
        <f t="shared" si="25"/>
        <v>0</v>
      </c>
      <c r="BG42" s="9">
        <f t="shared" si="25"/>
        <v>0</v>
      </c>
      <c r="BH42" s="9">
        <f t="shared" si="25"/>
        <v>0</v>
      </c>
      <c r="BI42" s="9">
        <f t="shared" si="25"/>
        <v>0</v>
      </c>
      <c r="BJ42" s="9">
        <f t="shared" si="25"/>
        <v>0</v>
      </c>
      <c r="BK42" s="9">
        <f t="shared" si="25"/>
        <v>0</v>
      </c>
      <c r="BL42" s="9">
        <f t="shared" si="25"/>
        <v>0</v>
      </c>
      <c r="BM42" s="9">
        <f t="shared" si="25"/>
        <v>0</v>
      </c>
      <c r="BN42" s="9">
        <f t="shared" si="25"/>
        <v>0</v>
      </c>
      <c r="BO42" s="9">
        <f t="shared" si="25"/>
        <v>0</v>
      </c>
      <c r="BP42" s="9">
        <f t="shared" si="25"/>
        <v>0</v>
      </c>
      <c r="BQ42" s="9">
        <f t="shared" si="25"/>
        <v>0</v>
      </c>
      <c r="BR42" s="9">
        <f t="shared" si="25"/>
        <v>0</v>
      </c>
      <c r="BS42" s="9">
        <f t="shared" si="25"/>
        <v>0</v>
      </c>
    </row>
    <row r="43" spans="1:71" x14ac:dyDescent="0.25">
      <c r="A43" s="1">
        <v>44623</v>
      </c>
      <c r="B43" s="2">
        <v>6.3330702093791214E-3</v>
      </c>
      <c r="C43" s="3">
        <v>1</v>
      </c>
      <c r="D43" s="2">
        <v>-5.2546664300883172E-3</v>
      </c>
      <c r="E43" s="2">
        <v>-2.9430389049019068E-2</v>
      </c>
      <c r="F43" s="2">
        <v>-8.7952690748897815E-3</v>
      </c>
      <c r="G43" s="7">
        <f t="shared" si="0"/>
        <v>1.5128339284268903E-2</v>
      </c>
      <c r="I43" s="4">
        <v>21</v>
      </c>
      <c r="J43" s="9">
        <f t="shared" ref="J43:BS43" si="26">IF(ABS(J$22-$I43)&gt;$M$7,0,J107*(1 - ABS(J$22-$I43)/($M$7 + 1)))</f>
        <v>0</v>
      </c>
      <c r="K43" s="9">
        <f t="shared" si="26"/>
        <v>0</v>
      </c>
      <c r="L43" s="9">
        <f t="shared" si="26"/>
        <v>0</v>
      </c>
      <c r="M43" s="9">
        <f t="shared" si="26"/>
        <v>0</v>
      </c>
      <c r="N43" s="9">
        <f t="shared" si="26"/>
        <v>0</v>
      </c>
      <c r="O43" s="9">
        <f t="shared" si="26"/>
        <v>0</v>
      </c>
      <c r="P43" s="9">
        <f t="shared" si="26"/>
        <v>0</v>
      </c>
      <c r="Q43" s="9">
        <f t="shared" si="26"/>
        <v>0</v>
      </c>
      <c r="R43" s="9">
        <f t="shared" si="26"/>
        <v>0</v>
      </c>
      <c r="S43" s="9">
        <f t="shared" si="26"/>
        <v>0</v>
      </c>
      <c r="T43" s="9">
        <f t="shared" si="26"/>
        <v>0</v>
      </c>
      <c r="U43" s="9">
        <f t="shared" si="26"/>
        <v>0</v>
      </c>
      <c r="V43" s="9">
        <f t="shared" si="26"/>
        <v>0</v>
      </c>
      <c r="W43" s="9">
        <f t="shared" si="26"/>
        <v>0</v>
      </c>
      <c r="X43" s="9">
        <f t="shared" si="26"/>
        <v>0</v>
      </c>
      <c r="Y43" s="9">
        <f t="shared" si="26"/>
        <v>0</v>
      </c>
      <c r="Z43" s="9">
        <f t="shared" si="26"/>
        <v>0</v>
      </c>
      <c r="AA43" s="9">
        <f t="shared" si="26"/>
        <v>1.3713656348906362E-4</v>
      </c>
      <c r="AB43" s="9">
        <f t="shared" si="26"/>
        <v>-9.6470918819238727E-5</v>
      </c>
      <c r="AC43" s="9">
        <f t="shared" si="26"/>
        <v>1.7068351730904934E-4</v>
      </c>
      <c r="AD43" s="9">
        <f t="shared" si="26"/>
        <v>3.9614722337073232E-3</v>
      </c>
      <c r="AE43" s="9">
        <f t="shared" si="26"/>
        <v>-2.902950266688539E-4</v>
      </c>
      <c r="AF43" s="9">
        <f t="shared" si="26"/>
        <v>-6.4935859633773727E-4</v>
      </c>
      <c r="AG43" s="9">
        <f t="shared" si="26"/>
        <v>1.5098635239838855E-4</v>
      </c>
      <c r="AH43" s="9">
        <f t="shared" si="26"/>
        <v>0</v>
      </c>
      <c r="AI43" s="9">
        <f t="shared" si="26"/>
        <v>0</v>
      </c>
      <c r="AJ43" s="9">
        <f t="shared" si="26"/>
        <v>0</v>
      </c>
      <c r="AK43" s="9">
        <f t="shared" si="26"/>
        <v>0</v>
      </c>
      <c r="AL43" s="9">
        <f t="shared" si="26"/>
        <v>0</v>
      </c>
      <c r="AM43" s="9">
        <f t="shared" si="26"/>
        <v>0</v>
      </c>
      <c r="AN43" s="9">
        <f t="shared" si="26"/>
        <v>0</v>
      </c>
      <c r="AO43" s="9">
        <f t="shared" si="26"/>
        <v>0</v>
      </c>
      <c r="AP43" s="9">
        <f t="shared" si="26"/>
        <v>0</v>
      </c>
      <c r="AQ43" s="9">
        <f t="shared" si="26"/>
        <v>0</v>
      </c>
      <c r="AR43" s="9">
        <f t="shared" si="26"/>
        <v>0</v>
      </c>
      <c r="AS43" s="9">
        <f t="shared" si="26"/>
        <v>0</v>
      </c>
      <c r="AT43" s="9">
        <f t="shared" si="26"/>
        <v>0</v>
      </c>
      <c r="AU43" s="9">
        <f t="shared" si="26"/>
        <v>0</v>
      </c>
      <c r="AV43" s="9">
        <f t="shared" si="26"/>
        <v>0</v>
      </c>
      <c r="AW43" s="9">
        <f t="shared" si="26"/>
        <v>0</v>
      </c>
      <c r="AX43" s="9">
        <f t="shared" si="26"/>
        <v>0</v>
      </c>
      <c r="AY43" s="9">
        <f t="shared" si="26"/>
        <v>0</v>
      </c>
      <c r="AZ43" s="9">
        <f t="shared" si="26"/>
        <v>0</v>
      </c>
      <c r="BA43" s="9">
        <f t="shared" si="26"/>
        <v>0</v>
      </c>
      <c r="BB43" s="9">
        <f t="shared" si="26"/>
        <v>0</v>
      </c>
      <c r="BC43" s="9">
        <f t="shared" si="26"/>
        <v>0</v>
      </c>
      <c r="BD43" s="9">
        <f t="shared" si="26"/>
        <v>0</v>
      </c>
      <c r="BE43" s="9">
        <f t="shared" si="26"/>
        <v>0</v>
      </c>
      <c r="BF43" s="9">
        <f t="shared" si="26"/>
        <v>0</v>
      </c>
      <c r="BG43" s="9">
        <f t="shared" si="26"/>
        <v>0</v>
      </c>
      <c r="BH43" s="9">
        <f t="shared" si="26"/>
        <v>0</v>
      </c>
      <c r="BI43" s="9">
        <f t="shared" si="26"/>
        <v>0</v>
      </c>
      <c r="BJ43" s="9">
        <f t="shared" si="26"/>
        <v>0</v>
      </c>
      <c r="BK43" s="9">
        <f t="shared" si="26"/>
        <v>0</v>
      </c>
      <c r="BL43" s="9">
        <f t="shared" si="26"/>
        <v>0</v>
      </c>
      <c r="BM43" s="9">
        <f t="shared" si="26"/>
        <v>0</v>
      </c>
      <c r="BN43" s="9">
        <f t="shared" si="26"/>
        <v>0</v>
      </c>
      <c r="BO43" s="9">
        <f t="shared" si="26"/>
        <v>0</v>
      </c>
      <c r="BP43" s="9">
        <f t="shared" si="26"/>
        <v>0</v>
      </c>
      <c r="BQ43" s="9">
        <f t="shared" si="26"/>
        <v>0</v>
      </c>
      <c r="BR43" s="9">
        <f t="shared" si="26"/>
        <v>0</v>
      </c>
      <c r="BS43" s="9">
        <f t="shared" si="26"/>
        <v>0</v>
      </c>
    </row>
    <row r="44" spans="1:71" x14ac:dyDescent="0.25">
      <c r="A44" s="1">
        <v>44624</v>
      </c>
      <c r="B44" s="2">
        <v>3.763567852797145E-2</v>
      </c>
      <c r="C44" s="3">
        <v>1</v>
      </c>
      <c r="D44" s="2">
        <v>-7.9340425503344747E-3</v>
      </c>
      <c r="E44" s="2">
        <v>6.8470830656856663E-2</v>
      </c>
      <c r="F44" s="2">
        <v>2.9311320171405236E-2</v>
      </c>
      <c r="G44" s="7">
        <f t="shared" si="0"/>
        <v>8.3243583565662145E-3</v>
      </c>
      <c r="I44" s="4">
        <v>22</v>
      </c>
      <c r="J44" s="9">
        <f t="shared" ref="J44:BS44" si="27">IF(ABS(J$22-$I44)&gt;$M$7,0,J108*(1 - ABS(J$22-$I44)/($M$7 + 1)))</f>
        <v>0</v>
      </c>
      <c r="K44" s="9">
        <f t="shared" si="27"/>
        <v>0</v>
      </c>
      <c r="L44" s="9">
        <f t="shared" si="27"/>
        <v>0</v>
      </c>
      <c r="M44" s="9">
        <f t="shared" si="27"/>
        <v>0</v>
      </c>
      <c r="N44" s="9">
        <f t="shared" si="27"/>
        <v>0</v>
      </c>
      <c r="O44" s="9">
        <f t="shared" si="27"/>
        <v>0</v>
      </c>
      <c r="P44" s="9">
        <f t="shared" si="27"/>
        <v>0</v>
      </c>
      <c r="Q44" s="9">
        <f t="shared" si="27"/>
        <v>0</v>
      </c>
      <c r="R44" s="9">
        <f t="shared" si="27"/>
        <v>0</v>
      </c>
      <c r="S44" s="9">
        <f t="shared" si="27"/>
        <v>0</v>
      </c>
      <c r="T44" s="9">
        <f t="shared" si="27"/>
        <v>0</v>
      </c>
      <c r="U44" s="9">
        <f t="shared" si="27"/>
        <v>0</v>
      </c>
      <c r="V44" s="9">
        <f t="shared" si="27"/>
        <v>0</v>
      </c>
      <c r="W44" s="9">
        <f t="shared" si="27"/>
        <v>0</v>
      </c>
      <c r="X44" s="9">
        <f t="shared" si="27"/>
        <v>0</v>
      </c>
      <c r="Y44" s="9">
        <f t="shared" si="27"/>
        <v>0</v>
      </c>
      <c r="Z44" s="9">
        <f t="shared" si="27"/>
        <v>0</v>
      </c>
      <c r="AA44" s="9">
        <f t="shared" si="27"/>
        <v>0</v>
      </c>
      <c r="AB44" s="9">
        <f t="shared" si="27"/>
        <v>4.7128990266313842E-6</v>
      </c>
      <c r="AC44" s="9">
        <f t="shared" si="27"/>
        <v>-1.1117881498155267E-5</v>
      </c>
      <c r="AD44" s="9">
        <f t="shared" si="27"/>
        <v>-2.902950266688539E-4</v>
      </c>
      <c r="AE44" s="9">
        <f t="shared" si="27"/>
        <v>3.7818129798254694E-5</v>
      </c>
      <c r="AF44" s="9">
        <f t="shared" si="27"/>
        <v>9.5169452123157282E-5</v>
      </c>
      <c r="AG44" s="9">
        <f t="shared" si="27"/>
        <v>-2.9504577833919457E-5</v>
      </c>
      <c r="AH44" s="9">
        <f t="shared" si="27"/>
        <v>-1.788574208336821E-5</v>
      </c>
      <c r="AI44" s="9">
        <f t="shared" si="27"/>
        <v>0</v>
      </c>
      <c r="AJ44" s="9">
        <f t="shared" si="27"/>
        <v>0</v>
      </c>
      <c r="AK44" s="9">
        <f t="shared" si="27"/>
        <v>0</v>
      </c>
      <c r="AL44" s="9">
        <f t="shared" si="27"/>
        <v>0</v>
      </c>
      <c r="AM44" s="9">
        <f t="shared" si="27"/>
        <v>0</v>
      </c>
      <c r="AN44" s="9">
        <f t="shared" si="27"/>
        <v>0</v>
      </c>
      <c r="AO44" s="9">
        <f t="shared" si="27"/>
        <v>0</v>
      </c>
      <c r="AP44" s="9">
        <f t="shared" si="27"/>
        <v>0</v>
      </c>
      <c r="AQ44" s="9">
        <f t="shared" si="27"/>
        <v>0</v>
      </c>
      <c r="AR44" s="9">
        <f t="shared" si="27"/>
        <v>0</v>
      </c>
      <c r="AS44" s="9">
        <f t="shared" si="27"/>
        <v>0</v>
      </c>
      <c r="AT44" s="9">
        <f t="shared" si="27"/>
        <v>0</v>
      </c>
      <c r="AU44" s="9">
        <f t="shared" si="27"/>
        <v>0</v>
      </c>
      <c r="AV44" s="9">
        <f t="shared" si="27"/>
        <v>0</v>
      </c>
      <c r="AW44" s="9">
        <f t="shared" si="27"/>
        <v>0</v>
      </c>
      <c r="AX44" s="9">
        <f t="shared" si="27"/>
        <v>0</v>
      </c>
      <c r="AY44" s="9">
        <f t="shared" si="27"/>
        <v>0</v>
      </c>
      <c r="AZ44" s="9">
        <f t="shared" si="27"/>
        <v>0</v>
      </c>
      <c r="BA44" s="9">
        <f t="shared" si="27"/>
        <v>0</v>
      </c>
      <c r="BB44" s="9">
        <f t="shared" si="27"/>
        <v>0</v>
      </c>
      <c r="BC44" s="9">
        <f t="shared" si="27"/>
        <v>0</v>
      </c>
      <c r="BD44" s="9">
        <f t="shared" si="27"/>
        <v>0</v>
      </c>
      <c r="BE44" s="9">
        <f t="shared" si="27"/>
        <v>0</v>
      </c>
      <c r="BF44" s="9">
        <f t="shared" si="27"/>
        <v>0</v>
      </c>
      <c r="BG44" s="9">
        <f t="shared" si="27"/>
        <v>0</v>
      </c>
      <c r="BH44" s="9">
        <f t="shared" si="27"/>
        <v>0</v>
      </c>
      <c r="BI44" s="9">
        <f t="shared" si="27"/>
        <v>0</v>
      </c>
      <c r="BJ44" s="9">
        <f t="shared" si="27"/>
        <v>0</v>
      </c>
      <c r="BK44" s="9">
        <f t="shared" si="27"/>
        <v>0</v>
      </c>
      <c r="BL44" s="9">
        <f t="shared" si="27"/>
        <v>0</v>
      </c>
      <c r="BM44" s="9">
        <f t="shared" si="27"/>
        <v>0</v>
      </c>
      <c r="BN44" s="9">
        <f t="shared" si="27"/>
        <v>0</v>
      </c>
      <c r="BO44" s="9">
        <f t="shared" si="27"/>
        <v>0</v>
      </c>
      <c r="BP44" s="9">
        <f t="shared" si="27"/>
        <v>0</v>
      </c>
      <c r="BQ44" s="9">
        <f t="shared" si="27"/>
        <v>0</v>
      </c>
      <c r="BR44" s="9">
        <f t="shared" si="27"/>
        <v>0</v>
      </c>
      <c r="BS44" s="9">
        <f t="shared" si="27"/>
        <v>0</v>
      </c>
    </row>
    <row r="45" spans="1:71" x14ac:dyDescent="0.25">
      <c r="A45" s="1">
        <v>44627</v>
      </c>
      <c r="B45" s="2">
        <v>3.6032899757971526E-2</v>
      </c>
      <c r="C45" s="3">
        <v>1</v>
      </c>
      <c r="D45" s="2">
        <v>-2.9518158313449172E-2</v>
      </c>
      <c r="E45" s="2">
        <v>4.2416825457174845E-2</v>
      </c>
      <c r="F45" s="2">
        <v>1.8799112770317754E-2</v>
      </c>
      <c r="G45" s="7">
        <f t="shared" si="0"/>
        <v>1.7233786987653772E-2</v>
      </c>
      <c r="I45" s="4">
        <v>23</v>
      </c>
      <c r="J45" s="9">
        <f t="shared" ref="J45:BS45" si="28">IF(ABS(J$22-$I45)&gt;$M$7,0,J109*(1 - ABS(J$22-$I45)/($M$7 + 1)))</f>
        <v>0</v>
      </c>
      <c r="K45" s="9">
        <f t="shared" si="28"/>
        <v>0</v>
      </c>
      <c r="L45" s="9">
        <f t="shared" si="28"/>
        <v>0</v>
      </c>
      <c r="M45" s="9">
        <f t="shared" si="28"/>
        <v>0</v>
      </c>
      <c r="N45" s="9">
        <f t="shared" si="28"/>
        <v>0</v>
      </c>
      <c r="O45" s="9">
        <f t="shared" si="28"/>
        <v>0</v>
      </c>
      <c r="P45" s="9">
        <f t="shared" si="28"/>
        <v>0</v>
      </c>
      <c r="Q45" s="9">
        <f t="shared" si="28"/>
        <v>0</v>
      </c>
      <c r="R45" s="9">
        <f t="shared" si="28"/>
        <v>0</v>
      </c>
      <c r="S45" s="9">
        <f t="shared" si="28"/>
        <v>0</v>
      </c>
      <c r="T45" s="9">
        <f t="shared" si="28"/>
        <v>0</v>
      </c>
      <c r="U45" s="9">
        <f t="shared" si="28"/>
        <v>0</v>
      </c>
      <c r="V45" s="9">
        <f t="shared" si="28"/>
        <v>0</v>
      </c>
      <c r="W45" s="9">
        <f t="shared" si="28"/>
        <v>0</v>
      </c>
      <c r="X45" s="9">
        <f t="shared" si="28"/>
        <v>0</v>
      </c>
      <c r="Y45" s="9">
        <f t="shared" si="28"/>
        <v>0</v>
      </c>
      <c r="Z45" s="9">
        <f t="shared" si="28"/>
        <v>0</v>
      </c>
      <c r="AA45" s="9">
        <f t="shared" si="28"/>
        <v>0</v>
      </c>
      <c r="AB45" s="9">
        <f t="shared" si="28"/>
        <v>0</v>
      </c>
      <c r="AC45" s="9">
        <f t="shared" si="28"/>
        <v>-1.8652124375162415E-5</v>
      </c>
      <c r="AD45" s="9">
        <f t="shared" si="28"/>
        <v>-6.4935859633773727E-4</v>
      </c>
      <c r="AE45" s="9">
        <f t="shared" si="28"/>
        <v>9.5169452123157282E-5</v>
      </c>
      <c r="AF45" s="9">
        <f t="shared" si="28"/>
        <v>4.2576755484978072E-4</v>
      </c>
      <c r="AG45" s="9">
        <f t="shared" si="28"/>
        <v>-1.484967407197778E-4</v>
      </c>
      <c r="AH45" s="9">
        <f t="shared" si="28"/>
        <v>-1.2002541525070729E-4</v>
      </c>
      <c r="AI45" s="9">
        <f t="shared" si="28"/>
        <v>1.150603962882029E-4</v>
      </c>
      <c r="AJ45" s="9">
        <f t="shared" si="28"/>
        <v>0</v>
      </c>
      <c r="AK45" s="9">
        <f t="shared" si="28"/>
        <v>0</v>
      </c>
      <c r="AL45" s="9">
        <f t="shared" si="28"/>
        <v>0</v>
      </c>
      <c r="AM45" s="9">
        <f t="shared" si="28"/>
        <v>0</v>
      </c>
      <c r="AN45" s="9">
        <f t="shared" si="28"/>
        <v>0</v>
      </c>
      <c r="AO45" s="9">
        <f t="shared" si="28"/>
        <v>0</v>
      </c>
      <c r="AP45" s="9">
        <f t="shared" si="28"/>
        <v>0</v>
      </c>
      <c r="AQ45" s="9">
        <f t="shared" si="28"/>
        <v>0</v>
      </c>
      <c r="AR45" s="9">
        <f t="shared" si="28"/>
        <v>0</v>
      </c>
      <c r="AS45" s="9">
        <f t="shared" si="28"/>
        <v>0</v>
      </c>
      <c r="AT45" s="9">
        <f t="shared" si="28"/>
        <v>0</v>
      </c>
      <c r="AU45" s="9">
        <f t="shared" si="28"/>
        <v>0</v>
      </c>
      <c r="AV45" s="9">
        <f t="shared" si="28"/>
        <v>0</v>
      </c>
      <c r="AW45" s="9">
        <f t="shared" si="28"/>
        <v>0</v>
      </c>
      <c r="AX45" s="9">
        <f t="shared" si="28"/>
        <v>0</v>
      </c>
      <c r="AY45" s="9">
        <f t="shared" si="28"/>
        <v>0</v>
      </c>
      <c r="AZ45" s="9">
        <f t="shared" si="28"/>
        <v>0</v>
      </c>
      <c r="BA45" s="9">
        <f t="shared" si="28"/>
        <v>0</v>
      </c>
      <c r="BB45" s="9">
        <f t="shared" si="28"/>
        <v>0</v>
      </c>
      <c r="BC45" s="9">
        <f t="shared" si="28"/>
        <v>0</v>
      </c>
      <c r="BD45" s="9">
        <f t="shared" si="28"/>
        <v>0</v>
      </c>
      <c r="BE45" s="9">
        <f t="shared" si="28"/>
        <v>0</v>
      </c>
      <c r="BF45" s="9">
        <f t="shared" si="28"/>
        <v>0</v>
      </c>
      <c r="BG45" s="9">
        <f t="shared" si="28"/>
        <v>0</v>
      </c>
      <c r="BH45" s="9">
        <f t="shared" si="28"/>
        <v>0</v>
      </c>
      <c r="BI45" s="9">
        <f t="shared" si="28"/>
        <v>0</v>
      </c>
      <c r="BJ45" s="9">
        <f t="shared" si="28"/>
        <v>0</v>
      </c>
      <c r="BK45" s="9">
        <f t="shared" si="28"/>
        <v>0</v>
      </c>
      <c r="BL45" s="9">
        <f t="shared" si="28"/>
        <v>0</v>
      </c>
      <c r="BM45" s="9">
        <f t="shared" si="28"/>
        <v>0</v>
      </c>
      <c r="BN45" s="9">
        <f t="shared" si="28"/>
        <v>0</v>
      </c>
      <c r="BO45" s="9">
        <f t="shared" si="28"/>
        <v>0</v>
      </c>
      <c r="BP45" s="9">
        <f t="shared" si="28"/>
        <v>0</v>
      </c>
      <c r="BQ45" s="9">
        <f t="shared" si="28"/>
        <v>0</v>
      </c>
      <c r="BR45" s="9">
        <f t="shared" si="28"/>
        <v>0</v>
      </c>
      <c r="BS45" s="9">
        <f t="shared" si="28"/>
        <v>0</v>
      </c>
    </row>
    <row r="46" spans="1:71" x14ac:dyDescent="0.25">
      <c r="A46" s="1">
        <v>44628</v>
      </c>
      <c r="B46" s="2">
        <v>7.575711798754492E-3</v>
      </c>
      <c r="C46" s="3">
        <v>1</v>
      </c>
      <c r="D46" s="2">
        <v>-7.2337535181997703E-3</v>
      </c>
      <c r="E46" s="2">
        <v>4.5081994215640186E-2</v>
      </c>
      <c r="F46" s="2">
        <v>2.0208566032871005E-2</v>
      </c>
      <c r="G46" s="7">
        <f t="shared" si="0"/>
        <v>-1.2632854234116513E-2</v>
      </c>
      <c r="I46" s="4">
        <v>24</v>
      </c>
      <c r="J46" s="9">
        <f t="shared" ref="J46:BS46" si="29">IF(ABS(J$22-$I46)&gt;$M$7,0,J110*(1 - ABS(J$22-$I46)/($M$7 + 1)))</f>
        <v>0</v>
      </c>
      <c r="K46" s="9">
        <f t="shared" si="29"/>
        <v>0</v>
      </c>
      <c r="L46" s="9">
        <f t="shared" si="29"/>
        <v>0</v>
      </c>
      <c r="M46" s="9">
        <f t="shared" si="29"/>
        <v>0</v>
      </c>
      <c r="N46" s="9">
        <f t="shared" si="29"/>
        <v>0</v>
      </c>
      <c r="O46" s="9">
        <f t="shared" si="29"/>
        <v>0</v>
      </c>
      <c r="P46" s="9">
        <f t="shared" si="29"/>
        <v>0</v>
      </c>
      <c r="Q46" s="9">
        <f t="shared" si="29"/>
        <v>0</v>
      </c>
      <c r="R46" s="9">
        <f t="shared" si="29"/>
        <v>0</v>
      </c>
      <c r="S46" s="9">
        <f t="shared" si="29"/>
        <v>0</v>
      </c>
      <c r="T46" s="9">
        <f t="shared" si="29"/>
        <v>0</v>
      </c>
      <c r="U46" s="9">
        <f t="shared" si="29"/>
        <v>0</v>
      </c>
      <c r="V46" s="9">
        <f t="shared" si="29"/>
        <v>0</v>
      </c>
      <c r="W46" s="9">
        <f t="shared" si="29"/>
        <v>0</v>
      </c>
      <c r="X46" s="9">
        <f t="shared" si="29"/>
        <v>0</v>
      </c>
      <c r="Y46" s="9">
        <f t="shared" si="29"/>
        <v>0</v>
      </c>
      <c r="Z46" s="9">
        <f t="shared" si="29"/>
        <v>0</v>
      </c>
      <c r="AA46" s="9">
        <f t="shared" si="29"/>
        <v>0</v>
      </c>
      <c r="AB46" s="9">
        <f t="shared" si="29"/>
        <v>0</v>
      </c>
      <c r="AC46" s="9">
        <f t="shared" si="29"/>
        <v>0</v>
      </c>
      <c r="AD46" s="9">
        <f t="shared" si="29"/>
        <v>1.5098635239838855E-4</v>
      </c>
      <c r="AE46" s="9">
        <f t="shared" si="29"/>
        <v>-2.9504577833919457E-5</v>
      </c>
      <c r="AF46" s="9">
        <f t="shared" si="29"/>
        <v>-1.484967407197778E-4</v>
      </c>
      <c r="AG46" s="9">
        <f t="shared" si="29"/>
        <v>9.2074369388619071E-5</v>
      </c>
      <c r="AH46" s="9">
        <f t="shared" si="29"/>
        <v>8.3723537715579973E-5</v>
      </c>
      <c r="AI46" s="9">
        <f t="shared" si="29"/>
        <v>-1.0701359550206506E-4</v>
      </c>
      <c r="AJ46" s="9">
        <f t="shared" si="29"/>
        <v>-2.6940152471388826E-5</v>
      </c>
      <c r="AK46" s="9">
        <f t="shared" si="29"/>
        <v>0</v>
      </c>
      <c r="AL46" s="9">
        <f t="shared" si="29"/>
        <v>0</v>
      </c>
      <c r="AM46" s="9">
        <f t="shared" si="29"/>
        <v>0</v>
      </c>
      <c r="AN46" s="9">
        <f t="shared" si="29"/>
        <v>0</v>
      </c>
      <c r="AO46" s="9">
        <f t="shared" si="29"/>
        <v>0</v>
      </c>
      <c r="AP46" s="9">
        <f t="shared" si="29"/>
        <v>0</v>
      </c>
      <c r="AQ46" s="9">
        <f t="shared" si="29"/>
        <v>0</v>
      </c>
      <c r="AR46" s="9">
        <f t="shared" si="29"/>
        <v>0</v>
      </c>
      <c r="AS46" s="9">
        <f t="shared" si="29"/>
        <v>0</v>
      </c>
      <c r="AT46" s="9">
        <f t="shared" si="29"/>
        <v>0</v>
      </c>
      <c r="AU46" s="9">
        <f t="shared" si="29"/>
        <v>0</v>
      </c>
      <c r="AV46" s="9">
        <f t="shared" si="29"/>
        <v>0</v>
      </c>
      <c r="AW46" s="9">
        <f t="shared" si="29"/>
        <v>0</v>
      </c>
      <c r="AX46" s="9">
        <f t="shared" si="29"/>
        <v>0</v>
      </c>
      <c r="AY46" s="9">
        <f t="shared" si="29"/>
        <v>0</v>
      </c>
      <c r="AZ46" s="9">
        <f t="shared" si="29"/>
        <v>0</v>
      </c>
      <c r="BA46" s="9">
        <f t="shared" si="29"/>
        <v>0</v>
      </c>
      <c r="BB46" s="9">
        <f t="shared" si="29"/>
        <v>0</v>
      </c>
      <c r="BC46" s="9">
        <f t="shared" si="29"/>
        <v>0</v>
      </c>
      <c r="BD46" s="9">
        <f t="shared" si="29"/>
        <v>0</v>
      </c>
      <c r="BE46" s="9">
        <f t="shared" si="29"/>
        <v>0</v>
      </c>
      <c r="BF46" s="9">
        <f t="shared" si="29"/>
        <v>0</v>
      </c>
      <c r="BG46" s="9">
        <f t="shared" si="29"/>
        <v>0</v>
      </c>
      <c r="BH46" s="9">
        <f t="shared" si="29"/>
        <v>0</v>
      </c>
      <c r="BI46" s="9">
        <f t="shared" si="29"/>
        <v>0</v>
      </c>
      <c r="BJ46" s="9">
        <f t="shared" si="29"/>
        <v>0</v>
      </c>
      <c r="BK46" s="9">
        <f t="shared" si="29"/>
        <v>0</v>
      </c>
      <c r="BL46" s="9">
        <f t="shared" si="29"/>
        <v>0</v>
      </c>
      <c r="BM46" s="9">
        <f t="shared" si="29"/>
        <v>0</v>
      </c>
      <c r="BN46" s="9">
        <f t="shared" si="29"/>
        <v>0</v>
      </c>
      <c r="BO46" s="9">
        <f t="shared" si="29"/>
        <v>0</v>
      </c>
      <c r="BP46" s="9">
        <f t="shared" si="29"/>
        <v>0</v>
      </c>
      <c r="BQ46" s="9">
        <f t="shared" si="29"/>
        <v>0</v>
      </c>
      <c r="BR46" s="9">
        <f t="shared" si="29"/>
        <v>0</v>
      </c>
      <c r="BS46" s="9">
        <f t="shared" si="29"/>
        <v>0</v>
      </c>
    </row>
    <row r="47" spans="1:71" x14ac:dyDescent="0.25">
      <c r="A47" s="1">
        <v>44629</v>
      </c>
      <c r="B47" s="2">
        <v>-5.684663856416472E-2</v>
      </c>
      <c r="C47" s="3">
        <v>1</v>
      </c>
      <c r="D47" s="2">
        <v>2.5698247891435821E-2</v>
      </c>
      <c r="E47" s="2">
        <v>-0.12549023400122017</v>
      </c>
      <c r="F47" s="2">
        <v>-4.571375726184345E-2</v>
      </c>
      <c r="G47" s="7">
        <f t="shared" si="0"/>
        <v>-1.1132881302321269E-2</v>
      </c>
      <c r="I47" s="4">
        <v>25</v>
      </c>
      <c r="J47" s="9">
        <f t="shared" ref="J47:BS47" si="30">IF(ABS(J$22-$I47)&gt;$M$7,0,J111*(1 - ABS(J$22-$I47)/($M$7 + 1)))</f>
        <v>0</v>
      </c>
      <c r="K47" s="9">
        <f t="shared" si="30"/>
        <v>0</v>
      </c>
      <c r="L47" s="9">
        <f t="shared" si="30"/>
        <v>0</v>
      </c>
      <c r="M47" s="9">
        <f t="shared" si="30"/>
        <v>0</v>
      </c>
      <c r="N47" s="9">
        <f t="shared" si="30"/>
        <v>0</v>
      </c>
      <c r="O47" s="9">
        <f t="shared" si="30"/>
        <v>0</v>
      </c>
      <c r="P47" s="9">
        <f t="shared" si="30"/>
        <v>0</v>
      </c>
      <c r="Q47" s="9">
        <f t="shared" si="30"/>
        <v>0</v>
      </c>
      <c r="R47" s="9">
        <f t="shared" si="30"/>
        <v>0</v>
      </c>
      <c r="S47" s="9">
        <f t="shared" si="30"/>
        <v>0</v>
      </c>
      <c r="T47" s="9">
        <f t="shared" si="30"/>
        <v>0</v>
      </c>
      <c r="U47" s="9">
        <f t="shared" si="30"/>
        <v>0</v>
      </c>
      <c r="V47" s="9">
        <f t="shared" si="30"/>
        <v>0</v>
      </c>
      <c r="W47" s="9">
        <f t="shared" si="30"/>
        <v>0</v>
      </c>
      <c r="X47" s="9">
        <f t="shared" si="30"/>
        <v>0</v>
      </c>
      <c r="Y47" s="9">
        <f t="shared" si="30"/>
        <v>0</v>
      </c>
      <c r="Z47" s="9">
        <f t="shared" si="30"/>
        <v>0</v>
      </c>
      <c r="AA47" s="9">
        <f t="shared" si="30"/>
        <v>0</v>
      </c>
      <c r="AB47" s="9">
        <f t="shared" si="30"/>
        <v>0</v>
      </c>
      <c r="AC47" s="9">
        <f t="shared" si="30"/>
        <v>0</v>
      </c>
      <c r="AD47" s="9">
        <f t="shared" si="30"/>
        <v>0</v>
      </c>
      <c r="AE47" s="9">
        <f t="shared" si="30"/>
        <v>-1.788574208336821E-5</v>
      </c>
      <c r="AF47" s="9">
        <f t="shared" si="30"/>
        <v>-1.2002541525070729E-4</v>
      </c>
      <c r="AG47" s="9">
        <f t="shared" si="30"/>
        <v>8.3723537715579973E-5</v>
      </c>
      <c r="AH47" s="9">
        <f t="shared" si="30"/>
        <v>1.3534239649789636E-4</v>
      </c>
      <c r="AI47" s="9">
        <f t="shared" si="30"/>
        <v>-1.946156538152607E-4</v>
      </c>
      <c r="AJ47" s="9">
        <f t="shared" si="30"/>
        <v>-6.5324726420715694E-5</v>
      </c>
      <c r="AK47" s="9">
        <f t="shared" si="30"/>
        <v>-3.1333930436624353E-5</v>
      </c>
      <c r="AL47" s="9">
        <f t="shared" si="30"/>
        <v>0</v>
      </c>
      <c r="AM47" s="9">
        <f t="shared" si="30"/>
        <v>0</v>
      </c>
      <c r="AN47" s="9">
        <f t="shared" si="30"/>
        <v>0</v>
      </c>
      <c r="AO47" s="9">
        <f t="shared" si="30"/>
        <v>0</v>
      </c>
      <c r="AP47" s="9">
        <f t="shared" si="30"/>
        <v>0</v>
      </c>
      <c r="AQ47" s="9">
        <f t="shared" si="30"/>
        <v>0</v>
      </c>
      <c r="AR47" s="9">
        <f t="shared" si="30"/>
        <v>0</v>
      </c>
      <c r="AS47" s="9">
        <f t="shared" si="30"/>
        <v>0</v>
      </c>
      <c r="AT47" s="9">
        <f t="shared" si="30"/>
        <v>0</v>
      </c>
      <c r="AU47" s="9">
        <f t="shared" si="30"/>
        <v>0</v>
      </c>
      <c r="AV47" s="9">
        <f t="shared" si="30"/>
        <v>0</v>
      </c>
      <c r="AW47" s="9">
        <f t="shared" si="30"/>
        <v>0</v>
      </c>
      <c r="AX47" s="9">
        <f t="shared" si="30"/>
        <v>0</v>
      </c>
      <c r="AY47" s="9">
        <f t="shared" si="30"/>
        <v>0</v>
      </c>
      <c r="AZ47" s="9">
        <f t="shared" si="30"/>
        <v>0</v>
      </c>
      <c r="BA47" s="9">
        <f t="shared" si="30"/>
        <v>0</v>
      </c>
      <c r="BB47" s="9">
        <f t="shared" si="30"/>
        <v>0</v>
      </c>
      <c r="BC47" s="9">
        <f t="shared" si="30"/>
        <v>0</v>
      </c>
      <c r="BD47" s="9">
        <f t="shared" si="30"/>
        <v>0</v>
      </c>
      <c r="BE47" s="9">
        <f t="shared" si="30"/>
        <v>0</v>
      </c>
      <c r="BF47" s="9">
        <f t="shared" si="30"/>
        <v>0</v>
      </c>
      <c r="BG47" s="9">
        <f t="shared" si="30"/>
        <v>0</v>
      </c>
      <c r="BH47" s="9">
        <f t="shared" si="30"/>
        <v>0</v>
      </c>
      <c r="BI47" s="9">
        <f t="shared" si="30"/>
        <v>0</v>
      </c>
      <c r="BJ47" s="9">
        <f t="shared" si="30"/>
        <v>0</v>
      </c>
      <c r="BK47" s="9">
        <f t="shared" si="30"/>
        <v>0</v>
      </c>
      <c r="BL47" s="9">
        <f t="shared" si="30"/>
        <v>0</v>
      </c>
      <c r="BM47" s="9">
        <f t="shared" si="30"/>
        <v>0</v>
      </c>
      <c r="BN47" s="9">
        <f t="shared" si="30"/>
        <v>0</v>
      </c>
      <c r="BO47" s="9">
        <f t="shared" si="30"/>
        <v>0</v>
      </c>
      <c r="BP47" s="9">
        <f t="shared" si="30"/>
        <v>0</v>
      </c>
      <c r="BQ47" s="9">
        <f t="shared" si="30"/>
        <v>0</v>
      </c>
      <c r="BR47" s="9">
        <f t="shared" si="30"/>
        <v>0</v>
      </c>
      <c r="BS47" s="9">
        <f t="shared" si="30"/>
        <v>0</v>
      </c>
    </row>
    <row r="48" spans="1:71" x14ac:dyDescent="0.25">
      <c r="A48" s="1">
        <v>44630</v>
      </c>
      <c r="B48" s="2">
        <v>3.1042392395265628E-2</v>
      </c>
      <c r="C48" s="3">
        <v>1</v>
      </c>
      <c r="D48" s="2">
        <v>-4.291813651667864E-3</v>
      </c>
      <c r="E48" s="2">
        <v>-2.5624575741688083E-2</v>
      </c>
      <c r="F48" s="2">
        <v>-7.2961555811306943E-3</v>
      </c>
      <c r="G48" s="7">
        <f t="shared" si="0"/>
        <v>3.8338547976396326E-2</v>
      </c>
      <c r="I48" s="4">
        <v>26</v>
      </c>
      <c r="J48" s="9">
        <f t="shared" ref="J48:BS48" si="31">IF(ABS(J$22-$I48)&gt;$M$7,0,J112*(1 - ABS(J$22-$I48)/($M$7 + 1)))</f>
        <v>0</v>
      </c>
      <c r="K48" s="9">
        <f t="shared" si="31"/>
        <v>0</v>
      </c>
      <c r="L48" s="9">
        <f t="shared" si="31"/>
        <v>0</v>
      </c>
      <c r="M48" s="9">
        <f t="shared" si="31"/>
        <v>0</v>
      </c>
      <c r="N48" s="9">
        <f t="shared" si="31"/>
        <v>0</v>
      </c>
      <c r="O48" s="9">
        <f t="shared" si="31"/>
        <v>0</v>
      </c>
      <c r="P48" s="9">
        <f t="shared" si="31"/>
        <v>0</v>
      </c>
      <c r="Q48" s="9">
        <f t="shared" si="31"/>
        <v>0</v>
      </c>
      <c r="R48" s="9">
        <f t="shared" si="31"/>
        <v>0</v>
      </c>
      <c r="S48" s="9">
        <f t="shared" si="31"/>
        <v>0</v>
      </c>
      <c r="T48" s="9">
        <f t="shared" si="31"/>
        <v>0</v>
      </c>
      <c r="U48" s="9">
        <f t="shared" si="31"/>
        <v>0</v>
      </c>
      <c r="V48" s="9">
        <f t="shared" si="31"/>
        <v>0</v>
      </c>
      <c r="W48" s="9">
        <f t="shared" si="31"/>
        <v>0</v>
      </c>
      <c r="X48" s="9">
        <f t="shared" si="31"/>
        <v>0</v>
      </c>
      <c r="Y48" s="9">
        <f t="shared" si="31"/>
        <v>0</v>
      </c>
      <c r="Z48" s="9">
        <f t="shared" si="31"/>
        <v>0</v>
      </c>
      <c r="AA48" s="9">
        <f t="shared" si="31"/>
        <v>0</v>
      </c>
      <c r="AB48" s="9">
        <f t="shared" si="31"/>
        <v>0</v>
      </c>
      <c r="AC48" s="9">
        <f t="shared" si="31"/>
        <v>0</v>
      </c>
      <c r="AD48" s="9">
        <f t="shared" si="31"/>
        <v>0</v>
      </c>
      <c r="AE48" s="9">
        <f t="shared" si="31"/>
        <v>0</v>
      </c>
      <c r="AF48" s="9">
        <f t="shared" si="31"/>
        <v>1.150603962882029E-4</v>
      </c>
      <c r="AG48" s="9">
        <f t="shared" si="31"/>
        <v>-1.0701359550206506E-4</v>
      </c>
      <c r="AH48" s="9">
        <f t="shared" si="31"/>
        <v>-1.946156538152607E-4</v>
      </c>
      <c r="AI48" s="9">
        <f t="shared" si="31"/>
        <v>4.9750694784319075E-4</v>
      </c>
      <c r="AJ48" s="9">
        <f t="shared" si="31"/>
        <v>1.8786743358528043E-4</v>
      </c>
      <c r="AK48" s="9">
        <f t="shared" si="31"/>
        <v>1.2015103453795334E-4</v>
      </c>
      <c r="AL48" s="9">
        <f t="shared" si="31"/>
        <v>-4.2542712940732208E-5</v>
      </c>
      <c r="AM48" s="9">
        <f t="shared" si="31"/>
        <v>0</v>
      </c>
      <c r="AN48" s="9">
        <f t="shared" si="31"/>
        <v>0</v>
      </c>
      <c r="AO48" s="9">
        <f t="shared" si="31"/>
        <v>0</v>
      </c>
      <c r="AP48" s="9">
        <f t="shared" si="31"/>
        <v>0</v>
      </c>
      <c r="AQ48" s="9">
        <f t="shared" si="31"/>
        <v>0</v>
      </c>
      <c r="AR48" s="9">
        <f t="shared" si="31"/>
        <v>0</v>
      </c>
      <c r="AS48" s="9">
        <f t="shared" si="31"/>
        <v>0</v>
      </c>
      <c r="AT48" s="9">
        <f t="shared" si="31"/>
        <v>0</v>
      </c>
      <c r="AU48" s="9">
        <f t="shared" si="31"/>
        <v>0</v>
      </c>
      <c r="AV48" s="9">
        <f t="shared" si="31"/>
        <v>0</v>
      </c>
      <c r="AW48" s="9">
        <f t="shared" si="31"/>
        <v>0</v>
      </c>
      <c r="AX48" s="9">
        <f t="shared" si="31"/>
        <v>0</v>
      </c>
      <c r="AY48" s="9">
        <f t="shared" si="31"/>
        <v>0</v>
      </c>
      <c r="AZ48" s="9">
        <f t="shared" si="31"/>
        <v>0</v>
      </c>
      <c r="BA48" s="9">
        <f t="shared" si="31"/>
        <v>0</v>
      </c>
      <c r="BB48" s="9">
        <f t="shared" si="31"/>
        <v>0</v>
      </c>
      <c r="BC48" s="9">
        <f t="shared" si="31"/>
        <v>0</v>
      </c>
      <c r="BD48" s="9">
        <f t="shared" si="31"/>
        <v>0</v>
      </c>
      <c r="BE48" s="9">
        <f t="shared" si="31"/>
        <v>0</v>
      </c>
      <c r="BF48" s="9">
        <f t="shared" si="31"/>
        <v>0</v>
      </c>
      <c r="BG48" s="9">
        <f t="shared" si="31"/>
        <v>0</v>
      </c>
      <c r="BH48" s="9">
        <f t="shared" si="31"/>
        <v>0</v>
      </c>
      <c r="BI48" s="9">
        <f t="shared" si="31"/>
        <v>0</v>
      </c>
      <c r="BJ48" s="9">
        <f t="shared" si="31"/>
        <v>0</v>
      </c>
      <c r="BK48" s="9">
        <f t="shared" si="31"/>
        <v>0</v>
      </c>
      <c r="BL48" s="9">
        <f t="shared" si="31"/>
        <v>0</v>
      </c>
      <c r="BM48" s="9">
        <f t="shared" si="31"/>
        <v>0</v>
      </c>
      <c r="BN48" s="9">
        <f t="shared" si="31"/>
        <v>0</v>
      </c>
      <c r="BO48" s="9">
        <f t="shared" si="31"/>
        <v>0</v>
      </c>
      <c r="BP48" s="9">
        <f t="shared" si="31"/>
        <v>0</v>
      </c>
      <c r="BQ48" s="9">
        <f t="shared" si="31"/>
        <v>0</v>
      </c>
      <c r="BR48" s="9">
        <f t="shared" si="31"/>
        <v>0</v>
      </c>
      <c r="BS48" s="9">
        <f t="shared" si="31"/>
        <v>0</v>
      </c>
    </row>
    <row r="49" spans="1:71" x14ac:dyDescent="0.25">
      <c r="A49" s="1">
        <v>44631</v>
      </c>
      <c r="B49" s="2">
        <v>-5.1546677396913099E-3</v>
      </c>
      <c r="C49" s="3">
        <v>1</v>
      </c>
      <c r="D49" s="2">
        <v>-1.2961545123475138E-2</v>
      </c>
      <c r="E49" s="2">
        <v>2.3339877800526265E-2</v>
      </c>
      <c r="F49" s="2">
        <v>1.164054552974066E-2</v>
      </c>
      <c r="G49" s="7">
        <f t="shared" si="0"/>
        <v>-1.679521326943197E-2</v>
      </c>
      <c r="I49" s="4">
        <v>27</v>
      </c>
      <c r="J49" s="9">
        <f t="shared" ref="J49:BS49" si="32">IF(ABS(J$22-$I49)&gt;$M$7,0,J113*(1 - ABS(J$22-$I49)/($M$7 + 1)))</f>
        <v>0</v>
      </c>
      <c r="K49" s="9">
        <f t="shared" si="32"/>
        <v>0</v>
      </c>
      <c r="L49" s="9">
        <f t="shared" si="32"/>
        <v>0</v>
      </c>
      <c r="M49" s="9">
        <f t="shared" si="32"/>
        <v>0</v>
      </c>
      <c r="N49" s="9">
        <f t="shared" si="32"/>
        <v>0</v>
      </c>
      <c r="O49" s="9">
        <f t="shared" si="32"/>
        <v>0</v>
      </c>
      <c r="P49" s="9">
        <f t="shared" si="32"/>
        <v>0</v>
      </c>
      <c r="Q49" s="9">
        <f t="shared" si="32"/>
        <v>0</v>
      </c>
      <c r="R49" s="9">
        <f t="shared" si="32"/>
        <v>0</v>
      </c>
      <c r="S49" s="9">
        <f t="shared" si="32"/>
        <v>0</v>
      </c>
      <c r="T49" s="9">
        <f t="shared" si="32"/>
        <v>0</v>
      </c>
      <c r="U49" s="9">
        <f t="shared" si="32"/>
        <v>0</v>
      </c>
      <c r="V49" s="9">
        <f t="shared" si="32"/>
        <v>0</v>
      </c>
      <c r="W49" s="9">
        <f t="shared" si="32"/>
        <v>0</v>
      </c>
      <c r="X49" s="9">
        <f t="shared" si="32"/>
        <v>0</v>
      </c>
      <c r="Y49" s="9">
        <f t="shared" si="32"/>
        <v>0</v>
      </c>
      <c r="Z49" s="9">
        <f t="shared" si="32"/>
        <v>0</v>
      </c>
      <c r="AA49" s="9">
        <f t="shared" si="32"/>
        <v>0</v>
      </c>
      <c r="AB49" s="9">
        <f t="shared" si="32"/>
        <v>0</v>
      </c>
      <c r="AC49" s="9">
        <f t="shared" si="32"/>
        <v>0</v>
      </c>
      <c r="AD49" s="9">
        <f t="shared" si="32"/>
        <v>0</v>
      </c>
      <c r="AE49" s="9">
        <f t="shared" si="32"/>
        <v>0</v>
      </c>
      <c r="AF49" s="9">
        <f t="shared" si="32"/>
        <v>0</v>
      </c>
      <c r="AG49" s="9">
        <f t="shared" si="32"/>
        <v>-2.6940152471388826E-5</v>
      </c>
      <c r="AH49" s="9">
        <f t="shared" si="32"/>
        <v>-6.5324726420715694E-5</v>
      </c>
      <c r="AI49" s="9">
        <f t="shared" si="32"/>
        <v>1.8786743358528043E-4</v>
      </c>
      <c r="AJ49" s="9">
        <f t="shared" si="32"/>
        <v>1.261192351358335E-4</v>
      </c>
      <c r="AK49" s="9">
        <f t="shared" si="32"/>
        <v>9.0742316661580793E-5</v>
      </c>
      <c r="AL49" s="9">
        <f t="shared" si="32"/>
        <v>-4.2839684725768721E-5</v>
      </c>
      <c r="AM49" s="9">
        <f t="shared" si="32"/>
        <v>6.3683791076344411E-5</v>
      </c>
      <c r="AN49" s="9">
        <f t="shared" si="32"/>
        <v>0</v>
      </c>
      <c r="AO49" s="9">
        <f t="shared" si="32"/>
        <v>0</v>
      </c>
      <c r="AP49" s="9">
        <f t="shared" si="32"/>
        <v>0</v>
      </c>
      <c r="AQ49" s="9">
        <f t="shared" si="32"/>
        <v>0</v>
      </c>
      <c r="AR49" s="9">
        <f t="shared" si="32"/>
        <v>0</v>
      </c>
      <c r="AS49" s="9">
        <f t="shared" si="32"/>
        <v>0</v>
      </c>
      <c r="AT49" s="9">
        <f t="shared" si="32"/>
        <v>0</v>
      </c>
      <c r="AU49" s="9">
        <f t="shared" si="32"/>
        <v>0</v>
      </c>
      <c r="AV49" s="9">
        <f t="shared" si="32"/>
        <v>0</v>
      </c>
      <c r="AW49" s="9">
        <f t="shared" si="32"/>
        <v>0</v>
      </c>
      <c r="AX49" s="9">
        <f t="shared" si="32"/>
        <v>0</v>
      </c>
      <c r="AY49" s="9">
        <f t="shared" si="32"/>
        <v>0</v>
      </c>
      <c r="AZ49" s="9">
        <f t="shared" si="32"/>
        <v>0</v>
      </c>
      <c r="BA49" s="9">
        <f t="shared" si="32"/>
        <v>0</v>
      </c>
      <c r="BB49" s="9">
        <f t="shared" si="32"/>
        <v>0</v>
      </c>
      <c r="BC49" s="9">
        <f t="shared" si="32"/>
        <v>0</v>
      </c>
      <c r="BD49" s="9">
        <f t="shared" si="32"/>
        <v>0</v>
      </c>
      <c r="BE49" s="9">
        <f t="shared" si="32"/>
        <v>0</v>
      </c>
      <c r="BF49" s="9">
        <f t="shared" si="32"/>
        <v>0</v>
      </c>
      <c r="BG49" s="9">
        <f t="shared" si="32"/>
        <v>0</v>
      </c>
      <c r="BH49" s="9">
        <f t="shared" si="32"/>
        <v>0</v>
      </c>
      <c r="BI49" s="9">
        <f t="shared" si="32"/>
        <v>0</v>
      </c>
      <c r="BJ49" s="9">
        <f t="shared" si="32"/>
        <v>0</v>
      </c>
      <c r="BK49" s="9">
        <f t="shared" si="32"/>
        <v>0</v>
      </c>
      <c r="BL49" s="9">
        <f t="shared" si="32"/>
        <v>0</v>
      </c>
      <c r="BM49" s="9">
        <f t="shared" si="32"/>
        <v>0</v>
      </c>
      <c r="BN49" s="9">
        <f t="shared" si="32"/>
        <v>0</v>
      </c>
      <c r="BO49" s="9">
        <f t="shared" si="32"/>
        <v>0</v>
      </c>
      <c r="BP49" s="9">
        <f t="shared" si="32"/>
        <v>0</v>
      </c>
      <c r="BQ49" s="9">
        <f t="shared" si="32"/>
        <v>0</v>
      </c>
      <c r="BR49" s="9">
        <f t="shared" si="32"/>
        <v>0</v>
      </c>
      <c r="BS49" s="9">
        <f t="shared" si="32"/>
        <v>0</v>
      </c>
    </row>
    <row r="50" spans="1:71" x14ac:dyDescent="0.25">
      <c r="A50" s="1">
        <v>44634</v>
      </c>
      <c r="B50" s="2">
        <v>-3.5798410045645879E-2</v>
      </c>
      <c r="C50" s="3">
        <v>1</v>
      </c>
      <c r="D50" s="2">
        <v>-7.4210024659636664E-3</v>
      </c>
      <c r="E50" s="2">
        <v>-5.8464495467062561E-2</v>
      </c>
      <c r="F50" s="2">
        <v>-2.0145638602284764E-2</v>
      </c>
      <c r="G50" s="7">
        <f t="shared" si="0"/>
        <v>-1.5652771443361115E-2</v>
      </c>
      <c r="I50" s="4">
        <v>28</v>
      </c>
      <c r="J50" s="9">
        <f t="shared" ref="J50:BS50" si="33">IF(ABS(J$22-$I50)&gt;$M$7,0,J114*(1 - ABS(J$22-$I50)/($M$7 + 1)))</f>
        <v>0</v>
      </c>
      <c r="K50" s="9">
        <f t="shared" si="33"/>
        <v>0</v>
      </c>
      <c r="L50" s="9">
        <f t="shared" si="33"/>
        <v>0</v>
      </c>
      <c r="M50" s="9">
        <f t="shared" si="33"/>
        <v>0</v>
      </c>
      <c r="N50" s="9">
        <f t="shared" si="33"/>
        <v>0</v>
      </c>
      <c r="O50" s="9">
        <f t="shared" si="33"/>
        <v>0</v>
      </c>
      <c r="P50" s="9">
        <f t="shared" si="33"/>
        <v>0</v>
      </c>
      <c r="Q50" s="9">
        <f t="shared" si="33"/>
        <v>0</v>
      </c>
      <c r="R50" s="9">
        <f t="shared" si="33"/>
        <v>0</v>
      </c>
      <c r="S50" s="9">
        <f t="shared" si="33"/>
        <v>0</v>
      </c>
      <c r="T50" s="9">
        <f t="shared" si="33"/>
        <v>0</v>
      </c>
      <c r="U50" s="9">
        <f t="shared" si="33"/>
        <v>0</v>
      </c>
      <c r="V50" s="9">
        <f t="shared" si="33"/>
        <v>0</v>
      </c>
      <c r="W50" s="9">
        <f t="shared" si="33"/>
        <v>0</v>
      </c>
      <c r="X50" s="9">
        <f t="shared" si="33"/>
        <v>0</v>
      </c>
      <c r="Y50" s="9">
        <f t="shared" si="33"/>
        <v>0</v>
      </c>
      <c r="Z50" s="9">
        <f t="shared" si="33"/>
        <v>0</v>
      </c>
      <c r="AA50" s="9">
        <f t="shared" si="33"/>
        <v>0</v>
      </c>
      <c r="AB50" s="9">
        <f t="shared" si="33"/>
        <v>0</v>
      </c>
      <c r="AC50" s="9">
        <f t="shared" si="33"/>
        <v>0</v>
      </c>
      <c r="AD50" s="9">
        <f t="shared" si="33"/>
        <v>0</v>
      </c>
      <c r="AE50" s="9">
        <f t="shared" si="33"/>
        <v>0</v>
      </c>
      <c r="AF50" s="9">
        <f t="shared" si="33"/>
        <v>0</v>
      </c>
      <c r="AG50" s="9">
        <f t="shared" si="33"/>
        <v>0</v>
      </c>
      <c r="AH50" s="9">
        <f t="shared" si="33"/>
        <v>-3.1333930436624353E-5</v>
      </c>
      <c r="AI50" s="9">
        <f t="shared" si="33"/>
        <v>1.2015103453795334E-4</v>
      </c>
      <c r="AJ50" s="9">
        <f t="shared" si="33"/>
        <v>9.0742316661580793E-5</v>
      </c>
      <c r="AK50" s="9">
        <f t="shared" si="33"/>
        <v>1.1606890044953202E-4</v>
      </c>
      <c r="AL50" s="9">
        <f t="shared" si="33"/>
        <v>-6.164598497415871E-5</v>
      </c>
      <c r="AM50" s="9">
        <f t="shared" si="33"/>
        <v>1.2218733021093195E-4</v>
      </c>
      <c r="AN50" s="9">
        <f t="shared" si="33"/>
        <v>1.1042956788048977E-5</v>
      </c>
      <c r="AO50" s="9">
        <f t="shared" si="33"/>
        <v>0</v>
      </c>
      <c r="AP50" s="9">
        <f t="shared" si="33"/>
        <v>0</v>
      </c>
      <c r="AQ50" s="9">
        <f t="shared" si="33"/>
        <v>0</v>
      </c>
      <c r="AR50" s="9">
        <f t="shared" si="33"/>
        <v>0</v>
      </c>
      <c r="AS50" s="9">
        <f t="shared" si="33"/>
        <v>0</v>
      </c>
      <c r="AT50" s="9">
        <f t="shared" si="33"/>
        <v>0</v>
      </c>
      <c r="AU50" s="9">
        <f t="shared" si="33"/>
        <v>0</v>
      </c>
      <c r="AV50" s="9">
        <f t="shared" si="33"/>
        <v>0</v>
      </c>
      <c r="AW50" s="9">
        <f t="shared" si="33"/>
        <v>0</v>
      </c>
      <c r="AX50" s="9">
        <f t="shared" si="33"/>
        <v>0</v>
      </c>
      <c r="AY50" s="9">
        <f t="shared" si="33"/>
        <v>0</v>
      </c>
      <c r="AZ50" s="9">
        <f t="shared" si="33"/>
        <v>0</v>
      </c>
      <c r="BA50" s="9">
        <f t="shared" si="33"/>
        <v>0</v>
      </c>
      <c r="BB50" s="9">
        <f t="shared" si="33"/>
        <v>0</v>
      </c>
      <c r="BC50" s="9">
        <f t="shared" si="33"/>
        <v>0</v>
      </c>
      <c r="BD50" s="9">
        <f t="shared" si="33"/>
        <v>0</v>
      </c>
      <c r="BE50" s="9">
        <f t="shared" si="33"/>
        <v>0</v>
      </c>
      <c r="BF50" s="9">
        <f t="shared" si="33"/>
        <v>0</v>
      </c>
      <c r="BG50" s="9">
        <f t="shared" si="33"/>
        <v>0</v>
      </c>
      <c r="BH50" s="9">
        <f t="shared" si="33"/>
        <v>0</v>
      </c>
      <c r="BI50" s="9">
        <f t="shared" si="33"/>
        <v>0</v>
      </c>
      <c r="BJ50" s="9">
        <f t="shared" si="33"/>
        <v>0</v>
      </c>
      <c r="BK50" s="9">
        <f t="shared" si="33"/>
        <v>0</v>
      </c>
      <c r="BL50" s="9">
        <f t="shared" si="33"/>
        <v>0</v>
      </c>
      <c r="BM50" s="9">
        <f t="shared" si="33"/>
        <v>0</v>
      </c>
      <c r="BN50" s="9">
        <f t="shared" si="33"/>
        <v>0</v>
      </c>
      <c r="BO50" s="9">
        <f t="shared" si="33"/>
        <v>0</v>
      </c>
      <c r="BP50" s="9">
        <f t="shared" si="33"/>
        <v>0</v>
      </c>
      <c r="BQ50" s="9">
        <f t="shared" si="33"/>
        <v>0</v>
      </c>
      <c r="BR50" s="9">
        <f t="shared" si="33"/>
        <v>0</v>
      </c>
      <c r="BS50" s="9">
        <f t="shared" si="33"/>
        <v>0</v>
      </c>
    </row>
    <row r="51" spans="1:71" x14ac:dyDescent="0.25">
      <c r="A51" s="1">
        <v>44635</v>
      </c>
      <c r="B51" s="2">
        <v>-5.6912508415115748E-2</v>
      </c>
      <c r="C51" s="3">
        <v>1</v>
      </c>
      <c r="D51" s="2">
        <v>2.1408574170870942E-2</v>
      </c>
      <c r="E51" s="2">
        <v>-6.7894909838891127E-2</v>
      </c>
      <c r="F51" s="2">
        <v>-2.3340793514252882E-2</v>
      </c>
      <c r="G51" s="7">
        <f t="shared" si="0"/>
        <v>-3.3571714900862866E-2</v>
      </c>
      <c r="I51" s="4">
        <v>29</v>
      </c>
      <c r="J51" s="9">
        <f t="shared" ref="J51:BS51" si="34">IF(ABS(J$22-$I51)&gt;$M$7,0,J115*(1 - ABS(J$22-$I51)/($M$7 + 1)))</f>
        <v>0</v>
      </c>
      <c r="K51" s="9">
        <f t="shared" si="34"/>
        <v>0</v>
      </c>
      <c r="L51" s="9">
        <f t="shared" si="34"/>
        <v>0</v>
      </c>
      <c r="M51" s="9">
        <f t="shared" si="34"/>
        <v>0</v>
      </c>
      <c r="N51" s="9">
        <f t="shared" si="34"/>
        <v>0</v>
      </c>
      <c r="O51" s="9">
        <f t="shared" si="34"/>
        <v>0</v>
      </c>
      <c r="P51" s="9">
        <f t="shared" si="34"/>
        <v>0</v>
      </c>
      <c r="Q51" s="9">
        <f t="shared" si="34"/>
        <v>0</v>
      </c>
      <c r="R51" s="9">
        <f t="shared" si="34"/>
        <v>0</v>
      </c>
      <c r="S51" s="9">
        <f t="shared" si="34"/>
        <v>0</v>
      </c>
      <c r="T51" s="9">
        <f t="shared" si="34"/>
        <v>0</v>
      </c>
      <c r="U51" s="9">
        <f t="shared" si="34"/>
        <v>0</v>
      </c>
      <c r="V51" s="9">
        <f t="shared" si="34"/>
        <v>0</v>
      </c>
      <c r="W51" s="9">
        <f t="shared" si="34"/>
        <v>0</v>
      </c>
      <c r="X51" s="9">
        <f t="shared" si="34"/>
        <v>0</v>
      </c>
      <c r="Y51" s="9">
        <f t="shared" si="34"/>
        <v>0</v>
      </c>
      <c r="Z51" s="9">
        <f t="shared" si="34"/>
        <v>0</v>
      </c>
      <c r="AA51" s="9">
        <f t="shared" si="34"/>
        <v>0</v>
      </c>
      <c r="AB51" s="9">
        <f t="shared" si="34"/>
        <v>0</v>
      </c>
      <c r="AC51" s="9">
        <f t="shared" si="34"/>
        <v>0</v>
      </c>
      <c r="AD51" s="9">
        <f t="shared" si="34"/>
        <v>0</v>
      </c>
      <c r="AE51" s="9">
        <f t="shared" si="34"/>
        <v>0</v>
      </c>
      <c r="AF51" s="9">
        <f t="shared" si="34"/>
        <v>0</v>
      </c>
      <c r="AG51" s="9">
        <f t="shared" si="34"/>
        <v>0</v>
      </c>
      <c r="AH51" s="9">
        <f t="shared" si="34"/>
        <v>0</v>
      </c>
      <c r="AI51" s="9">
        <f t="shared" si="34"/>
        <v>-4.2542712940732208E-5</v>
      </c>
      <c r="AJ51" s="9">
        <f t="shared" si="34"/>
        <v>-4.2839684725768721E-5</v>
      </c>
      <c r="AK51" s="9">
        <f t="shared" si="34"/>
        <v>-6.164598497415871E-5</v>
      </c>
      <c r="AL51" s="9">
        <f t="shared" si="34"/>
        <v>5.820646106604326E-5</v>
      </c>
      <c r="AM51" s="9">
        <f t="shared" si="34"/>
        <v>-1.2979115496128659E-4</v>
      </c>
      <c r="AN51" s="9">
        <f t="shared" si="34"/>
        <v>-1.5640226235504546E-5</v>
      </c>
      <c r="AO51" s="9">
        <f t="shared" si="34"/>
        <v>1.3882473401768885E-5</v>
      </c>
      <c r="AP51" s="9">
        <f t="shared" si="34"/>
        <v>0</v>
      </c>
      <c r="AQ51" s="9">
        <f t="shared" si="34"/>
        <v>0</v>
      </c>
      <c r="AR51" s="9">
        <f t="shared" si="34"/>
        <v>0</v>
      </c>
      <c r="AS51" s="9">
        <f t="shared" si="34"/>
        <v>0</v>
      </c>
      <c r="AT51" s="9">
        <f t="shared" si="34"/>
        <v>0</v>
      </c>
      <c r="AU51" s="9">
        <f t="shared" si="34"/>
        <v>0</v>
      </c>
      <c r="AV51" s="9">
        <f t="shared" si="34"/>
        <v>0</v>
      </c>
      <c r="AW51" s="9">
        <f t="shared" si="34"/>
        <v>0</v>
      </c>
      <c r="AX51" s="9">
        <f t="shared" si="34"/>
        <v>0</v>
      </c>
      <c r="AY51" s="9">
        <f t="shared" si="34"/>
        <v>0</v>
      </c>
      <c r="AZ51" s="9">
        <f t="shared" si="34"/>
        <v>0</v>
      </c>
      <c r="BA51" s="9">
        <f t="shared" si="34"/>
        <v>0</v>
      </c>
      <c r="BB51" s="9">
        <f t="shared" si="34"/>
        <v>0</v>
      </c>
      <c r="BC51" s="9">
        <f t="shared" si="34"/>
        <v>0</v>
      </c>
      <c r="BD51" s="9">
        <f t="shared" si="34"/>
        <v>0</v>
      </c>
      <c r="BE51" s="9">
        <f t="shared" si="34"/>
        <v>0</v>
      </c>
      <c r="BF51" s="9">
        <f t="shared" si="34"/>
        <v>0</v>
      </c>
      <c r="BG51" s="9">
        <f t="shared" si="34"/>
        <v>0</v>
      </c>
      <c r="BH51" s="9">
        <f t="shared" si="34"/>
        <v>0</v>
      </c>
      <c r="BI51" s="9">
        <f t="shared" si="34"/>
        <v>0</v>
      </c>
      <c r="BJ51" s="9">
        <f t="shared" si="34"/>
        <v>0</v>
      </c>
      <c r="BK51" s="9">
        <f t="shared" si="34"/>
        <v>0</v>
      </c>
      <c r="BL51" s="9">
        <f t="shared" si="34"/>
        <v>0</v>
      </c>
      <c r="BM51" s="9">
        <f t="shared" si="34"/>
        <v>0</v>
      </c>
      <c r="BN51" s="9">
        <f t="shared" si="34"/>
        <v>0</v>
      </c>
      <c r="BO51" s="9">
        <f t="shared" si="34"/>
        <v>0</v>
      </c>
      <c r="BP51" s="9">
        <f t="shared" si="34"/>
        <v>0</v>
      </c>
      <c r="BQ51" s="9">
        <f t="shared" si="34"/>
        <v>0</v>
      </c>
      <c r="BR51" s="9">
        <f t="shared" si="34"/>
        <v>0</v>
      </c>
      <c r="BS51" s="9">
        <f t="shared" si="34"/>
        <v>0</v>
      </c>
    </row>
    <row r="52" spans="1:71" x14ac:dyDescent="0.25">
      <c r="A52" s="1">
        <v>44636</v>
      </c>
      <c r="B52" s="2">
        <v>-3.7555155522277506E-3</v>
      </c>
      <c r="C52" s="3">
        <v>1</v>
      </c>
      <c r="D52" s="2">
        <v>2.238376135718223E-2</v>
      </c>
      <c r="E52" s="2">
        <v>-1.0248857336186079E-2</v>
      </c>
      <c r="F52" s="2">
        <v>-8.6044238660459588E-4</v>
      </c>
      <c r="G52" s="7">
        <f t="shared" si="0"/>
        <v>-2.8950731656231547E-3</v>
      </c>
      <c r="I52" s="4">
        <v>30</v>
      </c>
      <c r="J52" s="9">
        <f t="shared" ref="J52:BS52" si="35">IF(ABS(J$22-$I52)&gt;$M$7,0,J116*(1 - ABS(J$22-$I52)/($M$7 + 1)))</f>
        <v>0</v>
      </c>
      <c r="K52" s="9">
        <f t="shared" si="35"/>
        <v>0</v>
      </c>
      <c r="L52" s="9">
        <f t="shared" si="35"/>
        <v>0</v>
      </c>
      <c r="M52" s="9">
        <f t="shared" si="35"/>
        <v>0</v>
      </c>
      <c r="N52" s="9">
        <f t="shared" si="35"/>
        <v>0</v>
      </c>
      <c r="O52" s="9">
        <f t="shared" si="35"/>
        <v>0</v>
      </c>
      <c r="P52" s="9">
        <f t="shared" si="35"/>
        <v>0</v>
      </c>
      <c r="Q52" s="9">
        <f t="shared" si="35"/>
        <v>0</v>
      </c>
      <c r="R52" s="9">
        <f t="shared" si="35"/>
        <v>0</v>
      </c>
      <c r="S52" s="9">
        <f t="shared" si="35"/>
        <v>0</v>
      </c>
      <c r="T52" s="9">
        <f t="shared" si="35"/>
        <v>0</v>
      </c>
      <c r="U52" s="9">
        <f t="shared" si="35"/>
        <v>0</v>
      </c>
      <c r="V52" s="9">
        <f t="shared" si="35"/>
        <v>0</v>
      </c>
      <c r="W52" s="9">
        <f t="shared" si="35"/>
        <v>0</v>
      </c>
      <c r="X52" s="9">
        <f t="shared" si="35"/>
        <v>0</v>
      </c>
      <c r="Y52" s="9">
        <f t="shared" si="35"/>
        <v>0</v>
      </c>
      <c r="Z52" s="9">
        <f t="shared" si="35"/>
        <v>0</v>
      </c>
      <c r="AA52" s="9">
        <f t="shared" si="35"/>
        <v>0</v>
      </c>
      <c r="AB52" s="9">
        <f t="shared" si="35"/>
        <v>0</v>
      </c>
      <c r="AC52" s="9">
        <f t="shared" si="35"/>
        <v>0</v>
      </c>
      <c r="AD52" s="9">
        <f t="shared" si="35"/>
        <v>0</v>
      </c>
      <c r="AE52" s="9">
        <f t="shared" si="35"/>
        <v>0</v>
      </c>
      <c r="AF52" s="9">
        <f t="shared" si="35"/>
        <v>0</v>
      </c>
      <c r="AG52" s="9">
        <f t="shared" si="35"/>
        <v>0</v>
      </c>
      <c r="AH52" s="9">
        <f t="shared" si="35"/>
        <v>0</v>
      </c>
      <c r="AI52" s="9">
        <f t="shared" si="35"/>
        <v>0</v>
      </c>
      <c r="AJ52" s="9">
        <f t="shared" si="35"/>
        <v>6.3683791076344411E-5</v>
      </c>
      <c r="AK52" s="9">
        <f t="shared" si="35"/>
        <v>1.2218733021093195E-4</v>
      </c>
      <c r="AL52" s="9">
        <f t="shared" si="35"/>
        <v>-1.2979115496128659E-4</v>
      </c>
      <c r="AM52" s="9">
        <f t="shared" si="35"/>
        <v>5.1451314197869678E-4</v>
      </c>
      <c r="AN52" s="9">
        <f t="shared" si="35"/>
        <v>6.9750436284338871E-5</v>
      </c>
      <c r="AO52" s="9">
        <f t="shared" si="35"/>
        <v>-8.2548556685279725E-5</v>
      </c>
      <c r="AP52" s="9">
        <f t="shared" si="35"/>
        <v>4.8428639780075195E-5</v>
      </c>
      <c r="AQ52" s="9">
        <f t="shared" si="35"/>
        <v>0</v>
      </c>
      <c r="AR52" s="9">
        <f t="shared" si="35"/>
        <v>0</v>
      </c>
      <c r="AS52" s="9">
        <f t="shared" si="35"/>
        <v>0</v>
      </c>
      <c r="AT52" s="9">
        <f t="shared" si="35"/>
        <v>0</v>
      </c>
      <c r="AU52" s="9">
        <f t="shared" si="35"/>
        <v>0</v>
      </c>
      <c r="AV52" s="9">
        <f t="shared" si="35"/>
        <v>0</v>
      </c>
      <c r="AW52" s="9">
        <f t="shared" si="35"/>
        <v>0</v>
      </c>
      <c r="AX52" s="9">
        <f t="shared" si="35"/>
        <v>0</v>
      </c>
      <c r="AY52" s="9">
        <f t="shared" si="35"/>
        <v>0</v>
      </c>
      <c r="AZ52" s="9">
        <f t="shared" si="35"/>
        <v>0</v>
      </c>
      <c r="BA52" s="9">
        <f t="shared" si="35"/>
        <v>0</v>
      </c>
      <c r="BB52" s="9">
        <f t="shared" si="35"/>
        <v>0</v>
      </c>
      <c r="BC52" s="9">
        <f t="shared" si="35"/>
        <v>0</v>
      </c>
      <c r="BD52" s="9">
        <f t="shared" si="35"/>
        <v>0</v>
      </c>
      <c r="BE52" s="9">
        <f t="shared" si="35"/>
        <v>0</v>
      </c>
      <c r="BF52" s="9">
        <f t="shared" si="35"/>
        <v>0</v>
      </c>
      <c r="BG52" s="9">
        <f t="shared" si="35"/>
        <v>0</v>
      </c>
      <c r="BH52" s="9">
        <f t="shared" si="35"/>
        <v>0</v>
      </c>
      <c r="BI52" s="9">
        <f t="shared" si="35"/>
        <v>0</v>
      </c>
      <c r="BJ52" s="9">
        <f t="shared" si="35"/>
        <v>0</v>
      </c>
      <c r="BK52" s="9">
        <f t="shared" si="35"/>
        <v>0</v>
      </c>
      <c r="BL52" s="9">
        <f t="shared" si="35"/>
        <v>0</v>
      </c>
      <c r="BM52" s="9">
        <f t="shared" si="35"/>
        <v>0</v>
      </c>
      <c r="BN52" s="9">
        <f t="shared" si="35"/>
        <v>0</v>
      </c>
      <c r="BO52" s="9">
        <f t="shared" si="35"/>
        <v>0</v>
      </c>
      <c r="BP52" s="9">
        <f t="shared" si="35"/>
        <v>0</v>
      </c>
      <c r="BQ52" s="9">
        <f t="shared" si="35"/>
        <v>0</v>
      </c>
      <c r="BR52" s="9">
        <f t="shared" si="35"/>
        <v>0</v>
      </c>
      <c r="BS52" s="9">
        <f t="shared" si="35"/>
        <v>0</v>
      </c>
    </row>
    <row r="53" spans="1:71" x14ac:dyDescent="0.25">
      <c r="A53" s="1">
        <v>44637</v>
      </c>
      <c r="B53" s="2">
        <v>2.6647641279418766E-2</v>
      </c>
      <c r="C53" s="3">
        <v>1</v>
      </c>
      <c r="D53" s="2">
        <v>1.234781757145198E-2</v>
      </c>
      <c r="E53" s="2">
        <v>8.9866801610635649E-2</v>
      </c>
      <c r="F53" s="2">
        <v>3.7986663212996062E-2</v>
      </c>
      <c r="G53" s="7">
        <f t="shared" si="0"/>
        <v>-1.1339021933577297E-2</v>
      </c>
      <c r="I53" s="4">
        <v>31</v>
      </c>
      <c r="J53" s="9">
        <f t="shared" ref="J53:BS53" si="36">IF(ABS(J$22-$I53)&gt;$M$7,0,J117*(1 - ABS(J$22-$I53)/($M$7 + 1)))</f>
        <v>0</v>
      </c>
      <c r="K53" s="9">
        <f t="shared" si="36"/>
        <v>0</v>
      </c>
      <c r="L53" s="9">
        <f t="shared" si="36"/>
        <v>0</v>
      </c>
      <c r="M53" s="9">
        <f t="shared" si="36"/>
        <v>0</v>
      </c>
      <c r="N53" s="9">
        <f t="shared" si="36"/>
        <v>0</v>
      </c>
      <c r="O53" s="9">
        <f t="shared" si="36"/>
        <v>0</v>
      </c>
      <c r="P53" s="9">
        <f t="shared" si="36"/>
        <v>0</v>
      </c>
      <c r="Q53" s="9">
        <f t="shared" si="36"/>
        <v>0</v>
      </c>
      <c r="R53" s="9">
        <f t="shared" si="36"/>
        <v>0</v>
      </c>
      <c r="S53" s="9">
        <f t="shared" si="36"/>
        <v>0</v>
      </c>
      <c r="T53" s="9">
        <f t="shared" si="36"/>
        <v>0</v>
      </c>
      <c r="U53" s="9">
        <f t="shared" si="36"/>
        <v>0</v>
      </c>
      <c r="V53" s="9">
        <f t="shared" si="36"/>
        <v>0</v>
      </c>
      <c r="W53" s="9">
        <f t="shared" si="36"/>
        <v>0</v>
      </c>
      <c r="X53" s="9">
        <f t="shared" si="36"/>
        <v>0</v>
      </c>
      <c r="Y53" s="9">
        <f t="shared" si="36"/>
        <v>0</v>
      </c>
      <c r="Z53" s="9">
        <f t="shared" si="36"/>
        <v>0</v>
      </c>
      <c r="AA53" s="9">
        <f t="shared" si="36"/>
        <v>0</v>
      </c>
      <c r="AB53" s="9">
        <f t="shared" si="36"/>
        <v>0</v>
      </c>
      <c r="AC53" s="9">
        <f t="shared" si="36"/>
        <v>0</v>
      </c>
      <c r="AD53" s="9">
        <f t="shared" si="36"/>
        <v>0</v>
      </c>
      <c r="AE53" s="9">
        <f t="shared" si="36"/>
        <v>0</v>
      </c>
      <c r="AF53" s="9">
        <f t="shared" si="36"/>
        <v>0</v>
      </c>
      <c r="AG53" s="9">
        <f t="shared" si="36"/>
        <v>0</v>
      </c>
      <c r="AH53" s="9">
        <f t="shared" si="36"/>
        <v>0</v>
      </c>
      <c r="AI53" s="9">
        <f t="shared" si="36"/>
        <v>0</v>
      </c>
      <c r="AJ53" s="9">
        <f t="shared" si="36"/>
        <v>0</v>
      </c>
      <c r="AK53" s="9">
        <f t="shared" si="36"/>
        <v>1.1042956788048977E-5</v>
      </c>
      <c r="AL53" s="9">
        <f t="shared" si="36"/>
        <v>-1.5640226235504546E-5</v>
      </c>
      <c r="AM53" s="9">
        <f t="shared" si="36"/>
        <v>6.9750436284338871E-5</v>
      </c>
      <c r="AN53" s="9">
        <f t="shared" si="36"/>
        <v>1.6810276537528259E-5</v>
      </c>
      <c r="AO53" s="9">
        <f t="shared" si="36"/>
        <v>-2.2381538482370349E-5</v>
      </c>
      <c r="AP53" s="9">
        <f t="shared" si="36"/>
        <v>1.7507392148503222E-5</v>
      </c>
      <c r="AQ53" s="9">
        <f t="shared" si="36"/>
        <v>1.7556987829492524E-5</v>
      </c>
      <c r="AR53" s="9">
        <f t="shared" si="36"/>
        <v>0</v>
      </c>
      <c r="AS53" s="9">
        <f t="shared" si="36"/>
        <v>0</v>
      </c>
      <c r="AT53" s="9">
        <f t="shared" si="36"/>
        <v>0</v>
      </c>
      <c r="AU53" s="9">
        <f t="shared" si="36"/>
        <v>0</v>
      </c>
      <c r="AV53" s="9">
        <f t="shared" si="36"/>
        <v>0</v>
      </c>
      <c r="AW53" s="9">
        <f t="shared" si="36"/>
        <v>0</v>
      </c>
      <c r="AX53" s="9">
        <f t="shared" si="36"/>
        <v>0</v>
      </c>
      <c r="AY53" s="9">
        <f t="shared" si="36"/>
        <v>0</v>
      </c>
      <c r="AZ53" s="9">
        <f t="shared" si="36"/>
        <v>0</v>
      </c>
      <c r="BA53" s="9">
        <f t="shared" si="36"/>
        <v>0</v>
      </c>
      <c r="BB53" s="9">
        <f t="shared" si="36"/>
        <v>0</v>
      </c>
      <c r="BC53" s="9">
        <f t="shared" si="36"/>
        <v>0</v>
      </c>
      <c r="BD53" s="9">
        <f t="shared" si="36"/>
        <v>0</v>
      </c>
      <c r="BE53" s="9">
        <f t="shared" si="36"/>
        <v>0</v>
      </c>
      <c r="BF53" s="9">
        <f t="shared" si="36"/>
        <v>0</v>
      </c>
      <c r="BG53" s="9">
        <f t="shared" si="36"/>
        <v>0</v>
      </c>
      <c r="BH53" s="9">
        <f t="shared" si="36"/>
        <v>0</v>
      </c>
      <c r="BI53" s="9">
        <f t="shared" si="36"/>
        <v>0</v>
      </c>
      <c r="BJ53" s="9">
        <f t="shared" si="36"/>
        <v>0</v>
      </c>
      <c r="BK53" s="9">
        <f t="shared" si="36"/>
        <v>0</v>
      </c>
      <c r="BL53" s="9">
        <f t="shared" si="36"/>
        <v>0</v>
      </c>
      <c r="BM53" s="9">
        <f t="shared" si="36"/>
        <v>0</v>
      </c>
      <c r="BN53" s="9">
        <f t="shared" si="36"/>
        <v>0</v>
      </c>
      <c r="BO53" s="9">
        <f t="shared" si="36"/>
        <v>0</v>
      </c>
      <c r="BP53" s="9">
        <f t="shared" si="36"/>
        <v>0</v>
      </c>
      <c r="BQ53" s="9">
        <f t="shared" si="36"/>
        <v>0</v>
      </c>
      <c r="BR53" s="9">
        <f t="shared" si="36"/>
        <v>0</v>
      </c>
      <c r="BS53" s="9">
        <f t="shared" si="36"/>
        <v>0</v>
      </c>
    </row>
    <row r="54" spans="1:71" x14ac:dyDescent="0.25">
      <c r="A54" s="1">
        <v>44638</v>
      </c>
      <c r="B54" s="2">
        <v>-3.9251098355528313E-3</v>
      </c>
      <c r="C54" s="3">
        <v>1</v>
      </c>
      <c r="D54" s="2">
        <v>1.1662294827948783E-2</v>
      </c>
      <c r="E54" s="2">
        <v>1.0179882979272969E-2</v>
      </c>
      <c r="F54" s="2">
        <v>6.9220155289465863E-3</v>
      </c>
      <c r="G54" s="7">
        <f t="shared" si="0"/>
        <v>-1.0847125364499418E-2</v>
      </c>
      <c r="I54" s="4">
        <v>32</v>
      </c>
      <c r="J54" s="9">
        <f t="shared" ref="J54:BS54" si="37">IF(ABS(J$22-$I54)&gt;$M$7,0,J118*(1 - ABS(J$22-$I54)/($M$7 + 1)))</f>
        <v>0</v>
      </c>
      <c r="K54" s="9">
        <f t="shared" si="37"/>
        <v>0</v>
      </c>
      <c r="L54" s="9">
        <f t="shared" si="37"/>
        <v>0</v>
      </c>
      <c r="M54" s="9">
        <f t="shared" si="37"/>
        <v>0</v>
      </c>
      <c r="N54" s="9">
        <f t="shared" si="37"/>
        <v>0</v>
      </c>
      <c r="O54" s="9">
        <f t="shared" si="37"/>
        <v>0</v>
      </c>
      <c r="P54" s="9">
        <f t="shared" si="37"/>
        <v>0</v>
      </c>
      <c r="Q54" s="9">
        <f t="shared" si="37"/>
        <v>0</v>
      </c>
      <c r="R54" s="9">
        <f t="shared" si="37"/>
        <v>0</v>
      </c>
      <c r="S54" s="9">
        <f t="shared" si="37"/>
        <v>0</v>
      </c>
      <c r="T54" s="9">
        <f t="shared" si="37"/>
        <v>0</v>
      </c>
      <c r="U54" s="9">
        <f t="shared" si="37"/>
        <v>0</v>
      </c>
      <c r="V54" s="9">
        <f t="shared" si="37"/>
        <v>0</v>
      </c>
      <c r="W54" s="9">
        <f t="shared" si="37"/>
        <v>0</v>
      </c>
      <c r="X54" s="9">
        <f t="shared" si="37"/>
        <v>0</v>
      </c>
      <c r="Y54" s="9">
        <f t="shared" si="37"/>
        <v>0</v>
      </c>
      <c r="Z54" s="9">
        <f t="shared" si="37"/>
        <v>0</v>
      </c>
      <c r="AA54" s="9">
        <f t="shared" si="37"/>
        <v>0</v>
      </c>
      <c r="AB54" s="9">
        <f t="shared" si="37"/>
        <v>0</v>
      </c>
      <c r="AC54" s="9">
        <f t="shared" si="37"/>
        <v>0</v>
      </c>
      <c r="AD54" s="9">
        <f t="shared" si="37"/>
        <v>0</v>
      </c>
      <c r="AE54" s="9">
        <f t="shared" si="37"/>
        <v>0</v>
      </c>
      <c r="AF54" s="9">
        <f t="shared" si="37"/>
        <v>0</v>
      </c>
      <c r="AG54" s="9">
        <f t="shared" si="37"/>
        <v>0</v>
      </c>
      <c r="AH54" s="9">
        <f t="shared" si="37"/>
        <v>0</v>
      </c>
      <c r="AI54" s="9">
        <f t="shared" si="37"/>
        <v>0</v>
      </c>
      <c r="AJ54" s="9">
        <f t="shared" si="37"/>
        <v>0</v>
      </c>
      <c r="AK54" s="9">
        <f t="shared" si="37"/>
        <v>0</v>
      </c>
      <c r="AL54" s="9">
        <f t="shared" si="37"/>
        <v>1.3882473401768885E-5</v>
      </c>
      <c r="AM54" s="9">
        <f t="shared" si="37"/>
        <v>-8.2548556685279725E-5</v>
      </c>
      <c r="AN54" s="9">
        <f t="shared" si="37"/>
        <v>-2.2381538482370349E-5</v>
      </c>
      <c r="AO54" s="9">
        <f t="shared" si="37"/>
        <v>5.2976405497568292E-5</v>
      </c>
      <c r="AP54" s="9">
        <f t="shared" si="37"/>
        <v>-4.6619384306129795E-5</v>
      </c>
      <c r="AQ54" s="9">
        <f t="shared" si="37"/>
        <v>-6.2335266226472757E-5</v>
      </c>
      <c r="AR54" s="9">
        <f t="shared" si="37"/>
        <v>-4.1177253662615031E-5</v>
      </c>
      <c r="AS54" s="9">
        <f t="shared" si="37"/>
        <v>0</v>
      </c>
      <c r="AT54" s="9">
        <f t="shared" si="37"/>
        <v>0</v>
      </c>
      <c r="AU54" s="9">
        <f t="shared" si="37"/>
        <v>0</v>
      </c>
      <c r="AV54" s="9">
        <f t="shared" si="37"/>
        <v>0</v>
      </c>
      <c r="AW54" s="9">
        <f t="shared" si="37"/>
        <v>0</v>
      </c>
      <c r="AX54" s="9">
        <f t="shared" si="37"/>
        <v>0</v>
      </c>
      <c r="AY54" s="9">
        <f t="shared" si="37"/>
        <v>0</v>
      </c>
      <c r="AZ54" s="9">
        <f t="shared" si="37"/>
        <v>0</v>
      </c>
      <c r="BA54" s="9">
        <f t="shared" si="37"/>
        <v>0</v>
      </c>
      <c r="BB54" s="9">
        <f t="shared" si="37"/>
        <v>0</v>
      </c>
      <c r="BC54" s="9">
        <f t="shared" si="37"/>
        <v>0</v>
      </c>
      <c r="BD54" s="9">
        <f t="shared" si="37"/>
        <v>0</v>
      </c>
      <c r="BE54" s="9">
        <f t="shared" si="37"/>
        <v>0</v>
      </c>
      <c r="BF54" s="9">
        <f t="shared" si="37"/>
        <v>0</v>
      </c>
      <c r="BG54" s="9">
        <f t="shared" si="37"/>
        <v>0</v>
      </c>
      <c r="BH54" s="9">
        <f t="shared" si="37"/>
        <v>0</v>
      </c>
      <c r="BI54" s="9">
        <f t="shared" si="37"/>
        <v>0</v>
      </c>
      <c r="BJ54" s="9">
        <f t="shared" si="37"/>
        <v>0</v>
      </c>
      <c r="BK54" s="9">
        <f t="shared" si="37"/>
        <v>0</v>
      </c>
      <c r="BL54" s="9">
        <f t="shared" si="37"/>
        <v>0</v>
      </c>
      <c r="BM54" s="9">
        <f t="shared" si="37"/>
        <v>0</v>
      </c>
      <c r="BN54" s="9">
        <f t="shared" si="37"/>
        <v>0</v>
      </c>
      <c r="BO54" s="9">
        <f t="shared" si="37"/>
        <v>0</v>
      </c>
      <c r="BP54" s="9">
        <f t="shared" si="37"/>
        <v>0</v>
      </c>
      <c r="BQ54" s="9">
        <f t="shared" si="37"/>
        <v>0</v>
      </c>
      <c r="BR54" s="9">
        <f t="shared" si="37"/>
        <v>0</v>
      </c>
      <c r="BS54" s="9">
        <f t="shared" si="37"/>
        <v>0</v>
      </c>
    </row>
    <row r="55" spans="1:71" x14ac:dyDescent="0.25">
      <c r="A55" s="1">
        <v>44641</v>
      </c>
      <c r="B55" s="2">
        <v>4.4870965570840138E-2</v>
      </c>
      <c r="C55" s="3">
        <v>1</v>
      </c>
      <c r="D55" s="2">
        <v>-4.3466036210393355E-4</v>
      </c>
      <c r="E55" s="2">
        <v>8.0953974146937169E-2</v>
      </c>
      <c r="F55" s="2">
        <v>3.4300689651317426E-2</v>
      </c>
      <c r="G55" s="7">
        <f t="shared" si="0"/>
        <v>1.0570275919522712E-2</v>
      </c>
      <c r="I55" s="4">
        <v>33</v>
      </c>
      <c r="J55" s="9">
        <f t="shared" ref="J55:BS55" si="38">IF(ABS(J$22-$I55)&gt;$M$7,0,J119*(1 - ABS(J$22-$I55)/($M$7 + 1)))</f>
        <v>0</v>
      </c>
      <c r="K55" s="9">
        <f t="shared" si="38"/>
        <v>0</v>
      </c>
      <c r="L55" s="9">
        <f t="shared" si="38"/>
        <v>0</v>
      </c>
      <c r="M55" s="9">
        <f t="shared" si="38"/>
        <v>0</v>
      </c>
      <c r="N55" s="9">
        <f t="shared" si="38"/>
        <v>0</v>
      </c>
      <c r="O55" s="9">
        <f t="shared" si="38"/>
        <v>0</v>
      </c>
      <c r="P55" s="9">
        <f t="shared" si="38"/>
        <v>0</v>
      </c>
      <c r="Q55" s="9">
        <f t="shared" si="38"/>
        <v>0</v>
      </c>
      <c r="R55" s="9">
        <f t="shared" si="38"/>
        <v>0</v>
      </c>
      <c r="S55" s="9">
        <f t="shared" si="38"/>
        <v>0</v>
      </c>
      <c r="T55" s="9">
        <f t="shared" si="38"/>
        <v>0</v>
      </c>
      <c r="U55" s="9">
        <f t="shared" si="38"/>
        <v>0</v>
      </c>
      <c r="V55" s="9">
        <f t="shared" si="38"/>
        <v>0</v>
      </c>
      <c r="W55" s="9">
        <f t="shared" si="38"/>
        <v>0</v>
      </c>
      <c r="X55" s="9">
        <f t="shared" si="38"/>
        <v>0</v>
      </c>
      <c r="Y55" s="9">
        <f t="shared" si="38"/>
        <v>0</v>
      </c>
      <c r="Z55" s="9">
        <f t="shared" si="38"/>
        <v>0</v>
      </c>
      <c r="AA55" s="9">
        <f t="shared" si="38"/>
        <v>0</v>
      </c>
      <c r="AB55" s="9">
        <f t="shared" si="38"/>
        <v>0</v>
      </c>
      <c r="AC55" s="9">
        <f t="shared" si="38"/>
        <v>0</v>
      </c>
      <c r="AD55" s="9">
        <f t="shared" si="38"/>
        <v>0</v>
      </c>
      <c r="AE55" s="9">
        <f t="shared" si="38"/>
        <v>0</v>
      </c>
      <c r="AF55" s="9">
        <f t="shared" si="38"/>
        <v>0</v>
      </c>
      <c r="AG55" s="9">
        <f t="shared" si="38"/>
        <v>0</v>
      </c>
      <c r="AH55" s="9">
        <f t="shared" si="38"/>
        <v>0</v>
      </c>
      <c r="AI55" s="9">
        <f t="shared" si="38"/>
        <v>0</v>
      </c>
      <c r="AJ55" s="9">
        <f t="shared" si="38"/>
        <v>0</v>
      </c>
      <c r="AK55" s="9">
        <f t="shared" si="38"/>
        <v>0</v>
      </c>
      <c r="AL55" s="9">
        <f t="shared" si="38"/>
        <v>0</v>
      </c>
      <c r="AM55" s="9">
        <f t="shared" si="38"/>
        <v>4.8428639780075195E-5</v>
      </c>
      <c r="AN55" s="9">
        <f t="shared" si="38"/>
        <v>1.7507392148503222E-5</v>
      </c>
      <c r="AO55" s="9">
        <f t="shared" si="38"/>
        <v>-4.6619384306129795E-5</v>
      </c>
      <c r="AP55" s="9">
        <f t="shared" si="38"/>
        <v>7.2933667487790302E-5</v>
      </c>
      <c r="AQ55" s="9">
        <f t="shared" si="38"/>
        <v>1.0971041559889292E-4</v>
      </c>
      <c r="AR55" s="9">
        <f t="shared" si="38"/>
        <v>9.6629594257469011E-5</v>
      </c>
      <c r="AS55" s="9">
        <f t="shared" si="38"/>
        <v>3.7627130026765285E-6</v>
      </c>
      <c r="AT55" s="9">
        <f t="shared" si="38"/>
        <v>0</v>
      </c>
      <c r="AU55" s="9">
        <f t="shared" si="38"/>
        <v>0</v>
      </c>
      <c r="AV55" s="9">
        <f t="shared" si="38"/>
        <v>0</v>
      </c>
      <c r="AW55" s="9">
        <f t="shared" si="38"/>
        <v>0</v>
      </c>
      <c r="AX55" s="9">
        <f t="shared" si="38"/>
        <v>0</v>
      </c>
      <c r="AY55" s="9">
        <f t="shared" si="38"/>
        <v>0</v>
      </c>
      <c r="AZ55" s="9">
        <f t="shared" si="38"/>
        <v>0</v>
      </c>
      <c r="BA55" s="9">
        <f t="shared" si="38"/>
        <v>0</v>
      </c>
      <c r="BB55" s="9">
        <f t="shared" si="38"/>
        <v>0</v>
      </c>
      <c r="BC55" s="9">
        <f t="shared" si="38"/>
        <v>0</v>
      </c>
      <c r="BD55" s="9">
        <f t="shared" si="38"/>
        <v>0</v>
      </c>
      <c r="BE55" s="9">
        <f t="shared" si="38"/>
        <v>0</v>
      </c>
      <c r="BF55" s="9">
        <f t="shared" si="38"/>
        <v>0</v>
      </c>
      <c r="BG55" s="9">
        <f t="shared" si="38"/>
        <v>0</v>
      </c>
      <c r="BH55" s="9">
        <f t="shared" si="38"/>
        <v>0</v>
      </c>
      <c r="BI55" s="9">
        <f t="shared" si="38"/>
        <v>0</v>
      </c>
      <c r="BJ55" s="9">
        <f t="shared" si="38"/>
        <v>0</v>
      </c>
      <c r="BK55" s="9">
        <f t="shared" si="38"/>
        <v>0</v>
      </c>
      <c r="BL55" s="9">
        <f t="shared" si="38"/>
        <v>0</v>
      </c>
      <c r="BM55" s="9">
        <f t="shared" si="38"/>
        <v>0</v>
      </c>
      <c r="BN55" s="9">
        <f t="shared" si="38"/>
        <v>0</v>
      </c>
      <c r="BO55" s="9">
        <f t="shared" si="38"/>
        <v>0</v>
      </c>
      <c r="BP55" s="9">
        <f t="shared" si="38"/>
        <v>0</v>
      </c>
      <c r="BQ55" s="9">
        <f t="shared" si="38"/>
        <v>0</v>
      </c>
      <c r="BR55" s="9">
        <f t="shared" si="38"/>
        <v>0</v>
      </c>
      <c r="BS55" s="9">
        <f t="shared" si="38"/>
        <v>0</v>
      </c>
    </row>
    <row r="56" spans="1:71" x14ac:dyDescent="0.25">
      <c r="A56" s="1">
        <v>44642</v>
      </c>
      <c r="B56" s="2">
        <v>-4.3795696315923616E-3</v>
      </c>
      <c r="C56" s="3">
        <v>1</v>
      </c>
      <c r="D56" s="2">
        <v>1.1304113600650201E-2</v>
      </c>
      <c r="E56" s="2">
        <v>-1.0876332447187997E-2</v>
      </c>
      <c r="F56" s="2">
        <v>-1.289353551436459E-3</v>
      </c>
      <c r="G56" s="7">
        <f t="shared" si="0"/>
        <v>-3.0902160801559025E-3</v>
      </c>
      <c r="I56" s="4">
        <v>34</v>
      </c>
      <c r="J56" s="9">
        <f t="shared" ref="J56:BS56" si="39">IF(ABS(J$22-$I56)&gt;$M$7,0,J120*(1 - ABS(J$22-$I56)/($M$7 + 1)))</f>
        <v>0</v>
      </c>
      <c r="K56" s="9">
        <f t="shared" si="39"/>
        <v>0</v>
      </c>
      <c r="L56" s="9">
        <f t="shared" si="39"/>
        <v>0</v>
      </c>
      <c r="M56" s="9">
        <f t="shared" si="39"/>
        <v>0</v>
      </c>
      <c r="N56" s="9">
        <f t="shared" si="39"/>
        <v>0</v>
      </c>
      <c r="O56" s="9">
        <f t="shared" si="39"/>
        <v>0</v>
      </c>
      <c r="P56" s="9">
        <f t="shared" si="39"/>
        <v>0</v>
      </c>
      <c r="Q56" s="9">
        <f t="shared" si="39"/>
        <v>0</v>
      </c>
      <c r="R56" s="9">
        <f t="shared" si="39"/>
        <v>0</v>
      </c>
      <c r="S56" s="9">
        <f t="shared" si="39"/>
        <v>0</v>
      </c>
      <c r="T56" s="9">
        <f t="shared" si="39"/>
        <v>0</v>
      </c>
      <c r="U56" s="9">
        <f t="shared" si="39"/>
        <v>0</v>
      </c>
      <c r="V56" s="9">
        <f t="shared" si="39"/>
        <v>0</v>
      </c>
      <c r="W56" s="9">
        <f t="shared" si="39"/>
        <v>0</v>
      </c>
      <c r="X56" s="9">
        <f t="shared" si="39"/>
        <v>0</v>
      </c>
      <c r="Y56" s="9">
        <f t="shared" si="39"/>
        <v>0</v>
      </c>
      <c r="Z56" s="9">
        <f t="shared" si="39"/>
        <v>0</v>
      </c>
      <c r="AA56" s="9">
        <f t="shared" si="39"/>
        <v>0</v>
      </c>
      <c r="AB56" s="9">
        <f t="shared" si="39"/>
        <v>0</v>
      </c>
      <c r="AC56" s="9">
        <f t="shared" si="39"/>
        <v>0</v>
      </c>
      <c r="AD56" s="9">
        <f t="shared" si="39"/>
        <v>0</v>
      </c>
      <c r="AE56" s="9">
        <f t="shared" si="39"/>
        <v>0</v>
      </c>
      <c r="AF56" s="9">
        <f t="shared" si="39"/>
        <v>0</v>
      </c>
      <c r="AG56" s="9">
        <f t="shared" si="39"/>
        <v>0</v>
      </c>
      <c r="AH56" s="9">
        <f t="shared" si="39"/>
        <v>0</v>
      </c>
      <c r="AI56" s="9">
        <f t="shared" si="39"/>
        <v>0</v>
      </c>
      <c r="AJ56" s="9">
        <f t="shared" si="39"/>
        <v>0</v>
      </c>
      <c r="AK56" s="9">
        <f t="shared" si="39"/>
        <v>0</v>
      </c>
      <c r="AL56" s="9">
        <f t="shared" si="39"/>
        <v>0</v>
      </c>
      <c r="AM56" s="9">
        <f t="shared" si="39"/>
        <v>0</v>
      </c>
      <c r="AN56" s="9">
        <f t="shared" si="39"/>
        <v>1.7556987829492524E-5</v>
      </c>
      <c r="AO56" s="9">
        <f t="shared" si="39"/>
        <v>-6.2335266226472757E-5</v>
      </c>
      <c r="AP56" s="9">
        <f t="shared" si="39"/>
        <v>1.0971041559889292E-4</v>
      </c>
      <c r="AQ56" s="9">
        <f t="shared" si="39"/>
        <v>2.9338988774567538E-4</v>
      </c>
      <c r="AR56" s="9">
        <f t="shared" si="39"/>
        <v>2.9070999197768473E-4</v>
      </c>
      <c r="AS56" s="9">
        <f t="shared" si="39"/>
        <v>1.5093488700888665E-5</v>
      </c>
      <c r="AT56" s="9">
        <f t="shared" si="39"/>
        <v>9.8882743984354652E-5</v>
      </c>
      <c r="AU56" s="9">
        <f t="shared" si="39"/>
        <v>0</v>
      </c>
      <c r="AV56" s="9">
        <f t="shared" si="39"/>
        <v>0</v>
      </c>
      <c r="AW56" s="9">
        <f t="shared" si="39"/>
        <v>0</v>
      </c>
      <c r="AX56" s="9">
        <f t="shared" si="39"/>
        <v>0</v>
      </c>
      <c r="AY56" s="9">
        <f t="shared" si="39"/>
        <v>0</v>
      </c>
      <c r="AZ56" s="9">
        <f t="shared" si="39"/>
        <v>0</v>
      </c>
      <c r="BA56" s="9">
        <f t="shared" si="39"/>
        <v>0</v>
      </c>
      <c r="BB56" s="9">
        <f t="shared" si="39"/>
        <v>0</v>
      </c>
      <c r="BC56" s="9">
        <f t="shared" si="39"/>
        <v>0</v>
      </c>
      <c r="BD56" s="9">
        <f t="shared" si="39"/>
        <v>0</v>
      </c>
      <c r="BE56" s="9">
        <f t="shared" si="39"/>
        <v>0</v>
      </c>
      <c r="BF56" s="9">
        <f t="shared" si="39"/>
        <v>0</v>
      </c>
      <c r="BG56" s="9">
        <f t="shared" si="39"/>
        <v>0</v>
      </c>
      <c r="BH56" s="9">
        <f t="shared" si="39"/>
        <v>0</v>
      </c>
      <c r="BI56" s="9">
        <f t="shared" si="39"/>
        <v>0</v>
      </c>
      <c r="BJ56" s="9">
        <f t="shared" si="39"/>
        <v>0</v>
      </c>
      <c r="BK56" s="9">
        <f t="shared" si="39"/>
        <v>0</v>
      </c>
      <c r="BL56" s="9">
        <f t="shared" si="39"/>
        <v>0</v>
      </c>
      <c r="BM56" s="9">
        <f t="shared" si="39"/>
        <v>0</v>
      </c>
      <c r="BN56" s="9">
        <f t="shared" si="39"/>
        <v>0</v>
      </c>
      <c r="BO56" s="9">
        <f t="shared" si="39"/>
        <v>0</v>
      </c>
      <c r="BP56" s="9">
        <f t="shared" si="39"/>
        <v>0</v>
      </c>
      <c r="BQ56" s="9">
        <f t="shared" si="39"/>
        <v>0</v>
      </c>
      <c r="BR56" s="9">
        <f t="shared" si="39"/>
        <v>0</v>
      </c>
      <c r="BS56" s="9">
        <f t="shared" si="39"/>
        <v>0</v>
      </c>
    </row>
    <row r="57" spans="1:71" x14ac:dyDescent="0.25">
      <c r="A57" s="1">
        <v>44643</v>
      </c>
      <c r="B57" s="2">
        <v>1.5762475235229889E-2</v>
      </c>
      <c r="C57" s="3">
        <v>1</v>
      </c>
      <c r="D57" s="2">
        <v>-1.2272698789159042E-2</v>
      </c>
      <c r="E57" s="2">
        <v>5.1837876923820803E-2</v>
      </c>
      <c r="F57" s="2">
        <v>2.2757410388016354E-2</v>
      </c>
      <c r="G57" s="7">
        <f t="shared" si="0"/>
        <v>-6.9949351527864648E-3</v>
      </c>
      <c r="I57" s="4">
        <v>35</v>
      </c>
      <c r="J57" s="9">
        <f t="shared" ref="J57:BS57" si="40">IF(ABS(J$22-$I57)&gt;$M$7,0,J121*(1 - ABS(J$22-$I57)/($M$7 + 1)))</f>
        <v>0</v>
      </c>
      <c r="K57" s="9">
        <f t="shared" si="40"/>
        <v>0</v>
      </c>
      <c r="L57" s="9">
        <f t="shared" si="40"/>
        <v>0</v>
      </c>
      <c r="M57" s="9">
        <f t="shared" si="40"/>
        <v>0</v>
      </c>
      <c r="N57" s="9">
        <f t="shared" si="40"/>
        <v>0</v>
      </c>
      <c r="O57" s="9">
        <f t="shared" si="40"/>
        <v>0</v>
      </c>
      <c r="P57" s="9">
        <f t="shared" si="40"/>
        <v>0</v>
      </c>
      <c r="Q57" s="9">
        <f t="shared" si="40"/>
        <v>0</v>
      </c>
      <c r="R57" s="9">
        <f t="shared" si="40"/>
        <v>0</v>
      </c>
      <c r="S57" s="9">
        <f t="shared" si="40"/>
        <v>0</v>
      </c>
      <c r="T57" s="9">
        <f t="shared" si="40"/>
        <v>0</v>
      </c>
      <c r="U57" s="9">
        <f t="shared" si="40"/>
        <v>0</v>
      </c>
      <c r="V57" s="9">
        <f t="shared" si="40"/>
        <v>0</v>
      </c>
      <c r="W57" s="9">
        <f t="shared" si="40"/>
        <v>0</v>
      </c>
      <c r="X57" s="9">
        <f t="shared" si="40"/>
        <v>0</v>
      </c>
      <c r="Y57" s="9">
        <f t="shared" si="40"/>
        <v>0</v>
      </c>
      <c r="Z57" s="9">
        <f t="shared" si="40"/>
        <v>0</v>
      </c>
      <c r="AA57" s="9">
        <f t="shared" si="40"/>
        <v>0</v>
      </c>
      <c r="AB57" s="9">
        <f t="shared" si="40"/>
        <v>0</v>
      </c>
      <c r="AC57" s="9">
        <f t="shared" si="40"/>
        <v>0</v>
      </c>
      <c r="AD57" s="9">
        <f t="shared" si="40"/>
        <v>0</v>
      </c>
      <c r="AE57" s="9">
        <f t="shared" si="40"/>
        <v>0</v>
      </c>
      <c r="AF57" s="9">
        <f t="shared" si="40"/>
        <v>0</v>
      </c>
      <c r="AG57" s="9">
        <f t="shared" si="40"/>
        <v>0</v>
      </c>
      <c r="AH57" s="9">
        <f t="shared" si="40"/>
        <v>0</v>
      </c>
      <c r="AI57" s="9">
        <f t="shared" si="40"/>
        <v>0</v>
      </c>
      <c r="AJ57" s="9">
        <f t="shared" si="40"/>
        <v>0</v>
      </c>
      <c r="AK57" s="9">
        <f t="shared" si="40"/>
        <v>0</v>
      </c>
      <c r="AL57" s="9">
        <f t="shared" si="40"/>
        <v>0</v>
      </c>
      <c r="AM57" s="9">
        <f t="shared" si="40"/>
        <v>0</v>
      </c>
      <c r="AN57" s="9">
        <f t="shared" si="40"/>
        <v>0</v>
      </c>
      <c r="AO57" s="9">
        <f t="shared" si="40"/>
        <v>-4.1177253662615031E-5</v>
      </c>
      <c r="AP57" s="9">
        <f t="shared" si="40"/>
        <v>9.6629594257469011E-5</v>
      </c>
      <c r="AQ57" s="9">
        <f t="shared" si="40"/>
        <v>2.9070999197768473E-4</v>
      </c>
      <c r="AR57" s="9">
        <f t="shared" si="40"/>
        <v>5.1209702229364652E-4</v>
      </c>
      <c r="AS57" s="9">
        <f t="shared" si="40"/>
        <v>2.9911242087213318E-5</v>
      </c>
      <c r="AT57" s="9">
        <f t="shared" si="40"/>
        <v>2.6127873214536776E-4</v>
      </c>
      <c r="AU57" s="9">
        <f t="shared" si="40"/>
        <v>-1.575157768255344E-4</v>
      </c>
      <c r="AV57" s="9">
        <f t="shared" si="40"/>
        <v>0</v>
      </c>
      <c r="AW57" s="9">
        <f t="shared" si="40"/>
        <v>0</v>
      </c>
      <c r="AX57" s="9">
        <f t="shared" si="40"/>
        <v>0</v>
      </c>
      <c r="AY57" s="9">
        <f t="shared" si="40"/>
        <v>0</v>
      </c>
      <c r="AZ57" s="9">
        <f t="shared" si="40"/>
        <v>0</v>
      </c>
      <c r="BA57" s="9">
        <f t="shared" si="40"/>
        <v>0</v>
      </c>
      <c r="BB57" s="9">
        <f t="shared" si="40"/>
        <v>0</v>
      </c>
      <c r="BC57" s="9">
        <f t="shared" si="40"/>
        <v>0</v>
      </c>
      <c r="BD57" s="9">
        <f t="shared" si="40"/>
        <v>0</v>
      </c>
      <c r="BE57" s="9">
        <f t="shared" si="40"/>
        <v>0</v>
      </c>
      <c r="BF57" s="9">
        <f t="shared" si="40"/>
        <v>0</v>
      </c>
      <c r="BG57" s="9">
        <f t="shared" si="40"/>
        <v>0</v>
      </c>
      <c r="BH57" s="9">
        <f t="shared" si="40"/>
        <v>0</v>
      </c>
      <c r="BI57" s="9">
        <f t="shared" si="40"/>
        <v>0</v>
      </c>
      <c r="BJ57" s="9">
        <f t="shared" si="40"/>
        <v>0</v>
      </c>
      <c r="BK57" s="9">
        <f t="shared" si="40"/>
        <v>0</v>
      </c>
      <c r="BL57" s="9">
        <f t="shared" si="40"/>
        <v>0</v>
      </c>
      <c r="BM57" s="9">
        <f t="shared" si="40"/>
        <v>0</v>
      </c>
      <c r="BN57" s="9">
        <f t="shared" si="40"/>
        <v>0</v>
      </c>
      <c r="BO57" s="9">
        <f t="shared" si="40"/>
        <v>0</v>
      </c>
      <c r="BP57" s="9">
        <f t="shared" si="40"/>
        <v>0</v>
      </c>
      <c r="BQ57" s="9">
        <f t="shared" si="40"/>
        <v>0</v>
      </c>
      <c r="BR57" s="9">
        <f t="shared" si="40"/>
        <v>0</v>
      </c>
      <c r="BS57" s="9">
        <f t="shared" si="40"/>
        <v>0</v>
      </c>
    </row>
    <row r="58" spans="1:71" x14ac:dyDescent="0.25">
      <c r="A58" s="1">
        <v>44644</v>
      </c>
      <c r="B58" s="2">
        <v>3.0073380038482256E-3</v>
      </c>
      <c r="C58" s="3">
        <v>1</v>
      </c>
      <c r="D58" s="2">
        <v>1.4343912920566471E-2</v>
      </c>
      <c r="E58" s="2">
        <v>-2.5686995881426866E-2</v>
      </c>
      <c r="F58" s="2">
        <v>-7.010340074911043E-3</v>
      </c>
      <c r="G58" s="7">
        <f t="shared" si="0"/>
        <v>1.0017678078759269E-2</v>
      </c>
      <c r="I58" s="4">
        <v>36</v>
      </c>
      <c r="J58" s="9">
        <f t="shared" ref="J58:BS58" si="41">IF(ABS(J$22-$I58)&gt;$M$7,0,J122*(1 - ABS(J$22-$I58)/($M$7 + 1)))</f>
        <v>0</v>
      </c>
      <c r="K58" s="9">
        <f t="shared" si="41"/>
        <v>0</v>
      </c>
      <c r="L58" s="9">
        <f t="shared" si="41"/>
        <v>0</v>
      </c>
      <c r="M58" s="9">
        <f t="shared" si="41"/>
        <v>0</v>
      </c>
      <c r="N58" s="9">
        <f t="shared" si="41"/>
        <v>0</v>
      </c>
      <c r="O58" s="9">
        <f t="shared" si="41"/>
        <v>0</v>
      </c>
      <c r="P58" s="9">
        <f t="shared" si="41"/>
        <v>0</v>
      </c>
      <c r="Q58" s="9">
        <f t="shared" si="41"/>
        <v>0</v>
      </c>
      <c r="R58" s="9">
        <f t="shared" si="41"/>
        <v>0</v>
      </c>
      <c r="S58" s="9">
        <f t="shared" si="41"/>
        <v>0</v>
      </c>
      <c r="T58" s="9">
        <f t="shared" si="41"/>
        <v>0</v>
      </c>
      <c r="U58" s="9">
        <f t="shared" si="41"/>
        <v>0</v>
      </c>
      <c r="V58" s="9">
        <f t="shared" si="41"/>
        <v>0</v>
      </c>
      <c r="W58" s="9">
        <f t="shared" si="41"/>
        <v>0</v>
      </c>
      <c r="X58" s="9">
        <f t="shared" si="41"/>
        <v>0</v>
      </c>
      <c r="Y58" s="9">
        <f t="shared" si="41"/>
        <v>0</v>
      </c>
      <c r="Z58" s="9">
        <f t="shared" si="41"/>
        <v>0</v>
      </c>
      <c r="AA58" s="9">
        <f t="shared" si="41"/>
        <v>0</v>
      </c>
      <c r="AB58" s="9">
        <f t="shared" si="41"/>
        <v>0</v>
      </c>
      <c r="AC58" s="9">
        <f t="shared" si="41"/>
        <v>0</v>
      </c>
      <c r="AD58" s="9">
        <f t="shared" si="41"/>
        <v>0</v>
      </c>
      <c r="AE58" s="9">
        <f t="shared" si="41"/>
        <v>0</v>
      </c>
      <c r="AF58" s="9">
        <f t="shared" si="41"/>
        <v>0</v>
      </c>
      <c r="AG58" s="9">
        <f t="shared" si="41"/>
        <v>0</v>
      </c>
      <c r="AH58" s="9">
        <f t="shared" si="41"/>
        <v>0</v>
      </c>
      <c r="AI58" s="9">
        <f t="shared" si="41"/>
        <v>0</v>
      </c>
      <c r="AJ58" s="9">
        <f t="shared" si="41"/>
        <v>0</v>
      </c>
      <c r="AK58" s="9">
        <f t="shared" si="41"/>
        <v>0</v>
      </c>
      <c r="AL58" s="9">
        <f t="shared" si="41"/>
        <v>0</v>
      </c>
      <c r="AM58" s="9">
        <f t="shared" si="41"/>
        <v>0</v>
      </c>
      <c r="AN58" s="9">
        <f t="shared" si="41"/>
        <v>0</v>
      </c>
      <c r="AO58" s="9">
        <f t="shared" si="41"/>
        <v>0</v>
      </c>
      <c r="AP58" s="9">
        <f t="shared" si="41"/>
        <v>3.7627130026765285E-6</v>
      </c>
      <c r="AQ58" s="9">
        <f t="shared" si="41"/>
        <v>1.5093488700888665E-5</v>
      </c>
      <c r="AR58" s="9">
        <f t="shared" si="41"/>
        <v>2.9911242087213318E-5</v>
      </c>
      <c r="AS58" s="9">
        <f t="shared" si="41"/>
        <v>3.1059475555113E-6</v>
      </c>
      <c r="AT58" s="9">
        <f t="shared" si="41"/>
        <v>3.052222945736594E-5</v>
      </c>
      <c r="AU58" s="9">
        <f t="shared" si="41"/>
        <v>-2.4534374428145572E-5</v>
      </c>
      <c r="AV58" s="9">
        <f t="shared" si="41"/>
        <v>3.7568915920884662E-6</v>
      </c>
      <c r="AW58" s="9">
        <f t="shared" si="41"/>
        <v>0</v>
      </c>
      <c r="AX58" s="9">
        <f t="shared" si="41"/>
        <v>0</v>
      </c>
      <c r="AY58" s="9">
        <f t="shared" si="41"/>
        <v>0</v>
      </c>
      <c r="AZ58" s="9">
        <f t="shared" si="41"/>
        <v>0</v>
      </c>
      <c r="BA58" s="9">
        <f t="shared" si="41"/>
        <v>0</v>
      </c>
      <c r="BB58" s="9">
        <f t="shared" si="41"/>
        <v>0</v>
      </c>
      <c r="BC58" s="9">
        <f t="shared" si="41"/>
        <v>0</v>
      </c>
      <c r="BD58" s="9">
        <f t="shared" si="41"/>
        <v>0</v>
      </c>
      <c r="BE58" s="9">
        <f t="shared" si="41"/>
        <v>0</v>
      </c>
      <c r="BF58" s="9">
        <f t="shared" si="41"/>
        <v>0</v>
      </c>
      <c r="BG58" s="9">
        <f t="shared" si="41"/>
        <v>0</v>
      </c>
      <c r="BH58" s="9">
        <f t="shared" si="41"/>
        <v>0</v>
      </c>
      <c r="BI58" s="9">
        <f t="shared" si="41"/>
        <v>0</v>
      </c>
      <c r="BJ58" s="9">
        <f t="shared" si="41"/>
        <v>0</v>
      </c>
      <c r="BK58" s="9">
        <f t="shared" si="41"/>
        <v>0</v>
      </c>
      <c r="BL58" s="9">
        <f t="shared" si="41"/>
        <v>0</v>
      </c>
      <c r="BM58" s="9">
        <f t="shared" si="41"/>
        <v>0</v>
      </c>
      <c r="BN58" s="9">
        <f t="shared" si="41"/>
        <v>0</v>
      </c>
      <c r="BO58" s="9">
        <f t="shared" si="41"/>
        <v>0</v>
      </c>
      <c r="BP58" s="9">
        <f t="shared" si="41"/>
        <v>0</v>
      </c>
      <c r="BQ58" s="9">
        <f t="shared" si="41"/>
        <v>0</v>
      </c>
      <c r="BR58" s="9">
        <f t="shared" si="41"/>
        <v>0</v>
      </c>
      <c r="BS58" s="9">
        <f t="shared" si="41"/>
        <v>0</v>
      </c>
    </row>
    <row r="59" spans="1:71" x14ac:dyDescent="0.25">
      <c r="A59" s="1">
        <v>44645</v>
      </c>
      <c r="B59" s="2">
        <v>2.1827773504149439E-2</v>
      </c>
      <c r="C59" s="3">
        <v>1</v>
      </c>
      <c r="D59" s="2">
        <v>5.0661705674490687E-3</v>
      </c>
      <c r="E59" s="2">
        <v>1.6247780850665361E-2</v>
      </c>
      <c r="F59" s="2">
        <v>9.1768437648126963E-3</v>
      </c>
      <c r="G59" s="7">
        <f t="shared" si="0"/>
        <v>1.2650929739336743E-2</v>
      </c>
      <c r="I59" s="4">
        <v>37</v>
      </c>
      <c r="J59" s="9">
        <f t="shared" ref="J59:BS59" si="42">IF(ABS(J$22-$I59)&gt;$M$7,0,J123*(1 - ABS(J$22-$I59)/($M$7 + 1)))</f>
        <v>0</v>
      </c>
      <c r="K59" s="9">
        <f t="shared" si="42"/>
        <v>0</v>
      </c>
      <c r="L59" s="9">
        <f t="shared" si="42"/>
        <v>0</v>
      </c>
      <c r="M59" s="9">
        <f t="shared" si="42"/>
        <v>0</v>
      </c>
      <c r="N59" s="9">
        <f t="shared" si="42"/>
        <v>0</v>
      </c>
      <c r="O59" s="9">
        <f t="shared" si="42"/>
        <v>0</v>
      </c>
      <c r="P59" s="9">
        <f t="shared" si="42"/>
        <v>0</v>
      </c>
      <c r="Q59" s="9">
        <f t="shared" si="42"/>
        <v>0</v>
      </c>
      <c r="R59" s="9">
        <f t="shared" si="42"/>
        <v>0</v>
      </c>
      <c r="S59" s="9">
        <f t="shared" si="42"/>
        <v>0</v>
      </c>
      <c r="T59" s="9">
        <f t="shared" si="42"/>
        <v>0</v>
      </c>
      <c r="U59" s="9">
        <f t="shared" si="42"/>
        <v>0</v>
      </c>
      <c r="V59" s="9">
        <f t="shared" si="42"/>
        <v>0</v>
      </c>
      <c r="W59" s="9">
        <f t="shared" si="42"/>
        <v>0</v>
      </c>
      <c r="X59" s="9">
        <f t="shared" si="42"/>
        <v>0</v>
      </c>
      <c r="Y59" s="9">
        <f t="shared" si="42"/>
        <v>0</v>
      </c>
      <c r="Z59" s="9">
        <f t="shared" si="42"/>
        <v>0</v>
      </c>
      <c r="AA59" s="9">
        <f t="shared" si="42"/>
        <v>0</v>
      </c>
      <c r="AB59" s="9">
        <f t="shared" si="42"/>
        <v>0</v>
      </c>
      <c r="AC59" s="9">
        <f t="shared" si="42"/>
        <v>0</v>
      </c>
      <c r="AD59" s="9">
        <f t="shared" si="42"/>
        <v>0</v>
      </c>
      <c r="AE59" s="9">
        <f t="shared" si="42"/>
        <v>0</v>
      </c>
      <c r="AF59" s="9">
        <f t="shared" si="42"/>
        <v>0</v>
      </c>
      <c r="AG59" s="9">
        <f t="shared" si="42"/>
        <v>0</v>
      </c>
      <c r="AH59" s="9">
        <f t="shared" si="42"/>
        <v>0</v>
      </c>
      <c r="AI59" s="9">
        <f t="shared" si="42"/>
        <v>0</v>
      </c>
      <c r="AJ59" s="9">
        <f t="shared" si="42"/>
        <v>0</v>
      </c>
      <c r="AK59" s="9">
        <f t="shared" si="42"/>
        <v>0</v>
      </c>
      <c r="AL59" s="9">
        <f t="shared" si="42"/>
        <v>0</v>
      </c>
      <c r="AM59" s="9">
        <f t="shared" si="42"/>
        <v>0</v>
      </c>
      <c r="AN59" s="9">
        <f t="shared" si="42"/>
        <v>0</v>
      </c>
      <c r="AO59" s="9">
        <f t="shared" si="42"/>
        <v>0</v>
      </c>
      <c r="AP59" s="9">
        <f t="shared" si="42"/>
        <v>0</v>
      </c>
      <c r="AQ59" s="9">
        <f t="shared" si="42"/>
        <v>9.8882743984354652E-5</v>
      </c>
      <c r="AR59" s="9">
        <f t="shared" si="42"/>
        <v>2.6127873214536776E-4</v>
      </c>
      <c r="AS59" s="9">
        <f t="shared" si="42"/>
        <v>3.052222945736594E-5</v>
      </c>
      <c r="AT59" s="9">
        <f t="shared" si="42"/>
        <v>5.3323157838902993E-4</v>
      </c>
      <c r="AU59" s="9">
        <f t="shared" si="42"/>
        <v>-4.8219990357533006E-4</v>
      </c>
      <c r="AV59" s="9">
        <f t="shared" si="42"/>
        <v>9.8450863637797895E-5</v>
      </c>
      <c r="AW59" s="9">
        <f t="shared" si="42"/>
        <v>1.4586756745324755E-4</v>
      </c>
      <c r="AX59" s="9">
        <f t="shared" si="42"/>
        <v>0</v>
      </c>
      <c r="AY59" s="9">
        <f t="shared" si="42"/>
        <v>0</v>
      </c>
      <c r="AZ59" s="9">
        <f t="shared" si="42"/>
        <v>0</v>
      </c>
      <c r="BA59" s="9">
        <f t="shared" si="42"/>
        <v>0</v>
      </c>
      <c r="BB59" s="9">
        <f t="shared" si="42"/>
        <v>0</v>
      </c>
      <c r="BC59" s="9">
        <f t="shared" si="42"/>
        <v>0</v>
      </c>
      <c r="BD59" s="9">
        <f t="shared" si="42"/>
        <v>0</v>
      </c>
      <c r="BE59" s="9">
        <f t="shared" si="42"/>
        <v>0</v>
      </c>
      <c r="BF59" s="9">
        <f t="shared" si="42"/>
        <v>0</v>
      </c>
      <c r="BG59" s="9">
        <f t="shared" si="42"/>
        <v>0</v>
      </c>
      <c r="BH59" s="9">
        <f t="shared" si="42"/>
        <v>0</v>
      </c>
      <c r="BI59" s="9">
        <f t="shared" si="42"/>
        <v>0</v>
      </c>
      <c r="BJ59" s="9">
        <f t="shared" si="42"/>
        <v>0</v>
      </c>
      <c r="BK59" s="9">
        <f t="shared" si="42"/>
        <v>0</v>
      </c>
      <c r="BL59" s="9">
        <f t="shared" si="42"/>
        <v>0</v>
      </c>
      <c r="BM59" s="9">
        <f t="shared" si="42"/>
        <v>0</v>
      </c>
      <c r="BN59" s="9">
        <f t="shared" si="42"/>
        <v>0</v>
      </c>
      <c r="BO59" s="9">
        <f t="shared" si="42"/>
        <v>0</v>
      </c>
      <c r="BP59" s="9">
        <f t="shared" si="42"/>
        <v>0</v>
      </c>
      <c r="BQ59" s="9">
        <f t="shared" si="42"/>
        <v>0</v>
      </c>
      <c r="BR59" s="9">
        <f t="shared" si="42"/>
        <v>0</v>
      </c>
      <c r="BS59" s="9">
        <f t="shared" si="42"/>
        <v>0</v>
      </c>
    </row>
    <row r="60" spans="1:71" x14ac:dyDescent="0.25">
      <c r="A60" s="1">
        <v>44648</v>
      </c>
      <c r="B60" s="2">
        <v>-2.8051637033511878E-2</v>
      </c>
      <c r="C60" s="3">
        <v>1</v>
      </c>
      <c r="D60" s="2">
        <v>7.1449552765867619E-3</v>
      </c>
      <c r="E60" s="2">
        <v>-8.3257979161053042E-2</v>
      </c>
      <c r="F60" s="2">
        <v>-2.9565014854205332E-2</v>
      </c>
      <c r="G60" s="7">
        <f t="shared" si="0"/>
        <v>1.5133778206934539E-3</v>
      </c>
      <c r="I60" s="4">
        <v>38</v>
      </c>
      <c r="J60" s="9">
        <f t="shared" ref="J60:BS60" si="43">IF(ABS(J$22-$I60)&gt;$M$7,0,J124*(1 - ABS(J$22-$I60)/($M$7 + 1)))</f>
        <v>0</v>
      </c>
      <c r="K60" s="9">
        <f t="shared" si="43"/>
        <v>0</v>
      </c>
      <c r="L60" s="9">
        <f t="shared" si="43"/>
        <v>0</v>
      </c>
      <c r="M60" s="9">
        <f t="shared" si="43"/>
        <v>0</v>
      </c>
      <c r="N60" s="9">
        <f t="shared" si="43"/>
        <v>0</v>
      </c>
      <c r="O60" s="9">
        <f t="shared" si="43"/>
        <v>0</v>
      </c>
      <c r="P60" s="9">
        <f t="shared" si="43"/>
        <v>0</v>
      </c>
      <c r="Q60" s="9">
        <f t="shared" si="43"/>
        <v>0</v>
      </c>
      <c r="R60" s="9">
        <f t="shared" si="43"/>
        <v>0</v>
      </c>
      <c r="S60" s="9">
        <f t="shared" si="43"/>
        <v>0</v>
      </c>
      <c r="T60" s="9">
        <f t="shared" si="43"/>
        <v>0</v>
      </c>
      <c r="U60" s="9">
        <f t="shared" si="43"/>
        <v>0</v>
      </c>
      <c r="V60" s="9">
        <f t="shared" si="43"/>
        <v>0</v>
      </c>
      <c r="W60" s="9">
        <f t="shared" si="43"/>
        <v>0</v>
      </c>
      <c r="X60" s="9">
        <f t="shared" si="43"/>
        <v>0</v>
      </c>
      <c r="Y60" s="9">
        <f t="shared" si="43"/>
        <v>0</v>
      </c>
      <c r="Z60" s="9">
        <f t="shared" si="43"/>
        <v>0</v>
      </c>
      <c r="AA60" s="9">
        <f t="shared" si="43"/>
        <v>0</v>
      </c>
      <c r="AB60" s="9">
        <f t="shared" si="43"/>
        <v>0</v>
      </c>
      <c r="AC60" s="9">
        <f t="shared" si="43"/>
        <v>0</v>
      </c>
      <c r="AD60" s="9">
        <f t="shared" si="43"/>
        <v>0</v>
      </c>
      <c r="AE60" s="9">
        <f t="shared" si="43"/>
        <v>0</v>
      </c>
      <c r="AF60" s="9">
        <f t="shared" si="43"/>
        <v>0</v>
      </c>
      <c r="AG60" s="9">
        <f t="shared" si="43"/>
        <v>0</v>
      </c>
      <c r="AH60" s="9">
        <f t="shared" si="43"/>
        <v>0</v>
      </c>
      <c r="AI60" s="9">
        <f t="shared" si="43"/>
        <v>0</v>
      </c>
      <c r="AJ60" s="9">
        <f t="shared" si="43"/>
        <v>0</v>
      </c>
      <c r="AK60" s="9">
        <f t="shared" si="43"/>
        <v>0</v>
      </c>
      <c r="AL60" s="9">
        <f t="shared" si="43"/>
        <v>0</v>
      </c>
      <c r="AM60" s="9">
        <f t="shared" si="43"/>
        <v>0</v>
      </c>
      <c r="AN60" s="9">
        <f t="shared" si="43"/>
        <v>0</v>
      </c>
      <c r="AO60" s="9">
        <f t="shared" si="43"/>
        <v>0</v>
      </c>
      <c r="AP60" s="9">
        <f t="shared" si="43"/>
        <v>0</v>
      </c>
      <c r="AQ60" s="9">
        <f t="shared" si="43"/>
        <v>0</v>
      </c>
      <c r="AR60" s="9">
        <f t="shared" si="43"/>
        <v>-1.575157768255344E-4</v>
      </c>
      <c r="AS60" s="9">
        <f t="shared" si="43"/>
        <v>-2.4534374428145572E-5</v>
      </c>
      <c r="AT60" s="9">
        <f t="shared" si="43"/>
        <v>-4.8219990357533006E-4</v>
      </c>
      <c r="AU60" s="9">
        <f t="shared" si="43"/>
        <v>7.7520372488240933E-4</v>
      </c>
      <c r="AV60" s="9">
        <f t="shared" si="43"/>
        <v>-1.7805771029719185E-4</v>
      </c>
      <c r="AW60" s="9">
        <f t="shared" si="43"/>
        <v>-3.5175374608394707E-4</v>
      </c>
      <c r="AX60" s="9">
        <f t="shared" si="43"/>
        <v>-1.1046508853018272E-4</v>
      </c>
      <c r="AY60" s="9">
        <f t="shared" si="43"/>
        <v>0</v>
      </c>
      <c r="AZ60" s="9">
        <f t="shared" si="43"/>
        <v>0</v>
      </c>
      <c r="BA60" s="9">
        <f t="shared" si="43"/>
        <v>0</v>
      </c>
      <c r="BB60" s="9">
        <f t="shared" si="43"/>
        <v>0</v>
      </c>
      <c r="BC60" s="9">
        <f t="shared" si="43"/>
        <v>0</v>
      </c>
      <c r="BD60" s="9">
        <f t="shared" si="43"/>
        <v>0</v>
      </c>
      <c r="BE60" s="9">
        <f t="shared" si="43"/>
        <v>0</v>
      </c>
      <c r="BF60" s="9">
        <f t="shared" si="43"/>
        <v>0</v>
      </c>
      <c r="BG60" s="9">
        <f t="shared" si="43"/>
        <v>0</v>
      </c>
      <c r="BH60" s="9">
        <f t="shared" si="43"/>
        <v>0</v>
      </c>
      <c r="BI60" s="9">
        <f t="shared" si="43"/>
        <v>0</v>
      </c>
      <c r="BJ60" s="9">
        <f t="shared" si="43"/>
        <v>0</v>
      </c>
      <c r="BK60" s="9">
        <f t="shared" si="43"/>
        <v>0</v>
      </c>
      <c r="BL60" s="9">
        <f t="shared" si="43"/>
        <v>0</v>
      </c>
      <c r="BM60" s="9">
        <f t="shared" si="43"/>
        <v>0</v>
      </c>
      <c r="BN60" s="9">
        <f t="shared" si="43"/>
        <v>0</v>
      </c>
      <c r="BO60" s="9">
        <f t="shared" si="43"/>
        <v>0</v>
      </c>
      <c r="BP60" s="9">
        <f t="shared" si="43"/>
        <v>0</v>
      </c>
      <c r="BQ60" s="9">
        <f t="shared" si="43"/>
        <v>0</v>
      </c>
      <c r="BR60" s="9">
        <f t="shared" si="43"/>
        <v>0</v>
      </c>
      <c r="BS60" s="9">
        <f t="shared" si="43"/>
        <v>0</v>
      </c>
    </row>
    <row r="61" spans="1:71" x14ac:dyDescent="0.25">
      <c r="A61" s="1">
        <v>44649</v>
      </c>
      <c r="B61" s="2">
        <v>-5.3133054580802863E-3</v>
      </c>
      <c r="C61" s="3">
        <v>1</v>
      </c>
      <c r="D61" s="2">
        <v>1.2256547427530462E-2</v>
      </c>
      <c r="E61" s="2">
        <v>1.8098096592807034E-2</v>
      </c>
      <c r="F61" s="2">
        <v>1.0017558226195614E-2</v>
      </c>
      <c r="G61" s="7">
        <f t="shared" si="0"/>
        <v>-1.53308636842759E-2</v>
      </c>
      <c r="I61" s="4">
        <v>39</v>
      </c>
      <c r="J61" s="9">
        <f t="shared" ref="J61:BS61" si="44">IF(ABS(J$22-$I61)&gt;$M$7,0,J125*(1 - ABS(J$22-$I61)/($M$7 + 1)))</f>
        <v>0</v>
      </c>
      <c r="K61" s="9">
        <f t="shared" si="44"/>
        <v>0</v>
      </c>
      <c r="L61" s="9">
        <f t="shared" si="44"/>
        <v>0</v>
      </c>
      <c r="M61" s="9">
        <f t="shared" si="44"/>
        <v>0</v>
      </c>
      <c r="N61" s="9">
        <f t="shared" si="44"/>
        <v>0</v>
      </c>
      <c r="O61" s="9">
        <f t="shared" si="44"/>
        <v>0</v>
      </c>
      <c r="P61" s="9">
        <f t="shared" si="44"/>
        <v>0</v>
      </c>
      <c r="Q61" s="9">
        <f t="shared" si="44"/>
        <v>0</v>
      </c>
      <c r="R61" s="9">
        <f t="shared" si="44"/>
        <v>0</v>
      </c>
      <c r="S61" s="9">
        <f t="shared" si="44"/>
        <v>0</v>
      </c>
      <c r="T61" s="9">
        <f t="shared" si="44"/>
        <v>0</v>
      </c>
      <c r="U61" s="9">
        <f t="shared" si="44"/>
        <v>0</v>
      </c>
      <c r="V61" s="9">
        <f t="shared" si="44"/>
        <v>0</v>
      </c>
      <c r="W61" s="9">
        <f t="shared" si="44"/>
        <v>0</v>
      </c>
      <c r="X61" s="9">
        <f t="shared" si="44"/>
        <v>0</v>
      </c>
      <c r="Y61" s="9">
        <f t="shared" si="44"/>
        <v>0</v>
      </c>
      <c r="Z61" s="9">
        <f t="shared" si="44"/>
        <v>0</v>
      </c>
      <c r="AA61" s="9">
        <f t="shared" si="44"/>
        <v>0</v>
      </c>
      <c r="AB61" s="9">
        <f t="shared" si="44"/>
        <v>0</v>
      </c>
      <c r="AC61" s="9">
        <f t="shared" si="44"/>
        <v>0</v>
      </c>
      <c r="AD61" s="9">
        <f t="shared" si="44"/>
        <v>0</v>
      </c>
      <c r="AE61" s="9">
        <f t="shared" si="44"/>
        <v>0</v>
      </c>
      <c r="AF61" s="9">
        <f t="shared" si="44"/>
        <v>0</v>
      </c>
      <c r="AG61" s="9">
        <f t="shared" si="44"/>
        <v>0</v>
      </c>
      <c r="AH61" s="9">
        <f t="shared" si="44"/>
        <v>0</v>
      </c>
      <c r="AI61" s="9">
        <f t="shared" si="44"/>
        <v>0</v>
      </c>
      <c r="AJ61" s="9">
        <f t="shared" si="44"/>
        <v>0</v>
      </c>
      <c r="AK61" s="9">
        <f t="shared" si="44"/>
        <v>0</v>
      </c>
      <c r="AL61" s="9">
        <f t="shared" si="44"/>
        <v>0</v>
      </c>
      <c r="AM61" s="9">
        <f t="shared" si="44"/>
        <v>0</v>
      </c>
      <c r="AN61" s="9">
        <f t="shared" si="44"/>
        <v>0</v>
      </c>
      <c r="AO61" s="9">
        <f t="shared" si="44"/>
        <v>0</v>
      </c>
      <c r="AP61" s="9">
        <f t="shared" si="44"/>
        <v>0</v>
      </c>
      <c r="AQ61" s="9">
        <f t="shared" si="44"/>
        <v>0</v>
      </c>
      <c r="AR61" s="9">
        <f t="shared" si="44"/>
        <v>0</v>
      </c>
      <c r="AS61" s="9">
        <f t="shared" si="44"/>
        <v>3.7568915920884662E-6</v>
      </c>
      <c r="AT61" s="9">
        <f t="shared" si="44"/>
        <v>9.8450863637797895E-5</v>
      </c>
      <c r="AU61" s="9">
        <f t="shared" si="44"/>
        <v>-1.7805771029719185E-4</v>
      </c>
      <c r="AV61" s="9">
        <f t="shared" si="44"/>
        <v>7.2708166161583661E-5</v>
      </c>
      <c r="AW61" s="9">
        <f t="shared" si="44"/>
        <v>1.615896946977858E-4</v>
      </c>
      <c r="AX61" s="9">
        <f t="shared" si="44"/>
        <v>6.7661046509873401E-5</v>
      </c>
      <c r="AY61" s="9">
        <f t="shared" si="44"/>
        <v>-3.3059227339593416E-5</v>
      </c>
      <c r="AZ61" s="9">
        <f t="shared" si="44"/>
        <v>0</v>
      </c>
      <c r="BA61" s="9">
        <f t="shared" si="44"/>
        <v>0</v>
      </c>
      <c r="BB61" s="9">
        <f t="shared" si="44"/>
        <v>0</v>
      </c>
      <c r="BC61" s="9">
        <f t="shared" si="44"/>
        <v>0</v>
      </c>
      <c r="BD61" s="9">
        <f t="shared" si="44"/>
        <v>0</v>
      </c>
      <c r="BE61" s="9">
        <f t="shared" si="44"/>
        <v>0</v>
      </c>
      <c r="BF61" s="9">
        <f t="shared" si="44"/>
        <v>0</v>
      </c>
      <c r="BG61" s="9">
        <f t="shared" si="44"/>
        <v>0</v>
      </c>
      <c r="BH61" s="9">
        <f t="shared" si="44"/>
        <v>0</v>
      </c>
      <c r="BI61" s="9">
        <f t="shared" si="44"/>
        <v>0</v>
      </c>
      <c r="BJ61" s="9">
        <f t="shared" si="44"/>
        <v>0</v>
      </c>
      <c r="BK61" s="9">
        <f t="shared" si="44"/>
        <v>0</v>
      </c>
      <c r="BL61" s="9">
        <f t="shared" si="44"/>
        <v>0</v>
      </c>
      <c r="BM61" s="9">
        <f t="shared" si="44"/>
        <v>0</v>
      </c>
      <c r="BN61" s="9">
        <f t="shared" si="44"/>
        <v>0</v>
      </c>
      <c r="BO61" s="9">
        <f t="shared" si="44"/>
        <v>0</v>
      </c>
      <c r="BP61" s="9">
        <f t="shared" si="44"/>
        <v>0</v>
      </c>
      <c r="BQ61" s="9">
        <f t="shared" si="44"/>
        <v>0</v>
      </c>
      <c r="BR61" s="9">
        <f t="shared" si="44"/>
        <v>0</v>
      </c>
      <c r="BS61" s="9">
        <f t="shared" si="44"/>
        <v>0</v>
      </c>
    </row>
    <row r="62" spans="1:71" x14ac:dyDescent="0.25">
      <c r="A62" s="1">
        <v>44650</v>
      </c>
      <c r="B62" s="2">
        <v>1.7117833989307663E-2</v>
      </c>
      <c r="C62" s="3">
        <v>1</v>
      </c>
      <c r="D62" s="2">
        <v>-6.2937001746978805E-3</v>
      </c>
      <c r="E62" s="2">
        <v>1.9392384328152934E-2</v>
      </c>
      <c r="F62" s="2">
        <v>1.0213212440073753E-2</v>
      </c>
      <c r="G62" s="7">
        <f t="shared" si="0"/>
        <v>6.9046215492339098E-3</v>
      </c>
      <c r="I62" s="4">
        <v>40</v>
      </c>
      <c r="J62" s="9">
        <f t="shared" ref="J62:BS62" si="45">IF(ABS(J$22-$I62)&gt;$M$7,0,J126*(1 - ABS(J$22-$I62)/($M$7 + 1)))</f>
        <v>0</v>
      </c>
      <c r="K62" s="9">
        <f t="shared" si="45"/>
        <v>0</v>
      </c>
      <c r="L62" s="9">
        <f t="shared" si="45"/>
        <v>0</v>
      </c>
      <c r="M62" s="9">
        <f t="shared" si="45"/>
        <v>0</v>
      </c>
      <c r="N62" s="9">
        <f t="shared" si="45"/>
        <v>0</v>
      </c>
      <c r="O62" s="9">
        <f t="shared" si="45"/>
        <v>0</v>
      </c>
      <c r="P62" s="9">
        <f t="shared" si="45"/>
        <v>0</v>
      </c>
      <c r="Q62" s="9">
        <f t="shared" si="45"/>
        <v>0</v>
      </c>
      <c r="R62" s="9">
        <f t="shared" si="45"/>
        <v>0</v>
      </c>
      <c r="S62" s="9">
        <f t="shared" si="45"/>
        <v>0</v>
      </c>
      <c r="T62" s="9">
        <f t="shared" si="45"/>
        <v>0</v>
      </c>
      <c r="U62" s="9">
        <f t="shared" si="45"/>
        <v>0</v>
      </c>
      <c r="V62" s="9">
        <f t="shared" si="45"/>
        <v>0</v>
      </c>
      <c r="W62" s="9">
        <f t="shared" si="45"/>
        <v>0</v>
      </c>
      <c r="X62" s="9">
        <f t="shared" si="45"/>
        <v>0</v>
      </c>
      <c r="Y62" s="9">
        <f t="shared" si="45"/>
        <v>0</v>
      </c>
      <c r="Z62" s="9">
        <f t="shared" si="45"/>
        <v>0</v>
      </c>
      <c r="AA62" s="9">
        <f t="shared" si="45"/>
        <v>0</v>
      </c>
      <c r="AB62" s="9">
        <f t="shared" si="45"/>
        <v>0</v>
      </c>
      <c r="AC62" s="9">
        <f t="shared" si="45"/>
        <v>0</v>
      </c>
      <c r="AD62" s="9">
        <f t="shared" si="45"/>
        <v>0</v>
      </c>
      <c r="AE62" s="9">
        <f t="shared" si="45"/>
        <v>0</v>
      </c>
      <c r="AF62" s="9">
        <f t="shared" si="45"/>
        <v>0</v>
      </c>
      <c r="AG62" s="9">
        <f t="shared" si="45"/>
        <v>0</v>
      </c>
      <c r="AH62" s="9">
        <f t="shared" si="45"/>
        <v>0</v>
      </c>
      <c r="AI62" s="9">
        <f t="shared" si="45"/>
        <v>0</v>
      </c>
      <c r="AJ62" s="9">
        <f t="shared" si="45"/>
        <v>0</v>
      </c>
      <c r="AK62" s="9">
        <f t="shared" si="45"/>
        <v>0</v>
      </c>
      <c r="AL62" s="9">
        <f t="shared" si="45"/>
        <v>0</v>
      </c>
      <c r="AM62" s="9">
        <f t="shared" si="45"/>
        <v>0</v>
      </c>
      <c r="AN62" s="9">
        <f t="shared" si="45"/>
        <v>0</v>
      </c>
      <c r="AO62" s="9">
        <f t="shared" si="45"/>
        <v>0</v>
      </c>
      <c r="AP62" s="9">
        <f t="shared" si="45"/>
        <v>0</v>
      </c>
      <c r="AQ62" s="9">
        <f t="shared" si="45"/>
        <v>0</v>
      </c>
      <c r="AR62" s="9">
        <f t="shared" si="45"/>
        <v>0</v>
      </c>
      <c r="AS62" s="9">
        <f t="shared" si="45"/>
        <v>0</v>
      </c>
      <c r="AT62" s="9">
        <f t="shared" si="45"/>
        <v>1.4586756745324755E-4</v>
      </c>
      <c r="AU62" s="9">
        <f t="shared" si="45"/>
        <v>-3.5175374608394707E-4</v>
      </c>
      <c r="AV62" s="9">
        <f t="shared" si="45"/>
        <v>1.615896946977858E-4</v>
      </c>
      <c r="AW62" s="9">
        <f t="shared" si="45"/>
        <v>6.3844222576643877E-4</v>
      </c>
      <c r="AX62" s="9">
        <f t="shared" si="45"/>
        <v>3.0074552627734678E-4</v>
      </c>
      <c r="AY62" s="9">
        <f t="shared" si="45"/>
        <v>-1.9592592266743674E-4</v>
      </c>
      <c r="AZ62" s="9">
        <f t="shared" si="45"/>
        <v>-5.3904052552568103E-5</v>
      </c>
      <c r="BA62" s="9">
        <f t="shared" si="45"/>
        <v>0</v>
      </c>
      <c r="BB62" s="9">
        <f t="shared" si="45"/>
        <v>0</v>
      </c>
      <c r="BC62" s="9">
        <f t="shared" si="45"/>
        <v>0</v>
      </c>
      <c r="BD62" s="9">
        <f t="shared" si="45"/>
        <v>0</v>
      </c>
      <c r="BE62" s="9">
        <f t="shared" si="45"/>
        <v>0</v>
      </c>
      <c r="BF62" s="9">
        <f t="shared" si="45"/>
        <v>0</v>
      </c>
      <c r="BG62" s="9">
        <f t="shared" si="45"/>
        <v>0</v>
      </c>
      <c r="BH62" s="9">
        <f t="shared" si="45"/>
        <v>0</v>
      </c>
      <c r="BI62" s="9">
        <f t="shared" si="45"/>
        <v>0</v>
      </c>
      <c r="BJ62" s="9">
        <f t="shared" si="45"/>
        <v>0</v>
      </c>
      <c r="BK62" s="9">
        <f t="shared" si="45"/>
        <v>0</v>
      </c>
      <c r="BL62" s="9">
        <f t="shared" si="45"/>
        <v>0</v>
      </c>
      <c r="BM62" s="9">
        <f t="shared" si="45"/>
        <v>0</v>
      </c>
      <c r="BN62" s="9">
        <f t="shared" si="45"/>
        <v>0</v>
      </c>
      <c r="BO62" s="9">
        <f t="shared" si="45"/>
        <v>0</v>
      </c>
      <c r="BP62" s="9">
        <f t="shared" si="45"/>
        <v>0</v>
      </c>
      <c r="BQ62" s="9">
        <f t="shared" si="45"/>
        <v>0</v>
      </c>
      <c r="BR62" s="9">
        <f t="shared" si="45"/>
        <v>0</v>
      </c>
      <c r="BS62" s="9">
        <f t="shared" si="45"/>
        <v>0</v>
      </c>
    </row>
    <row r="63" spans="1:71" x14ac:dyDescent="0.25">
      <c r="A63" s="1">
        <v>44651</v>
      </c>
      <c r="B63" s="2">
        <v>-1.4203896619061185E-2</v>
      </c>
      <c r="C63" s="3">
        <v>1</v>
      </c>
      <c r="D63" s="2">
        <v>-1.5652540713177343E-2</v>
      </c>
      <c r="E63" s="2">
        <v>-5.1046308294778409E-2</v>
      </c>
      <c r="F63" s="2">
        <v>-1.7391832323098606E-2</v>
      </c>
      <c r="G63" s="7">
        <f t="shared" si="0"/>
        <v>3.1879357040374215E-3</v>
      </c>
      <c r="I63" s="4">
        <v>41</v>
      </c>
      <c r="J63" s="9">
        <f t="shared" ref="J63:BS63" si="46">IF(ABS(J$22-$I63)&gt;$M$7,0,J127*(1 - ABS(J$22-$I63)/($M$7 + 1)))</f>
        <v>0</v>
      </c>
      <c r="K63" s="9">
        <f t="shared" si="46"/>
        <v>0</v>
      </c>
      <c r="L63" s="9">
        <f t="shared" si="46"/>
        <v>0</v>
      </c>
      <c r="M63" s="9">
        <f t="shared" si="46"/>
        <v>0</v>
      </c>
      <c r="N63" s="9">
        <f t="shared" si="46"/>
        <v>0</v>
      </c>
      <c r="O63" s="9">
        <f t="shared" si="46"/>
        <v>0</v>
      </c>
      <c r="P63" s="9">
        <f t="shared" si="46"/>
        <v>0</v>
      </c>
      <c r="Q63" s="9">
        <f t="shared" si="46"/>
        <v>0</v>
      </c>
      <c r="R63" s="9">
        <f t="shared" si="46"/>
        <v>0</v>
      </c>
      <c r="S63" s="9">
        <f t="shared" si="46"/>
        <v>0</v>
      </c>
      <c r="T63" s="9">
        <f t="shared" si="46"/>
        <v>0</v>
      </c>
      <c r="U63" s="9">
        <f t="shared" si="46"/>
        <v>0</v>
      </c>
      <c r="V63" s="9">
        <f t="shared" si="46"/>
        <v>0</v>
      </c>
      <c r="W63" s="9">
        <f t="shared" si="46"/>
        <v>0</v>
      </c>
      <c r="X63" s="9">
        <f t="shared" si="46"/>
        <v>0</v>
      </c>
      <c r="Y63" s="9">
        <f t="shared" si="46"/>
        <v>0</v>
      </c>
      <c r="Z63" s="9">
        <f t="shared" si="46"/>
        <v>0</v>
      </c>
      <c r="AA63" s="9">
        <f t="shared" si="46"/>
        <v>0</v>
      </c>
      <c r="AB63" s="9">
        <f t="shared" si="46"/>
        <v>0</v>
      </c>
      <c r="AC63" s="9">
        <f t="shared" si="46"/>
        <v>0</v>
      </c>
      <c r="AD63" s="9">
        <f t="shared" si="46"/>
        <v>0</v>
      </c>
      <c r="AE63" s="9">
        <f t="shared" si="46"/>
        <v>0</v>
      </c>
      <c r="AF63" s="9">
        <f t="shared" si="46"/>
        <v>0</v>
      </c>
      <c r="AG63" s="9">
        <f t="shared" si="46"/>
        <v>0</v>
      </c>
      <c r="AH63" s="9">
        <f t="shared" si="46"/>
        <v>0</v>
      </c>
      <c r="AI63" s="9">
        <f t="shared" si="46"/>
        <v>0</v>
      </c>
      <c r="AJ63" s="9">
        <f t="shared" si="46"/>
        <v>0</v>
      </c>
      <c r="AK63" s="9">
        <f t="shared" si="46"/>
        <v>0</v>
      </c>
      <c r="AL63" s="9">
        <f t="shared" si="46"/>
        <v>0</v>
      </c>
      <c r="AM63" s="9">
        <f t="shared" si="46"/>
        <v>0</v>
      </c>
      <c r="AN63" s="9">
        <f t="shared" si="46"/>
        <v>0</v>
      </c>
      <c r="AO63" s="9">
        <f t="shared" si="46"/>
        <v>0</v>
      </c>
      <c r="AP63" s="9">
        <f t="shared" si="46"/>
        <v>0</v>
      </c>
      <c r="AQ63" s="9">
        <f t="shared" si="46"/>
        <v>0</v>
      </c>
      <c r="AR63" s="9">
        <f t="shared" si="46"/>
        <v>0</v>
      </c>
      <c r="AS63" s="9">
        <f t="shared" si="46"/>
        <v>0</v>
      </c>
      <c r="AT63" s="9">
        <f t="shared" si="46"/>
        <v>0</v>
      </c>
      <c r="AU63" s="9">
        <f t="shared" si="46"/>
        <v>-1.1046508853018272E-4</v>
      </c>
      <c r="AV63" s="9">
        <f t="shared" si="46"/>
        <v>6.7661046509873401E-5</v>
      </c>
      <c r="AW63" s="9">
        <f t="shared" si="46"/>
        <v>3.0074552627734678E-4</v>
      </c>
      <c r="AX63" s="9">
        <f t="shared" si="46"/>
        <v>2.5185711352627174E-4</v>
      </c>
      <c r="AY63" s="9">
        <f t="shared" si="46"/>
        <v>-1.8458630192655552E-4</v>
      </c>
      <c r="AZ63" s="9">
        <f t="shared" si="46"/>
        <v>-6.7712324359257787E-5</v>
      </c>
      <c r="BA63" s="9">
        <f t="shared" si="46"/>
        <v>-7.0091875220982768E-5</v>
      </c>
      <c r="BB63" s="9">
        <f t="shared" si="46"/>
        <v>0</v>
      </c>
      <c r="BC63" s="9">
        <f t="shared" si="46"/>
        <v>0</v>
      </c>
      <c r="BD63" s="9">
        <f t="shared" si="46"/>
        <v>0</v>
      </c>
      <c r="BE63" s="9">
        <f t="shared" si="46"/>
        <v>0</v>
      </c>
      <c r="BF63" s="9">
        <f t="shared" si="46"/>
        <v>0</v>
      </c>
      <c r="BG63" s="9">
        <f t="shared" si="46"/>
        <v>0</v>
      </c>
      <c r="BH63" s="9">
        <f t="shared" si="46"/>
        <v>0</v>
      </c>
      <c r="BI63" s="9">
        <f t="shared" si="46"/>
        <v>0</v>
      </c>
      <c r="BJ63" s="9">
        <f t="shared" si="46"/>
        <v>0</v>
      </c>
      <c r="BK63" s="9">
        <f t="shared" si="46"/>
        <v>0</v>
      </c>
      <c r="BL63" s="9">
        <f t="shared" si="46"/>
        <v>0</v>
      </c>
      <c r="BM63" s="9">
        <f t="shared" si="46"/>
        <v>0</v>
      </c>
      <c r="BN63" s="9">
        <f t="shared" si="46"/>
        <v>0</v>
      </c>
      <c r="BO63" s="9">
        <f t="shared" si="46"/>
        <v>0</v>
      </c>
      <c r="BP63" s="9">
        <f t="shared" si="46"/>
        <v>0</v>
      </c>
      <c r="BQ63" s="9">
        <f t="shared" si="46"/>
        <v>0</v>
      </c>
      <c r="BR63" s="9">
        <f t="shared" si="46"/>
        <v>0</v>
      </c>
      <c r="BS63" s="9">
        <f t="shared" si="46"/>
        <v>0</v>
      </c>
    </row>
    <row r="64" spans="1:71" x14ac:dyDescent="0.25">
      <c r="I64" s="4">
        <v>42</v>
      </c>
      <c r="J64" s="9">
        <f t="shared" ref="J64:BS64" si="47">IF(ABS(J$22-$I64)&gt;$M$7,0,J128*(1 - ABS(J$22-$I64)/($M$7 + 1)))</f>
        <v>0</v>
      </c>
      <c r="K64" s="9">
        <f t="shared" si="47"/>
        <v>0</v>
      </c>
      <c r="L64" s="9">
        <f t="shared" si="47"/>
        <v>0</v>
      </c>
      <c r="M64" s="9">
        <f t="shared" si="47"/>
        <v>0</v>
      </c>
      <c r="N64" s="9">
        <f t="shared" si="47"/>
        <v>0</v>
      </c>
      <c r="O64" s="9">
        <f t="shared" si="47"/>
        <v>0</v>
      </c>
      <c r="P64" s="9">
        <f t="shared" si="47"/>
        <v>0</v>
      </c>
      <c r="Q64" s="9">
        <f t="shared" si="47"/>
        <v>0</v>
      </c>
      <c r="R64" s="9">
        <f t="shared" si="47"/>
        <v>0</v>
      </c>
      <c r="S64" s="9">
        <f t="shared" si="47"/>
        <v>0</v>
      </c>
      <c r="T64" s="9">
        <f t="shared" si="47"/>
        <v>0</v>
      </c>
      <c r="U64" s="9">
        <f t="shared" si="47"/>
        <v>0</v>
      </c>
      <c r="V64" s="9">
        <f t="shared" si="47"/>
        <v>0</v>
      </c>
      <c r="W64" s="9">
        <f t="shared" si="47"/>
        <v>0</v>
      </c>
      <c r="X64" s="9">
        <f t="shared" si="47"/>
        <v>0</v>
      </c>
      <c r="Y64" s="9">
        <f t="shared" si="47"/>
        <v>0</v>
      </c>
      <c r="Z64" s="9">
        <f t="shared" si="47"/>
        <v>0</v>
      </c>
      <c r="AA64" s="9">
        <f t="shared" si="47"/>
        <v>0</v>
      </c>
      <c r="AB64" s="9">
        <f t="shared" si="47"/>
        <v>0</v>
      </c>
      <c r="AC64" s="9">
        <f t="shared" si="47"/>
        <v>0</v>
      </c>
      <c r="AD64" s="9">
        <f t="shared" si="47"/>
        <v>0</v>
      </c>
      <c r="AE64" s="9">
        <f t="shared" si="47"/>
        <v>0</v>
      </c>
      <c r="AF64" s="9">
        <f t="shared" si="47"/>
        <v>0</v>
      </c>
      <c r="AG64" s="9">
        <f t="shared" si="47"/>
        <v>0</v>
      </c>
      <c r="AH64" s="9">
        <f t="shared" si="47"/>
        <v>0</v>
      </c>
      <c r="AI64" s="9">
        <f t="shared" si="47"/>
        <v>0</v>
      </c>
      <c r="AJ64" s="9">
        <f t="shared" si="47"/>
        <v>0</v>
      </c>
      <c r="AK64" s="9">
        <f t="shared" si="47"/>
        <v>0</v>
      </c>
      <c r="AL64" s="9">
        <f t="shared" si="47"/>
        <v>0</v>
      </c>
      <c r="AM64" s="9">
        <f t="shared" si="47"/>
        <v>0</v>
      </c>
      <c r="AN64" s="9">
        <f t="shared" si="47"/>
        <v>0</v>
      </c>
      <c r="AO64" s="9">
        <f t="shared" si="47"/>
        <v>0</v>
      </c>
      <c r="AP64" s="9">
        <f t="shared" si="47"/>
        <v>0</v>
      </c>
      <c r="AQ64" s="9">
        <f t="shared" si="47"/>
        <v>0</v>
      </c>
      <c r="AR64" s="9">
        <f t="shared" si="47"/>
        <v>0</v>
      </c>
      <c r="AS64" s="9">
        <f t="shared" si="47"/>
        <v>0</v>
      </c>
      <c r="AT64" s="9">
        <f t="shared" si="47"/>
        <v>0</v>
      </c>
      <c r="AU64" s="9">
        <f t="shared" si="47"/>
        <v>0</v>
      </c>
      <c r="AV64" s="9">
        <f t="shared" si="47"/>
        <v>-3.3059227339593416E-5</v>
      </c>
      <c r="AW64" s="9">
        <f t="shared" si="47"/>
        <v>-1.9592592266743674E-4</v>
      </c>
      <c r="AX64" s="9">
        <f t="shared" si="47"/>
        <v>-1.8458630192655552E-4</v>
      </c>
      <c r="AY64" s="9">
        <f t="shared" si="47"/>
        <v>2.4050393676266327E-4</v>
      </c>
      <c r="AZ64" s="9">
        <f t="shared" si="47"/>
        <v>9.9252845181385332E-5</v>
      </c>
      <c r="BA64" s="9">
        <f t="shared" si="47"/>
        <v>1.3698772674175237E-4</v>
      </c>
      <c r="BB64" s="9">
        <f t="shared" si="47"/>
        <v>-5.0207942834366578E-5</v>
      </c>
      <c r="BC64" s="9">
        <f t="shared" si="47"/>
        <v>0</v>
      </c>
      <c r="BD64" s="9">
        <f t="shared" si="47"/>
        <v>0</v>
      </c>
      <c r="BE64" s="9">
        <f t="shared" si="47"/>
        <v>0</v>
      </c>
      <c r="BF64" s="9">
        <f t="shared" si="47"/>
        <v>0</v>
      </c>
      <c r="BG64" s="9">
        <f t="shared" si="47"/>
        <v>0</v>
      </c>
      <c r="BH64" s="9">
        <f t="shared" si="47"/>
        <v>0</v>
      </c>
      <c r="BI64" s="9">
        <f t="shared" si="47"/>
        <v>0</v>
      </c>
      <c r="BJ64" s="9">
        <f t="shared" si="47"/>
        <v>0</v>
      </c>
      <c r="BK64" s="9">
        <f t="shared" si="47"/>
        <v>0</v>
      </c>
      <c r="BL64" s="9">
        <f t="shared" si="47"/>
        <v>0</v>
      </c>
      <c r="BM64" s="9">
        <f t="shared" si="47"/>
        <v>0</v>
      </c>
      <c r="BN64" s="9">
        <f t="shared" si="47"/>
        <v>0</v>
      </c>
      <c r="BO64" s="9">
        <f t="shared" si="47"/>
        <v>0</v>
      </c>
      <c r="BP64" s="9">
        <f t="shared" si="47"/>
        <v>0</v>
      </c>
      <c r="BQ64" s="9">
        <f t="shared" si="47"/>
        <v>0</v>
      </c>
      <c r="BR64" s="9">
        <f t="shared" si="47"/>
        <v>0</v>
      </c>
      <c r="BS64" s="9">
        <f t="shared" si="47"/>
        <v>0</v>
      </c>
    </row>
    <row r="65" spans="9:71" x14ac:dyDescent="0.25">
      <c r="I65" s="4">
        <v>43</v>
      </c>
      <c r="J65" s="9">
        <f t="shared" ref="J65:BS65" si="48">IF(ABS(J$22-$I65)&gt;$M$7,0,J129*(1 - ABS(J$22-$I65)/($M$7 + 1)))</f>
        <v>0</v>
      </c>
      <c r="K65" s="9">
        <f t="shared" si="48"/>
        <v>0</v>
      </c>
      <c r="L65" s="9">
        <f t="shared" si="48"/>
        <v>0</v>
      </c>
      <c r="M65" s="9">
        <f t="shared" si="48"/>
        <v>0</v>
      </c>
      <c r="N65" s="9">
        <f t="shared" si="48"/>
        <v>0</v>
      </c>
      <c r="O65" s="9">
        <f t="shared" si="48"/>
        <v>0</v>
      </c>
      <c r="P65" s="9">
        <f t="shared" si="48"/>
        <v>0</v>
      </c>
      <c r="Q65" s="9">
        <f t="shared" si="48"/>
        <v>0</v>
      </c>
      <c r="R65" s="9">
        <f t="shared" si="48"/>
        <v>0</v>
      </c>
      <c r="S65" s="9">
        <f t="shared" si="48"/>
        <v>0</v>
      </c>
      <c r="T65" s="9">
        <f t="shared" si="48"/>
        <v>0</v>
      </c>
      <c r="U65" s="9">
        <f t="shared" si="48"/>
        <v>0</v>
      </c>
      <c r="V65" s="9">
        <f t="shared" si="48"/>
        <v>0</v>
      </c>
      <c r="W65" s="9">
        <f t="shared" si="48"/>
        <v>0</v>
      </c>
      <c r="X65" s="9">
        <f t="shared" si="48"/>
        <v>0</v>
      </c>
      <c r="Y65" s="9">
        <f t="shared" si="48"/>
        <v>0</v>
      </c>
      <c r="Z65" s="9">
        <f t="shared" si="48"/>
        <v>0</v>
      </c>
      <c r="AA65" s="9">
        <f t="shared" si="48"/>
        <v>0</v>
      </c>
      <c r="AB65" s="9">
        <f t="shared" si="48"/>
        <v>0</v>
      </c>
      <c r="AC65" s="9">
        <f t="shared" si="48"/>
        <v>0</v>
      </c>
      <c r="AD65" s="9">
        <f t="shared" si="48"/>
        <v>0</v>
      </c>
      <c r="AE65" s="9">
        <f t="shared" si="48"/>
        <v>0</v>
      </c>
      <c r="AF65" s="9">
        <f t="shared" si="48"/>
        <v>0</v>
      </c>
      <c r="AG65" s="9">
        <f t="shared" si="48"/>
        <v>0</v>
      </c>
      <c r="AH65" s="9">
        <f t="shared" si="48"/>
        <v>0</v>
      </c>
      <c r="AI65" s="9">
        <f t="shared" si="48"/>
        <v>0</v>
      </c>
      <c r="AJ65" s="9">
        <f t="shared" si="48"/>
        <v>0</v>
      </c>
      <c r="AK65" s="9">
        <f t="shared" si="48"/>
        <v>0</v>
      </c>
      <c r="AL65" s="9">
        <f t="shared" si="48"/>
        <v>0</v>
      </c>
      <c r="AM65" s="9">
        <f t="shared" si="48"/>
        <v>0</v>
      </c>
      <c r="AN65" s="9">
        <f t="shared" si="48"/>
        <v>0</v>
      </c>
      <c r="AO65" s="9">
        <f t="shared" si="48"/>
        <v>0</v>
      </c>
      <c r="AP65" s="9">
        <f t="shared" si="48"/>
        <v>0</v>
      </c>
      <c r="AQ65" s="9">
        <f t="shared" si="48"/>
        <v>0</v>
      </c>
      <c r="AR65" s="9">
        <f t="shared" si="48"/>
        <v>0</v>
      </c>
      <c r="AS65" s="9">
        <f t="shared" si="48"/>
        <v>0</v>
      </c>
      <c r="AT65" s="9">
        <f t="shared" si="48"/>
        <v>0</v>
      </c>
      <c r="AU65" s="9">
        <f t="shared" si="48"/>
        <v>0</v>
      </c>
      <c r="AV65" s="9">
        <f t="shared" si="48"/>
        <v>0</v>
      </c>
      <c r="AW65" s="9">
        <f t="shared" si="48"/>
        <v>-5.3904052552568103E-5</v>
      </c>
      <c r="AX65" s="9">
        <f t="shared" si="48"/>
        <v>-6.7712324359257787E-5</v>
      </c>
      <c r="AY65" s="9">
        <f t="shared" si="48"/>
        <v>9.9252845181385332E-5</v>
      </c>
      <c r="AZ65" s="9">
        <f t="shared" si="48"/>
        <v>7.2818413678120235E-5</v>
      </c>
      <c r="BA65" s="9">
        <f t="shared" si="48"/>
        <v>1.1306610458910232E-4</v>
      </c>
      <c r="BB65" s="9">
        <f t="shared" si="48"/>
        <v>-5.5253772492246976E-5</v>
      </c>
      <c r="BC65" s="9">
        <f t="shared" si="48"/>
        <v>-2.4346583886023495E-5</v>
      </c>
      <c r="BD65" s="9">
        <f t="shared" si="48"/>
        <v>0</v>
      </c>
      <c r="BE65" s="9">
        <f t="shared" si="48"/>
        <v>0</v>
      </c>
      <c r="BF65" s="9">
        <f t="shared" si="48"/>
        <v>0</v>
      </c>
      <c r="BG65" s="9">
        <f t="shared" si="48"/>
        <v>0</v>
      </c>
      <c r="BH65" s="9">
        <f t="shared" si="48"/>
        <v>0</v>
      </c>
      <c r="BI65" s="9">
        <f t="shared" si="48"/>
        <v>0</v>
      </c>
      <c r="BJ65" s="9">
        <f t="shared" si="48"/>
        <v>0</v>
      </c>
      <c r="BK65" s="9">
        <f t="shared" si="48"/>
        <v>0</v>
      </c>
      <c r="BL65" s="9">
        <f t="shared" si="48"/>
        <v>0</v>
      </c>
      <c r="BM65" s="9">
        <f t="shared" si="48"/>
        <v>0</v>
      </c>
      <c r="BN65" s="9">
        <f t="shared" si="48"/>
        <v>0</v>
      </c>
      <c r="BO65" s="9">
        <f t="shared" si="48"/>
        <v>0</v>
      </c>
      <c r="BP65" s="9">
        <f t="shared" si="48"/>
        <v>0</v>
      </c>
      <c r="BQ65" s="9">
        <f t="shared" si="48"/>
        <v>0</v>
      </c>
      <c r="BR65" s="9">
        <f t="shared" si="48"/>
        <v>0</v>
      </c>
      <c r="BS65" s="9">
        <f t="shared" si="48"/>
        <v>0</v>
      </c>
    </row>
    <row r="66" spans="9:71" x14ac:dyDescent="0.25">
      <c r="I66" s="4">
        <v>44</v>
      </c>
      <c r="J66" s="9">
        <f t="shared" ref="J66:BS66" si="49">IF(ABS(J$22-$I66)&gt;$M$7,0,J130*(1 - ABS(J$22-$I66)/($M$7 + 1)))</f>
        <v>0</v>
      </c>
      <c r="K66" s="9">
        <f t="shared" si="49"/>
        <v>0</v>
      </c>
      <c r="L66" s="9">
        <f t="shared" si="49"/>
        <v>0</v>
      </c>
      <c r="M66" s="9">
        <f t="shared" si="49"/>
        <v>0</v>
      </c>
      <c r="N66" s="9">
        <f t="shared" si="49"/>
        <v>0</v>
      </c>
      <c r="O66" s="9">
        <f t="shared" si="49"/>
        <v>0</v>
      </c>
      <c r="P66" s="9">
        <f t="shared" si="49"/>
        <v>0</v>
      </c>
      <c r="Q66" s="9">
        <f t="shared" si="49"/>
        <v>0</v>
      </c>
      <c r="R66" s="9">
        <f t="shared" si="49"/>
        <v>0</v>
      </c>
      <c r="S66" s="9">
        <f t="shared" si="49"/>
        <v>0</v>
      </c>
      <c r="T66" s="9">
        <f t="shared" si="49"/>
        <v>0</v>
      </c>
      <c r="U66" s="9">
        <f t="shared" si="49"/>
        <v>0</v>
      </c>
      <c r="V66" s="9">
        <f t="shared" si="49"/>
        <v>0</v>
      </c>
      <c r="W66" s="9">
        <f t="shared" si="49"/>
        <v>0</v>
      </c>
      <c r="X66" s="9">
        <f t="shared" si="49"/>
        <v>0</v>
      </c>
      <c r="Y66" s="9">
        <f t="shared" si="49"/>
        <v>0</v>
      </c>
      <c r="Z66" s="9">
        <f t="shared" si="49"/>
        <v>0</v>
      </c>
      <c r="AA66" s="9">
        <f t="shared" si="49"/>
        <v>0</v>
      </c>
      <c r="AB66" s="9">
        <f t="shared" si="49"/>
        <v>0</v>
      </c>
      <c r="AC66" s="9">
        <f t="shared" si="49"/>
        <v>0</v>
      </c>
      <c r="AD66" s="9">
        <f t="shared" si="49"/>
        <v>0</v>
      </c>
      <c r="AE66" s="9">
        <f t="shared" si="49"/>
        <v>0</v>
      </c>
      <c r="AF66" s="9">
        <f t="shared" si="49"/>
        <v>0</v>
      </c>
      <c r="AG66" s="9">
        <f t="shared" si="49"/>
        <v>0</v>
      </c>
      <c r="AH66" s="9">
        <f t="shared" si="49"/>
        <v>0</v>
      </c>
      <c r="AI66" s="9">
        <f t="shared" si="49"/>
        <v>0</v>
      </c>
      <c r="AJ66" s="9">
        <f t="shared" si="49"/>
        <v>0</v>
      </c>
      <c r="AK66" s="9">
        <f t="shared" si="49"/>
        <v>0</v>
      </c>
      <c r="AL66" s="9">
        <f t="shared" si="49"/>
        <v>0</v>
      </c>
      <c r="AM66" s="9">
        <f t="shared" si="49"/>
        <v>0</v>
      </c>
      <c r="AN66" s="9">
        <f t="shared" si="49"/>
        <v>0</v>
      </c>
      <c r="AO66" s="9">
        <f t="shared" si="49"/>
        <v>0</v>
      </c>
      <c r="AP66" s="9">
        <f t="shared" si="49"/>
        <v>0</v>
      </c>
      <c r="AQ66" s="9">
        <f t="shared" si="49"/>
        <v>0</v>
      </c>
      <c r="AR66" s="9">
        <f t="shared" si="49"/>
        <v>0</v>
      </c>
      <c r="AS66" s="9">
        <f t="shared" si="49"/>
        <v>0</v>
      </c>
      <c r="AT66" s="9">
        <f t="shared" si="49"/>
        <v>0</v>
      </c>
      <c r="AU66" s="9">
        <f t="shared" si="49"/>
        <v>0</v>
      </c>
      <c r="AV66" s="9">
        <f t="shared" si="49"/>
        <v>0</v>
      </c>
      <c r="AW66" s="9">
        <f t="shared" si="49"/>
        <v>0</v>
      </c>
      <c r="AX66" s="9">
        <f t="shared" si="49"/>
        <v>-7.0091875220982768E-5</v>
      </c>
      <c r="AY66" s="9">
        <f t="shared" si="49"/>
        <v>1.3698772674175237E-4</v>
      </c>
      <c r="AZ66" s="9">
        <f t="shared" si="49"/>
        <v>1.1306610458910232E-4</v>
      </c>
      <c r="BA66" s="9">
        <f t="shared" si="49"/>
        <v>3.1210528244103591E-4</v>
      </c>
      <c r="BB66" s="9">
        <f t="shared" si="49"/>
        <v>-1.7158651236666523E-4</v>
      </c>
      <c r="BC66" s="9">
        <f t="shared" si="49"/>
        <v>-1.0080869241718961E-4</v>
      </c>
      <c r="BD66" s="9">
        <f t="shared" si="49"/>
        <v>1.735785546311519E-4</v>
      </c>
      <c r="BE66" s="9">
        <f t="shared" si="49"/>
        <v>0</v>
      </c>
      <c r="BF66" s="9">
        <f t="shared" si="49"/>
        <v>0</v>
      </c>
      <c r="BG66" s="9">
        <f t="shared" si="49"/>
        <v>0</v>
      </c>
      <c r="BH66" s="9">
        <f t="shared" si="49"/>
        <v>0</v>
      </c>
      <c r="BI66" s="9">
        <f t="shared" si="49"/>
        <v>0</v>
      </c>
      <c r="BJ66" s="9">
        <f t="shared" si="49"/>
        <v>0</v>
      </c>
      <c r="BK66" s="9">
        <f t="shared" si="49"/>
        <v>0</v>
      </c>
      <c r="BL66" s="9">
        <f t="shared" si="49"/>
        <v>0</v>
      </c>
      <c r="BM66" s="9">
        <f t="shared" si="49"/>
        <v>0</v>
      </c>
      <c r="BN66" s="9">
        <f t="shared" si="49"/>
        <v>0</v>
      </c>
      <c r="BO66" s="9">
        <f t="shared" si="49"/>
        <v>0</v>
      </c>
      <c r="BP66" s="9">
        <f t="shared" si="49"/>
        <v>0</v>
      </c>
      <c r="BQ66" s="9">
        <f t="shared" si="49"/>
        <v>0</v>
      </c>
      <c r="BR66" s="9">
        <f t="shared" si="49"/>
        <v>0</v>
      </c>
      <c r="BS66" s="9">
        <f t="shared" si="49"/>
        <v>0</v>
      </c>
    </row>
    <row r="67" spans="9:71" x14ac:dyDescent="0.25">
      <c r="I67" s="4">
        <v>45</v>
      </c>
      <c r="J67" s="9">
        <f t="shared" ref="J67:BS67" si="50">IF(ABS(J$22-$I67)&gt;$M$7,0,J131*(1 - ABS(J$22-$I67)/($M$7 + 1)))</f>
        <v>0</v>
      </c>
      <c r="K67" s="9">
        <f t="shared" si="50"/>
        <v>0</v>
      </c>
      <c r="L67" s="9">
        <f t="shared" si="50"/>
        <v>0</v>
      </c>
      <c r="M67" s="9">
        <f t="shared" si="50"/>
        <v>0</v>
      </c>
      <c r="N67" s="9">
        <f t="shared" si="50"/>
        <v>0</v>
      </c>
      <c r="O67" s="9">
        <f t="shared" si="50"/>
        <v>0</v>
      </c>
      <c r="P67" s="9">
        <f t="shared" si="50"/>
        <v>0</v>
      </c>
      <c r="Q67" s="9">
        <f t="shared" si="50"/>
        <v>0</v>
      </c>
      <c r="R67" s="9">
        <f t="shared" si="50"/>
        <v>0</v>
      </c>
      <c r="S67" s="9">
        <f t="shared" si="50"/>
        <v>0</v>
      </c>
      <c r="T67" s="9">
        <f t="shared" si="50"/>
        <v>0</v>
      </c>
      <c r="U67" s="9">
        <f t="shared" si="50"/>
        <v>0</v>
      </c>
      <c r="V67" s="9">
        <f t="shared" si="50"/>
        <v>0</v>
      </c>
      <c r="W67" s="9">
        <f t="shared" si="50"/>
        <v>0</v>
      </c>
      <c r="X67" s="9">
        <f t="shared" si="50"/>
        <v>0</v>
      </c>
      <c r="Y67" s="9">
        <f t="shared" si="50"/>
        <v>0</v>
      </c>
      <c r="Z67" s="9">
        <f t="shared" si="50"/>
        <v>0</v>
      </c>
      <c r="AA67" s="9">
        <f t="shared" si="50"/>
        <v>0</v>
      </c>
      <c r="AB67" s="9">
        <f t="shared" si="50"/>
        <v>0</v>
      </c>
      <c r="AC67" s="9">
        <f t="shared" si="50"/>
        <v>0</v>
      </c>
      <c r="AD67" s="9">
        <f t="shared" si="50"/>
        <v>0</v>
      </c>
      <c r="AE67" s="9">
        <f t="shared" si="50"/>
        <v>0</v>
      </c>
      <c r="AF67" s="9">
        <f t="shared" si="50"/>
        <v>0</v>
      </c>
      <c r="AG67" s="9">
        <f t="shared" si="50"/>
        <v>0</v>
      </c>
      <c r="AH67" s="9">
        <f t="shared" si="50"/>
        <v>0</v>
      </c>
      <c r="AI67" s="9">
        <f t="shared" si="50"/>
        <v>0</v>
      </c>
      <c r="AJ67" s="9">
        <f t="shared" si="50"/>
        <v>0</v>
      </c>
      <c r="AK67" s="9">
        <f t="shared" si="50"/>
        <v>0</v>
      </c>
      <c r="AL67" s="9">
        <f t="shared" si="50"/>
        <v>0</v>
      </c>
      <c r="AM67" s="9">
        <f t="shared" si="50"/>
        <v>0</v>
      </c>
      <c r="AN67" s="9">
        <f t="shared" si="50"/>
        <v>0</v>
      </c>
      <c r="AO67" s="9">
        <f t="shared" si="50"/>
        <v>0</v>
      </c>
      <c r="AP67" s="9">
        <f t="shared" si="50"/>
        <v>0</v>
      </c>
      <c r="AQ67" s="9">
        <f t="shared" si="50"/>
        <v>0</v>
      </c>
      <c r="AR67" s="9">
        <f t="shared" si="50"/>
        <v>0</v>
      </c>
      <c r="AS67" s="9">
        <f t="shared" si="50"/>
        <v>0</v>
      </c>
      <c r="AT67" s="9">
        <f t="shared" si="50"/>
        <v>0</v>
      </c>
      <c r="AU67" s="9">
        <f t="shared" si="50"/>
        <v>0</v>
      </c>
      <c r="AV67" s="9">
        <f t="shared" si="50"/>
        <v>0</v>
      </c>
      <c r="AW67" s="9">
        <f t="shared" si="50"/>
        <v>0</v>
      </c>
      <c r="AX67" s="9">
        <f t="shared" si="50"/>
        <v>0</v>
      </c>
      <c r="AY67" s="9">
        <f t="shared" si="50"/>
        <v>-5.0207942834366578E-5</v>
      </c>
      <c r="AZ67" s="9">
        <f t="shared" si="50"/>
        <v>-5.5253772492246976E-5</v>
      </c>
      <c r="BA67" s="9">
        <f t="shared" si="50"/>
        <v>-1.7158651236666523E-4</v>
      </c>
      <c r="BB67" s="9">
        <f t="shared" si="50"/>
        <v>1.6770370132588141E-4</v>
      </c>
      <c r="BC67" s="9">
        <f t="shared" si="50"/>
        <v>1.1084344239753357E-4</v>
      </c>
      <c r="BD67" s="9">
        <f t="shared" si="50"/>
        <v>-2.5447599884980375E-4</v>
      </c>
      <c r="BE67" s="9">
        <f t="shared" si="50"/>
        <v>5.5739965364174906E-5</v>
      </c>
      <c r="BF67" s="9">
        <f t="shared" si="50"/>
        <v>0</v>
      </c>
      <c r="BG67" s="9">
        <f t="shared" si="50"/>
        <v>0</v>
      </c>
      <c r="BH67" s="9">
        <f t="shared" si="50"/>
        <v>0</v>
      </c>
      <c r="BI67" s="9">
        <f t="shared" si="50"/>
        <v>0</v>
      </c>
      <c r="BJ67" s="9">
        <f t="shared" si="50"/>
        <v>0</v>
      </c>
      <c r="BK67" s="9">
        <f t="shared" si="50"/>
        <v>0</v>
      </c>
      <c r="BL67" s="9">
        <f t="shared" si="50"/>
        <v>0</v>
      </c>
      <c r="BM67" s="9">
        <f t="shared" si="50"/>
        <v>0</v>
      </c>
      <c r="BN67" s="9">
        <f t="shared" si="50"/>
        <v>0</v>
      </c>
      <c r="BO67" s="9">
        <f t="shared" si="50"/>
        <v>0</v>
      </c>
      <c r="BP67" s="9">
        <f t="shared" si="50"/>
        <v>0</v>
      </c>
      <c r="BQ67" s="9">
        <f t="shared" si="50"/>
        <v>0</v>
      </c>
      <c r="BR67" s="9">
        <f t="shared" si="50"/>
        <v>0</v>
      </c>
      <c r="BS67" s="9">
        <f t="shared" si="50"/>
        <v>0</v>
      </c>
    </row>
    <row r="68" spans="9:71" x14ac:dyDescent="0.25">
      <c r="I68" s="4">
        <v>46</v>
      </c>
      <c r="J68" s="9">
        <f t="shared" ref="J68:BS68" si="51">IF(ABS(J$22-$I68)&gt;$M$7,0,J132*(1 - ABS(J$22-$I68)/($M$7 + 1)))</f>
        <v>0</v>
      </c>
      <c r="K68" s="9">
        <f t="shared" si="51"/>
        <v>0</v>
      </c>
      <c r="L68" s="9">
        <f t="shared" si="51"/>
        <v>0</v>
      </c>
      <c r="M68" s="9">
        <f t="shared" si="51"/>
        <v>0</v>
      </c>
      <c r="N68" s="9">
        <f t="shared" si="51"/>
        <v>0</v>
      </c>
      <c r="O68" s="9">
        <f t="shared" si="51"/>
        <v>0</v>
      </c>
      <c r="P68" s="9">
        <f t="shared" si="51"/>
        <v>0</v>
      </c>
      <c r="Q68" s="9">
        <f t="shared" si="51"/>
        <v>0</v>
      </c>
      <c r="R68" s="9">
        <f t="shared" si="51"/>
        <v>0</v>
      </c>
      <c r="S68" s="9">
        <f t="shared" si="51"/>
        <v>0</v>
      </c>
      <c r="T68" s="9">
        <f t="shared" si="51"/>
        <v>0</v>
      </c>
      <c r="U68" s="9">
        <f t="shared" si="51"/>
        <v>0</v>
      </c>
      <c r="V68" s="9">
        <f t="shared" si="51"/>
        <v>0</v>
      </c>
      <c r="W68" s="9">
        <f t="shared" si="51"/>
        <v>0</v>
      </c>
      <c r="X68" s="9">
        <f t="shared" si="51"/>
        <v>0</v>
      </c>
      <c r="Y68" s="9">
        <f t="shared" si="51"/>
        <v>0</v>
      </c>
      <c r="Z68" s="9">
        <f t="shared" si="51"/>
        <v>0</v>
      </c>
      <c r="AA68" s="9">
        <f t="shared" si="51"/>
        <v>0</v>
      </c>
      <c r="AB68" s="9">
        <f t="shared" si="51"/>
        <v>0</v>
      </c>
      <c r="AC68" s="9">
        <f t="shared" si="51"/>
        <v>0</v>
      </c>
      <c r="AD68" s="9">
        <f t="shared" si="51"/>
        <v>0</v>
      </c>
      <c r="AE68" s="9">
        <f t="shared" si="51"/>
        <v>0</v>
      </c>
      <c r="AF68" s="9">
        <f t="shared" si="51"/>
        <v>0</v>
      </c>
      <c r="AG68" s="9">
        <f t="shared" si="51"/>
        <v>0</v>
      </c>
      <c r="AH68" s="9">
        <f t="shared" si="51"/>
        <v>0</v>
      </c>
      <c r="AI68" s="9">
        <f t="shared" si="51"/>
        <v>0</v>
      </c>
      <c r="AJ68" s="9">
        <f t="shared" si="51"/>
        <v>0</v>
      </c>
      <c r="AK68" s="9">
        <f t="shared" si="51"/>
        <v>0</v>
      </c>
      <c r="AL68" s="9">
        <f t="shared" si="51"/>
        <v>0</v>
      </c>
      <c r="AM68" s="9">
        <f t="shared" si="51"/>
        <v>0</v>
      </c>
      <c r="AN68" s="9">
        <f t="shared" si="51"/>
        <v>0</v>
      </c>
      <c r="AO68" s="9">
        <f t="shared" si="51"/>
        <v>0</v>
      </c>
      <c r="AP68" s="9">
        <f t="shared" si="51"/>
        <v>0</v>
      </c>
      <c r="AQ68" s="9">
        <f t="shared" si="51"/>
        <v>0</v>
      </c>
      <c r="AR68" s="9">
        <f t="shared" si="51"/>
        <v>0</v>
      </c>
      <c r="AS68" s="9">
        <f t="shared" si="51"/>
        <v>0</v>
      </c>
      <c r="AT68" s="9">
        <f t="shared" si="51"/>
        <v>0</v>
      </c>
      <c r="AU68" s="9">
        <f t="shared" si="51"/>
        <v>0</v>
      </c>
      <c r="AV68" s="9">
        <f t="shared" si="51"/>
        <v>0</v>
      </c>
      <c r="AW68" s="9">
        <f t="shared" si="51"/>
        <v>0</v>
      </c>
      <c r="AX68" s="9">
        <f t="shared" si="51"/>
        <v>0</v>
      </c>
      <c r="AY68" s="9">
        <f t="shared" si="51"/>
        <v>0</v>
      </c>
      <c r="AZ68" s="9">
        <f t="shared" si="51"/>
        <v>-2.4346583886023495E-5</v>
      </c>
      <c r="BA68" s="9">
        <f t="shared" si="51"/>
        <v>-1.0080869241718961E-4</v>
      </c>
      <c r="BB68" s="9">
        <f t="shared" si="51"/>
        <v>1.1084344239753357E-4</v>
      </c>
      <c r="BC68" s="9">
        <f t="shared" si="51"/>
        <v>1.302431331809766E-4</v>
      </c>
      <c r="BD68" s="9">
        <f t="shared" si="51"/>
        <v>-3.3639085478800828E-4</v>
      </c>
      <c r="BE68" s="9">
        <f t="shared" si="51"/>
        <v>9.824326422116059E-5</v>
      </c>
      <c r="BF68" s="9">
        <f t="shared" si="51"/>
        <v>4.5780286800596624E-5</v>
      </c>
      <c r="BG68" s="9">
        <f t="shared" si="51"/>
        <v>0</v>
      </c>
      <c r="BH68" s="9">
        <f t="shared" si="51"/>
        <v>0</v>
      </c>
      <c r="BI68" s="9">
        <f t="shared" si="51"/>
        <v>0</v>
      </c>
      <c r="BJ68" s="9">
        <f t="shared" si="51"/>
        <v>0</v>
      </c>
      <c r="BK68" s="9">
        <f t="shared" si="51"/>
        <v>0</v>
      </c>
      <c r="BL68" s="9">
        <f t="shared" si="51"/>
        <v>0</v>
      </c>
      <c r="BM68" s="9">
        <f t="shared" si="51"/>
        <v>0</v>
      </c>
      <c r="BN68" s="9">
        <f t="shared" si="51"/>
        <v>0</v>
      </c>
      <c r="BO68" s="9">
        <f t="shared" si="51"/>
        <v>0</v>
      </c>
      <c r="BP68" s="9">
        <f t="shared" si="51"/>
        <v>0</v>
      </c>
      <c r="BQ68" s="9">
        <f t="shared" si="51"/>
        <v>0</v>
      </c>
      <c r="BR68" s="9">
        <f t="shared" si="51"/>
        <v>0</v>
      </c>
      <c r="BS68" s="9">
        <f t="shared" si="51"/>
        <v>0</v>
      </c>
    </row>
    <row r="69" spans="9:71" x14ac:dyDescent="0.25">
      <c r="I69" s="4">
        <v>47</v>
      </c>
      <c r="J69" s="9">
        <f t="shared" ref="J69:BS69" si="52">IF(ABS(J$22-$I69)&gt;$M$7,0,J133*(1 - ABS(J$22-$I69)/($M$7 + 1)))</f>
        <v>0</v>
      </c>
      <c r="K69" s="9">
        <f t="shared" si="52"/>
        <v>0</v>
      </c>
      <c r="L69" s="9">
        <f t="shared" si="52"/>
        <v>0</v>
      </c>
      <c r="M69" s="9">
        <f t="shared" si="52"/>
        <v>0</v>
      </c>
      <c r="N69" s="9">
        <f t="shared" si="52"/>
        <v>0</v>
      </c>
      <c r="O69" s="9">
        <f t="shared" si="52"/>
        <v>0</v>
      </c>
      <c r="P69" s="9">
        <f t="shared" si="52"/>
        <v>0</v>
      </c>
      <c r="Q69" s="9">
        <f t="shared" si="52"/>
        <v>0</v>
      </c>
      <c r="R69" s="9">
        <f t="shared" si="52"/>
        <v>0</v>
      </c>
      <c r="S69" s="9">
        <f t="shared" si="52"/>
        <v>0</v>
      </c>
      <c r="T69" s="9">
        <f t="shared" si="52"/>
        <v>0</v>
      </c>
      <c r="U69" s="9">
        <f t="shared" si="52"/>
        <v>0</v>
      </c>
      <c r="V69" s="9">
        <f t="shared" si="52"/>
        <v>0</v>
      </c>
      <c r="W69" s="9">
        <f t="shared" si="52"/>
        <v>0</v>
      </c>
      <c r="X69" s="9">
        <f t="shared" si="52"/>
        <v>0</v>
      </c>
      <c r="Y69" s="9">
        <f t="shared" si="52"/>
        <v>0</v>
      </c>
      <c r="Z69" s="9">
        <f t="shared" si="52"/>
        <v>0</v>
      </c>
      <c r="AA69" s="9">
        <f t="shared" si="52"/>
        <v>0</v>
      </c>
      <c r="AB69" s="9">
        <f t="shared" si="52"/>
        <v>0</v>
      </c>
      <c r="AC69" s="9">
        <f t="shared" si="52"/>
        <v>0</v>
      </c>
      <c r="AD69" s="9">
        <f t="shared" si="52"/>
        <v>0</v>
      </c>
      <c r="AE69" s="9">
        <f t="shared" si="52"/>
        <v>0</v>
      </c>
      <c r="AF69" s="9">
        <f t="shared" si="52"/>
        <v>0</v>
      </c>
      <c r="AG69" s="9">
        <f t="shared" si="52"/>
        <v>0</v>
      </c>
      <c r="AH69" s="9">
        <f t="shared" si="52"/>
        <v>0</v>
      </c>
      <c r="AI69" s="9">
        <f t="shared" si="52"/>
        <v>0</v>
      </c>
      <c r="AJ69" s="9">
        <f t="shared" si="52"/>
        <v>0</v>
      </c>
      <c r="AK69" s="9">
        <f t="shared" si="52"/>
        <v>0</v>
      </c>
      <c r="AL69" s="9">
        <f t="shared" si="52"/>
        <v>0</v>
      </c>
      <c r="AM69" s="9">
        <f t="shared" si="52"/>
        <v>0</v>
      </c>
      <c r="AN69" s="9">
        <f t="shared" si="52"/>
        <v>0</v>
      </c>
      <c r="AO69" s="9">
        <f t="shared" si="52"/>
        <v>0</v>
      </c>
      <c r="AP69" s="9">
        <f t="shared" si="52"/>
        <v>0</v>
      </c>
      <c r="AQ69" s="9">
        <f t="shared" si="52"/>
        <v>0</v>
      </c>
      <c r="AR69" s="9">
        <f t="shared" si="52"/>
        <v>0</v>
      </c>
      <c r="AS69" s="9">
        <f t="shared" si="52"/>
        <v>0</v>
      </c>
      <c r="AT69" s="9">
        <f t="shared" si="52"/>
        <v>0</v>
      </c>
      <c r="AU69" s="9">
        <f t="shared" si="52"/>
        <v>0</v>
      </c>
      <c r="AV69" s="9">
        <f t="shared" si="52"/>
        <v>0</v>
      </c>
      <c r="AW69" s="9">
        <f t="shared" si="52"/>
        <v>0</v>
      </c>
      <c r="AX69" s="9">
        <f t="shared" si="52"/>
        <v>0</v>
      </c>
      <c r="AY69" s="9">
        <f t="shared" si="52"/>
        <v>0</v>
      </c>
      <c r="AZ69" s="9">
        <f t="shared" si="52"/>
        <v>0</v>
      </c>
      <c r="BA69" s="9">
        <f t="shared" si="52"/>
        <v>1.735785546311519E-4</v>
      </c>
      <c r="BB69" s="9">
        <f t="shared" si="52"/>
        <v>-2.5447599884980375E-4</v>
      </c>
      <c r="BC69" s="9">
        <f t="shared" si="52"/>
        <v>-3.3639085478800828E-4</v>
      </c>
      <c r="BD69" s="9">
        <f t="shared" si="52"/>
        <v>1.544582104714974E-3</v>
      </c>
      <c r="BE69" s="9">
        <f t="shared" si="52"/>
        <v>-5.0748373171580598E-4</v>
      </c>
      <c r="BF69" s="9">
        <f t="shared" si="52"/>
        <v>-3.1530915927611633E-4</v>
      </c>
      <c r="BG69" s="9">
        <f t="shared" si="52"/>
        <v>-3.3813402435318264E-4</v>
      </c>
      <c r="BH69" s="9">
        <f t="shared" si="52"/>
        <v>0</v>
      </c>
      <c r="BI69" s="9">
        <f t="shared" si="52"/>
        <v>0</v>
      </c>
      <c r="BJ69" s="9">
        <f t="shared" si="52"/>
        <v>0</v>
      </c>
      <c r="BK69" s="9">
        <f t="shared" si="52"/>
        <v>0</v>
      </c>
      <c r="BL69" s="9">
        <f t="shared" si="52"/>
        <v>0</v>
      </c>
      <c r="BM69" s="9">
        <f t="shared" si="52"/>
        <v>0</v>
      </c>
      <c r="BN69" s="9">
        <f t="shared" si="52"/>
        <v>0</v>
      </c>
      <c r="BO69" s="9">
        <f t="shared" si="52"/>
        <v>0</v>
      </c>
      <c r="BP69" s="9">
        <f t="shared" si="52"/>
        <v>0</v>
      </c>
      <c r="BQ69" s="9">
        <f t="shared" si="52"/>
        <v>0</v>
      </c>
      <c r="BR69" s="9">
        <f t="shared" si="52"/>
        <v>0</v>
      </c>
      <c r="BS69" s="9">
        <f t="shared" si="52"/>
        <v>0</v>
      </c>
    </row>
    <row r="70" spans="9:71" x14ac:dyDescent="0.25">
      <c r="I70" s="4">
        <v>48</v>
      </c>
      <c r="J70" s="9">
        <f t="shared" ref="J70:BS70" si="53">IF(ABS(J$22-$I70)&gt;$M$7,0,J134*(1 - ABS(J$22-$I70)/($M$7 + 1)))</f>
        <v>0</v>
      </c>
      <c r="K70" s="9">
        <f t="shared" si="53"/>
        <v>0</v>
      </c>
      <c r="L70" s="9">
        <f t="shared" si="53"/>
        <v>0</v>
      </c>
      <c r="M70" s="9">
        <f t="shared" si="53"/>
        <v>0</v>
      </c>
      <c r="N70" s="9">
        <f t="shared" si="53"/>
        <v>0</v>
      </c>
      <c r="O70" s="9">
        <f t="shared" si="53"/>
        <v>0</v>
      </c>
      <c r="P70" s="9">
        <f t="shared" si="53"/>
        <v>0</v>
      </c>
      <c r="Q70" s="9">
        <f t="shared" si="53"/>
        <v>0</v>
      </c>
      <c r="R70" s="9">
        <f t="shared" si="53"/>
        <v>0</v>
      </c>
      <c r="S70" s="9">
        <f t="shared" si="53"/>
        <v>0</v>
      </c>
      <c r="T70" s="9">
        <f t="shared" si="53"/>
        <v>0</v>
      </c>
      <c r="U70" s="9">
        <f t="shared" si="53"/>
        <v>0</v>
      </c>
      <c r="V70" s="9">
        <f t="shared" si="53"/>
        <v>0</v>
      </c>
      <c r="W70" s="9">
        <f t="shared" si="53"/>
        <v>0</v>
      </c>
      <c r="X70" s="9">
        <f t="shared" si="53"/>
        <v>0</v>
      </c>
      <c r="Y70" s="9">
        <f t="shared" si="53"/>
        <v>0</v>
      </c>
      <c r="Z70" s="9">
        <f t="shared" si="53"/>
        <v>0</v>
      </c>
      <c r="AA70" s="9">
        <f t="shared" si="53"/>
        <v>0</v>
      </c>
      <c r="AB70" s="9">
        <f t="shared" si="53"/>
        <v>0</v>
      </c>
      <c r="AC70" s="9">
        <f t="shared" si="53"/>
        <v>0</v>
      </c>
      <c r="AD70" s="9">
        <f t="shared" si="53"/>
        <v>0</v>
      </c>
      <c r="AE70" s="9">
        <f t="shared" si="53"/>
        <v>0</v>
      </c>
      <c r="AF70" s="9">
        <f t="shared" si="53"/>
        <v>0</v>
      </c>
      <c r="AG70" s="9">
        <f t="shared" si="53"/>
        <v>0</v>
      </c>
      <c r="AH70" s="9">
        <f t="shared" si="53"/>
        <v>0</v>
      </c>
      <c r="AI70" s="9">
        <f t="shared" si="53"/>
        <v>0</v>
      </c>
      <c r="AJ70" s="9">
        <f t="shared" si="53"/>
        <v>0</v>
      </c>
      <c r="AK70" s="9">
        <f t="shared" si="53"/>
        <v>0</v>
      </c>
      <c r="AL70" s="9">
        <f t="shared" si="53"/>
        <v>0</v>
      </c>
      <c r="AM70" s="9">
        <f t="shared" si="53"/>
        <v>0</v>
      </c>
      <c r="AN70" s="9">
        <f t="shared" si="53"/>
        <v>0</v>
      </c>
      <c r="AO70" s="9">
        <f t="shared" si="53"/>
        <v>0</v>
      </c>
      <c r="AP70" s="9">
        <f t="shared" si="53"/>
        <v>0</v>
      </c>
      <c r="AQ70" s="9">
        <f t="shared" si="53"/>
        <v>0</v>
      </c>
      <c r="AR70" s="9">
        <f t="shared" si="53"/>
        <v>0</v>
      </c>
      <c r="AS70" s="9">
        <f t="shared" si="53"/>
        <v>0</v>
      </c>
      <c r="AT70" s="9">
        <f t="shared" si="53"/>
        <v>0</v>
      </c>
      <c r="AU70" s="9">
        <f t="shared" si="53"/>
        <v>0</v>
      </c>
      <c r="AV70" s="9">
        <f t="shared" si="53"/>
        <v>0</v>
      </c>
      <c r="AW70" s="9">
        <f t="shared" si="53"/>
        <v>0</v>
      </c>
      <c r="AX70" s="9">
        <f t="shared" si="53"/>
        <v>0</v>
      </c>
      <c r="AY70" s="9">
        <f t="shared" si="53"/>
        <v>0</v>
      </c>
      <c r="AZ70" s="9">
        <f t="shared" si="53"/>
        <v>0</v>
      </c>
      <c r="BA70" s="9">
        <f t="shared" si="53"/>
        <v>0</v>
      </c>
      <c r="BB70" s="9">
        <f t="shared" si="53"/>
        <v>5.5739965364174906E-5</v>
      </c>
      <c r="BC70" s="9">
        <f t="shared" si="53"/>
        <v>9.824326422116059E-5</v>
      </c>
      <c r="BD70" s="9">
        <f t="shared" si="53"/>
        <v>-5.0748373171580598E-4</v>
      </c>
      <c r="BE70" s="9">
        <f t="shared" si="53"/>
        <v>2.9642219836395988E-4</v>
      </c>
      <c r="BF70" s="9">
        <f t="shared" si="53"/>
        <v>2.0719425442669467E-4</v>
      </c>
      <c r="BG70" s="9">
        <f t="shared" si="53"/>
        <v>2.9625707557622596E-4</v>
      </c>
      <c r="BH70" s="9">
        <f t="shared" si="53"/>
        <v>1.2773936514108165E-5</v>
      </c>
      <c r="BI70" s="9">
        <f t="shared" si="53"/>
        <v>0</v>
      </c>
      <c r="BJ70" s="9">
        <f t="shared" si="53"/>
        <v>0</v>
      </c>
      <c r="BK70" s="9">
        <f t="shared" si="53"/>
        <v>0</v>
      </c>
      <c r="BL70" s="9">
        <f t="shared" si="53"/>
        <v>0</v>
      </c>
      <c r="BM70" s="9">
        <f t="shared" si="53"/>
        <v>0</v>
      </c>
      <c r="BN70" s="9">
        <f t="shared" si="53"/>
        <v>0</v>
      </c>
      <c r="BO70" s="9">
        <f t="shared" si="53"/>
        <v>0</v>
      </c>
      <c r="BP70" s="9">
        <f t="shared" si="53"/>
        <v>0</v>
      </c>
      <c r="BQ70" s="9">
        <f t="shared" si="53"/>
        <v>0</v>
      </c>
      <c r="BR70" s="9">
        <f t="shared" si="53"/>
        <v>0</v>
      </c>
      <c r="BS70" s="9">
        <f t="shared" si="53"/>
        <v>0</v>
      </c>
    </row>
    <row r="71" spans="9:71" x14ac:dyDescent="0.25">
      <c r="I71" s="4">
        <v>49</v>
      </c>
      <c r="J71" s="9">
        <f t="shared" ref="J71:BS71" si="54">IF(ABS(J$22-$I71)&gt;$M$7,0,J135*(1 - ABS(J$22-$I71)/($M$7 + 1)))</f>
        <v>0</v>
      </c>
      <c r="K71" s="9">
        <f t="shared" si="54"/>
        <v>0</v>
      </c>
      <c r="L71" s="9">
        <f t="shared" si="54"/>
        <v>0</v>
      </c>
      <c r="M71" s="9">
        <f t="shared" si="54"/>
        <v>0</v>
      </c>
      <c r="N71" s="9">
        <f t="shared" si="54"/>
        <v>0</v>
      </c>
      <c r="O71" s="9">
        <f t="shared" si="54"/>
        <v>0</v>
      </c>
      <c r="P71" s="9">
        <f t="shared" si="54"/>
        <v>0</v>
      </c>
      <c r="Q71" s="9">
        <f t="shared" si="54"/>
        <v>0</v>
      </c>
      <c r="R71" s="9">
        <f t="shared" si="54"/>
        <v>0</v>
      </c>
      <c r="S71" s="9">
        <f t="shared" si="54"/>
        <v>0</v>
      </c>
      <c r="T71" s="9">
        <f t="shared" si="54"/>
        <v>0</v>
      </c>
      <c r="U71" s="9">
        <f t="shared" si="54"/>
        <v>0</v>
      </c>
      <c r="V71" s="9">
        <f t="shared" si="54"/>
        <v>0</v>
      </c>
      <c r="W71" s="9">
        <f t="shared" si="54"/>
        <v>0</v>
      </c>
      <c r="X71" s="9">
        <f t="shared" si="54"/>
        <v>0</v>
      </c>
      <c r="Y71" s="9">
        <f t="shared" si="54"/>
        <v>0</v>
      </c>
      <c r="Z71" s="9">
        <f t="shared" si="54"/>
        <v>0</v>
      </c>
      <c r="AA71" s="9">
        <f t="shared" si="54"/>
        <v>0</v>
      </c>
      <c r="AB71" s="9">
        <f t="shared" si="54"/>
        <v>0</v>
      </c>
      <c r="AC71" s="9">
        <f t="shared" si="54"/>
        <v>0</v>
      </c>
      <c r="AD71" s="9">
        <f t="shared" si="54"/>
        <v>0</v>
      </c>
      <c r="AE71" s="9">
        <f t="shared" si="54"/>
        <v>0</v>
      </c>
      <c r="AF71" s="9">
        <f t="shared" si="54"/>
        <v>0</v>
      </c>
      <c r="AG71" s="9">
        <f t="shared" si="54"/>
        <v>0</v>
      </c>
      <c r="AH71" s="9">
        <f t="shared" si="54"/>
        <v>0</v>
      </c>
      <c r="AI71" s="9">
        <f t="shared" si="54"/>
        <v>0</v>
      </c>
      <c r="AJ71" s="9">
        <f t="shared" si="54"/>
        <v>0</v>
      </c>
      <c r="AK71" s="9">
        <f t="shared" si="54"/>
        <v>0</v>
      </c>
      <c r="AL71" s="9">
        <f t="shared" si="54"/>
        <v>0</v>
      </c>
      <c r="AM71" s="9">
        <f t="shared" si="54"/>
        <v>0</v>
      </c>
      <c r="AN71" s="9">
        <f t="shared" si="54"/>
        <v>0</v>
      </c>
      <c r="AO71" s="9">
        <f t="shared" si="54"/>
        <v>0</v>
      </c>
      <c r="AP71" s="9">
        <f t="shared" si="54"/>
        <v>0</v>
      </c>
      <c r="AQ71" s="9">
        <f t="shared" si="54"/>
        <v>0</v>
      </c>
      <c r="AR71" s="9">
        <f t="shared" si="54"/>
        <v>0</v>
      </c>
      <c r="AS71" s="9">
        <f t="shared" si="54"/>
        <v>0</v>
      </c>
      <c r="AT71" s="9">
        <f t="shared" si="54"/>
        <v>0</v>
      </c>
      <c r="AU71" s="9">
        <f t="shared" si="54"/>
        <v>0</v>
      </c>
      <c r="AV71" s="9">
        <f t="shared" si="54"/>
        <v>0</v>
      </c>
      <c r="AW71" s="9">
        <f t="shared" si="54"/>
        <v>0</v>
      </c>
      <c r="AX71" s="9">
        <f t="shared" si="54"/>
        <v>0</v>
      </c>
      <c r="AY71" s="9">
        <f t="shared" si="54"/>
        <v>0</v>
      </c>
      <c r="AZ71" s="9">
        <f t="shared" si="54"/>
        <v>0</v>
      </c>
      <c r="BA71" s="9">
        <f t="shared" si="54"/>
        <v>0</v>
      </c>
      <c r="BB71" s="9">
        <f t="shared" si="54"/>
        <v>0</v>
      </c>
      <c r="BC71" s="9">
        <f t="shared" si="54"/>
        <v>4.5780286800596624E-5</v>
      </c>
      <c r="BD71" s="9">
        <f t="shared" si="54"/>
        <v>-3.1530915927611633E-4</v>
      </c>
      <c r="BE71" s="9">
        <f t="shared" si="54"/>
        <v>2.0719425442669467E-4</v>
      </c>
      <c r="BF71" s="9">
        <f t="shared" si="54"/>
        <v>2.5746735151190297E-4</v>
      </c>
      <c r="BG71" s="9">
        <f t="shared" si="54"/>
        <v>4.1415767261317377E-4</v>
      </c>
      <c r="BH71" s="9">
        <f t="shared" si="54"/>
        <v>2.3810058911398689E-5</v>
      </c>
      <c r="BI71" s="9">
        <f t="shared" si="54"/>
        <v>4.6627971866473433E-5</v>
      </c>
      <c r="BJ71" s="9">
        <f t="shared" si="54"/>
        <v>0</v>
      </c>
      <c r="BK71" s="9">
        <f t="shared" si="54"/>
        <v>0</v>
      </c>
      <c r="BL71" s="9">
        <f t="shared" si="54"/>
        <v>0</v>
      </c>
      <c r="BM71" s="9">
        <f t="shared" si="54"/>
        <v>0</v>
      </c>
      <c r="BN71" s="9">
        <f t="shared" si="54"/>
        <v>0</v>
      </c>
      <c r="BO71" s="9">
        <f t="shared" si="54"/>
        <v>0</v>
      </c>
      <c r="BP71" s="9">
        <f t="shared" si="54"/>
        <v>0</v>
      </c>
      <c r="BQ71" s="9">
        <f t="shared" si="54"/>
        <v>0</v>
      </c>
      <c r="BR71" s="9">
        <f t="shared" si="54"/>
        <v>0</v>
      </c>
      <c r="BS71" s="9">
        <f t="shared" si="54"/>
        <v>0</v>
      </c>
    </row>
    <row r="72" spans="9:71" x14ac:dyDescent="0.25">
      <c r="I72" s="4">
        <v>50</v>
      </c>
      <c r="J72" s="9">
        <f t="shared" ref="J72:BS72" si="55">IF(ABS(J$22-$I72)&gt;$M$7,0,J136*(1 - ABS(J$22-$I72)/($M$7 + 1)))</f>
        <v>0</v>
      </c>
      <c r="K72" s="9">
        <f t="shared" si="55"/>
        <v>0</v>
      </c>
      <c r="L72" s="9">
        <f t="shared" si="55"/>
        <v>0</v>
      </c>
      <c r="M72" s="9">
        <f t="shared" si="55"/>
        <v>0</v>
      </c>
      <c r="N72" s="9">
        <f t="shared" si="55"/>
        <v>0</v>
      </c>
      <c r="O72" s="9">
        <f t="shared" si="55"/>
        <v>0</v>
      </c>
      <c r="P72" s="9">
        <f t="shared" si="55"/>
        <v>0</v>
      </c>
      <c r="Q72" s="9">
        <f t="shared" si="55"/>
        <v>0</v>
      </c>
      <c r="R72" s="9">
        <f t="shared" si="55"/>
        <v>0</v>
      </c>
      <c r="S72" s="9">
        <f t="shared" si="55"/>
        <v>0</v>
      </c>
      <c r="T72" s="9">
        <f t="shared" si="55"/>
        <v>0</v>
      </c>
      <c r="U72" s="9">
        <f t="shared" si="55"/>
        <v>0</v>
      </c>
      <c r="V72" s="9">
        <f t="shared" si="55"/>
        <v>0</v>
      </c>
      <c r="W72" s="9">
        <f t="shared" si="55"/>
        <v>0</v>
      </c>
      <c r="X72" s="9">
        <f t="shared" si="55"/>
        <v>0</v>
      </c>
      <c r="Y72" s="9">
        <f t="shared" si="55"/>
        <v>0</v>
      </c>
      <c r="Z72" s="9">
        <f t="shared" si="55"/>
        <v>0</v>
      </c>
      <c r="AA72" s="9">
        <f t="shared" si="55"/>
        <v>0</v>
      </c>
      <c r="AB72" s="9">
        <f t="shared" si="55"/>
        <v>0</v>
      </c>
      <c r="AC72" s="9">
        <f t="shared" si="55"/>
        <v>0</v>
      </c>
      <c r="AD72" s="9">
        <f t="shared" si="55"/>
        <v>0</v>
      </c>
      <c r="AE72" s="9">
        <f t="shared" si="55"/>
        <v>0</v>
      </c>
      <c r="AF72" s="9">
        <f t="shared" si="55"/>
        <v>0</v>
      </c>
      <c r="AG72" s="9">
        <f t="shared" si="55"/>
        <v>0</v>
      </c>
      <c r="AH72" s="9">
        <f t="shared" si="55"/>
        <v>0</v>
      </c>
      <c r="AI72" s="9">
        <f t="shared" si="55"/>
        <v>0</v>
      </c>
      <c r="AJ72" s="9">
        <f t="shared" si="55"/>
        <v>0</v>
      </c>
      <c r="AK72" s="9">
        <f t="shared" si="55"/>
        <v>0</v>
      </c>
      <c r="AL72" s="9">
        <f t="shared" si="55"/>
        <v>0</v>
      </c>
      <c r="AM72" s="9">
        <f t="shared" si="55"/>
        <v>0</v>
      </c>
      <c r="AN72" s="9">
        <f t="shared" si="55"/>
        <v>0</v>
      </c>
      <c r="AO72" s="9">
        <f t="shared" si="55"/>
        <v>0</v>
      </c>
      <c r="AP72" s="9">
        <f t="shared" si="55"/>
        <v>0</v>
      </c>
      <c r="AQ72" s="9">
        <f t="shared" si="55"/>
        <v>0</v>
      </c>
      <c r="AR72" s="9">
        <f t="shared" si="55"/>
        <v>0</v>
      </c>
      <c r="AS72" s="9">
        <f t="shared" si="55"/>
        <v>0</v>
      </c>
      <c r="AT72" s="9">
        <f t="shared" si="55"/>
        <v>0</v>
      </c>
      <c r="AU72" s="9">
        <f t="shared" si="55"/>
        <v>0</v>
      </c>
      <c r="AV72" s="9">
        <f t="shared" si="55"/>
        <v>0</v>
      </c>
      <c r="AW72" s="9">
        <f t="shared" si="55"/>
        <v>0</v>
      </c>
      <c r="AX72" s="9">
        <f t="shared" si="55"/>
        <v>0</v>
      </c>
      <c r="AY72" s="9">
        <f t="shared" si="55"/>
        <v>0</v>
      </c>
      <c r="AZ72" s="9">
        <f t="shared" si="55"/>
        <v>0</v>
      </c>
      <c r="BA72" s="9">
        <f t="shared" si="55"/>
        <v>0</v>
      </c>
      <c r="BB72" s="9">
        <f t="shared" si="55"/>
        <v>0</v>
      </c>
      <c r="BC72" s="9">
        <f t="shared" si="55"/>
        <v>0</v>
      </c>
      <c r="BD72" s="9">
        <f t="shared" si="55"/>
        <v>-3.3813402435318264E-4</v>
      </c>
      <c r="BE72" s="9">
        <f t="shared" si="55"/>
        <v>2.9625707557622596E-4</v>
      </c>
      <c r="BF72" s="9">
        <f t="shared" si="55"/>
        <v>4.1415767261317377E-4</v>
      </c>
      <c r="BG72" s="9">
        <f t="shared" si="55"/>
        <v>1.1843681790823508E-3</v>
      </c>
      <c r="BH72" s="9">
        <f t="shared" si="55"/>
        <v>7.6600924549235908E-5</v>
      </c>
      <c r="BI72" s="9">
        <f t="shared" si="55"/>
        <v>2.0001326711642918E-4</v>
      </c>
      <c r="BJ72" s="9">
        <f t="shared" si="55"/>
        <v>9.5668259382692143E-5</v>
      </c>
      <c r="BK72" s="9">
        <f t="shared" si="55"/>
        <v>0</v>
      </c>
      <c r="BL72" s="9">
        <f t="shared" si="55"/>
        <v>0</v>
      </c>
      <c r="BM72" s="9">
        <f t="shared" si="55"/>
        <v>0</v>
      </c>
      <c r="BN72" s="9">
        <f t="shared" si="55"/>
        <v>0</v>
      </c>
      <c r="BO72" s="9">
        <f t="shared" si="55"/>
        <v>0</v>
      </c>
      <c r="BP72" s="9">
        <f t="shared" si="55"/>
        <v>0</v>
      </c>
      <c r="BQ72" s="9">
        <f t="shared" si="55"/>
        <v>0</v>
      </c>
      <c r="BR72" s="9">
        <f t="shared" si="55"/>
        <v>0</v>
      </c>
      <c r="BS72" s="9">
        <f t="shared" si="55"/>
        <v>0</v>
      </c>
    </row>
    <row r="73" spans="9:71" x14ac:dyDescent="0.25">
      <c r="I73" s="4">
        <v>51</v>
      </c>
      <c r="J73" s="9">
        <f t="shared" ref="J73:BS73" si="56">IF(ABS(J$22-$I73)&gt;$M$7,0,J137*(1 - ABS(J$22-$I73)/($M$7 + 1)))</f>
        <v>0</v>
      </c>
      <c r="K73" s="9">
        <f t="shared" si="56"/>
        <v>0</v>
      </c>
      <c r="L73" s="9">
        <f t="shared" si="56"/>
        <v>0</v>
      </c>
      <c r="M73" s="9">
        <f t="shared" si="56"/>
        <v>0</v>
      </c>
      <c r="N73" s="9">
        <f t="shared" si="56"/>
        <v>0</v>
      </c>
      <c r="O73" s="9">
        <f t="shared" si="56"/>
        <v>0</v>
      </c>
      <c r="P73" s="9">
        <f t="shared" si="56"/>
        <v>0</v>
      </c>
      <c r="Q73" s="9">
        <f t="shared" si="56"/>
        <v>0</v>
      </c>
      <c r="R73" s="9">
        <f t="shared" si="56"/>
        <v>0</v>
      </c>
      <c r="S73" s="9">
        <f t="shared" si="56"/>
        <v>0</v>
      </c>
      <c r="T73" s="9">
        <f t="shared" si="56"/>
        <v>0</v>
      </c>
      <c r="U73" s="9">
        <f t="shared" si="56"/>
        <v>0</v>
      </c>
      <c r="V73" s="9">
        <f t="shared" si="56"/>
        <v>0</v>
      </c>
      <c r="W73" s="9">
        <f t="shared" si="56"/>
        <v>0</v>
      </c>
      <c r="X73" s="9">
        <f t="shared" si="56"/>
        <v>0</v>
      </c>
      <c r="Y73" s="9">
        <f t="shared" si="56"/>
        <v>0</v>
      </c>
      <c r="Z73" s="9">
        <f t="shared" si="56"/>
        <v>0</v>
      </c>
      <c r="AA73" s="9">
        <f t="shared" si="56"/>
        <v>0</v>
      </c>
      <c r="AB73" s="9">
        <f t="shared" si="56"/>
        <v>0</v>
      </c>
      <c r="AC73" s="9">
        <f t="shared" si="56"/>
        <v>0</v>
      </c>
      <c r="AD73" s="9">
        <f t="shared" si="56"/>
        <v>0</v>
      </c>
      <c r="AE73" s="9">
        <f t="shared" si="56"/>
        <v>0</v>
      </c>
      <c r="AF73" s="9">
        <f t="shared" si="56"/>
        <v>0</v>
      </c>
      <c r="AG73" s="9">
        <f t="shared" si="56"/>
        <v>0</v>
      </c>
      <c r="AH73" s="9">
        <f t="shared" si="56"/>
        <v>0</v>
      </c>
      <c r="AI73" s="9">
        <f t="shared" si="56"/>
        <v>0</v>
      </c>
      <c r="AJ73" s="9">
        <f t="shared" si="56"/>
        <v>0</v>
      </c>
      <c r="AK73" s="9">
        <f t="shared" si="56"/>
        <v>0</v>
      </c>
      <c r="AL73" s="9">
        <f t="shared" si="56"/>
        <v>0</v>
      </c>
      <c r="AM73" s="9">
        <f t="shared" si="56"/>
        <v>0</v>
      </c>
      <c r="AN73" s="9">
        <f t="shared" si="56"/>
        <v>0</v>
      </c>
      <c r="AO73" s="9">
        <f t="shared" si="56"/>
        <v>0</v>
      </c>
      <c r="AP73" s="9">
        <f t="shared" si="56"/>
        <v>0</v>
      </c>
      <c r="AQ73" s="9">
        <f t="shared" si="56"/>
        <v>0</v>
      </c>
      <c r="AR73" s="9">
        <f t="shared" si="56"/>
        <v>0</v>
      </c>
      <c r="AS73" s="9">
        <f t="shared" si="56"/>
        <v>0</v>
      </c>
      <c r="AT73" s="9">
        <f t="shared" si="56"/>
        <v>0</v>
      </c>
      <c r="AU73" s="9">
        <f t="shared" si="56"/>
        <v>0</v>
      </c>
      <c r="AV73" s="9">
        <f t="shared" si="56"/>
        <v>0</v>
      </c>
      <c r="AW73" s="9">
        <f t="shared" si="56"/>
        <v>0</v>
      </c>
      <c r="AX73" s="9">
        <f t="shared" si="56"/>
        <v>0</v>
      </c>
      <c r="AY73" s="9">
        <f t="shared" si="56"/>
        <v>0</v>
      </c>
      <c r="AZ73" s="9">
        <f t="shared" si="56"/>
        <v>0</v>
      </c>
      <c r="BA73" s="9">
        <f t="shared" si="56"/>
        <v>0</v>
      </c>
      <c r="BB73" s="9">
        <f t="shared" si="56"/>
        <v>0</v>
      </c>
      <c r="BC73" s="9">
        <f t="shared" si="56"/>
        <v>0</v>
      </c>
      <c r="BD73" s="9">
        <f t="shared" si="56"/>
        <v>0</v>
      </c>
      <c r="BE73" s="9">
        <f t="shared" si="56"/>
        <v>1.2773936514108165E-5</v>
      </c>
      <c r="BF73" s="9">
        <f t="shared" si="56"/>
        <v>2.3810058911398689E-5</v>
      </c>
      <c r="BG73" s="9">
        <f t="shared" si="56"/>
        <v>7.6600924549235908E-5</v>
      </c>
      <c r="BH73" s="9">
        <f t="shared" si="56"/>
        <v>8.8076239885982885E-6</v>
      </c>
      <c r="BI73" s="9">
        <f t="shared" si="56"/>
        <v>2.5872362081025568E-5</v>
      </c>
      <c r="BJ73" s="9">
        <f t="shared" si="56"/>
        <v>1.6499997772445577E-5</v>
      </c>
      <c r="BK73" s="9">
        <f t="shared" si="56"/>
        <v>-8.0394354847722671E-6</v>
      </c>
      <c r="BL73" s="9">
        <f t="shared" si="56"/>
        <v>0</v>
      </c>
      <c r="BM73" s="9">
        <f t="shared" si="56"/>
        <v>0</v>
      </c>
      <c r="BN73" s="9">
        <f t="shared" si="56"/>
        <v>0</v>
      </c>
      <c r="BO73" s="9">
        <f t="shared" si="56"/>
        <v>0</v>
      </c>
      <c r="BP73" s="9">
        <f t="shared" si="56"/>
        <v>0</v>
      </c>
      <c r="BQ73" s="9">
        <f t="shared" si="56"/>
        <v>0</v>
      </c>
      <c r="BR73" s="9">
        <f t="shared" si="56"/>
        <v>0</v>
      </c>
      <c r="BS73" s="9">
        <f t="shared" si="56"/>
        <v>0</v>
      </c>
    </row>
    <row r="74" spans="9:71" x14ac:dyDescent="0.25">
      <c r="I74" s="4">
        <v>52</v>
      </c>
      <c r="J74" s="9">
        <f t="shared" ref="J74:BS74" si="57">IF(ABS(J$22-$I74)&gt;$M$7,0,J138*(1 - ABS(J$22-$I74)/($M$7 + 1)))</f>
        <v>0</v>
      </c>
      <c r="K74" s="9">
        <f t="shared" si="57"/>
        <v>0</v>
      </c>
      <c r="L74" s="9">
        <f t="shared" si="57"/>
        <v>0</v>
      </c>
      <c r="M74" s="9">
        <f t="shared" si="57"/>
        <v>0</v>
      </c>
      <c r="N74" s="9">
        <f t="shared" si="57"/>
        <v>0</v>
      </c>
      <c r="O74" s="9">
        <f t="shared" si="57"/>
        <v>0</v>
      </c>
      <c r="P74" s="9">
        <f t="shared" si="57"/>
        <v>0</v>
      </c>
      <c r="Q74" s="9">
        <f t="shared" si="57"/>
        <v>0</v>
      </c>
      <c r="R74" s="9">
        <f t="shared" si="57"/>
        <v>0</v>
      </c>
      <c r="S74" s="9">
        <f t="shared" si="57"/>
        <v>0</v>
      </c>
      <c r="T74" s="9">
        <f t="shared" si="57"/>
        <v>0</v>
      </c>
      <c r="U74" s="9">
        <f t="shared" si="57"/>
        <v>0</v>
      </c>
      <c r="V74" s="9">
        <f t="shared" si="57"/>
        <v>0</v>
      </c>
      <c r="W74" s="9">
        <f t="shared" si="57"/>
        <v>0</v>
      </c>
      <c r="X74" s="9">
        <f t="shared" si="57"/>
        <v>0</v>
      </c>
      <c r="Y74" s="9">
        <f t="shared" si="57"/>
        <v>0</v>
      </c>
      <c r="Z74" s="9">
        <f t="shared" si="57"/>
        <v>0</v>
      </c>
      <c r="AA74" s="9">
        <f t="shared" si="57"/>
        <v>0</v>
      </c>
      <c r="AB74" s="9">
        <f t="shared" si="57"/>
        <v>0</v>
      </c>
      <c r="AC74" s="9">
        <f t="shared" si="57"/>
        <v>0</v>
      </c>
      <c r="AD74" s="9">
        <f t="shared" si="57"/>
        <v>0</v>
      </c>
      <c r="AE74" s="9">
        <f t="shared" si="57"/>
        <v>0</v>
      </c>
      <c r="AF74" s="9">
        <f t="shared" si="57"/>
        <v>0</v>
      </c>
      <c r="AG74" s="9">
        <f t="shared" si="57"/>
        <v>0</v>
      </c>
      <c r="AH74" s="9">
        <f t="shared" si="57"/>
        <v>0</v>
      </c>
      <c r="AI74" s="9">
        <f t="shared" si="57"/>
        <v>0</v>
      </c>
      <c r="AJ74" s="9">
        <f t="shared" si="57"/>
        <v>0</v>
      </c>
      <c r="AK74" s="9">
        <f t="shared" si="57"/>
        <v>0</v>
      </c>
      <c r="AL74" s="9">
        <f t="shared" si="57"/>
        <v>0</v>
      </c>
      <c r="AM74" s="9">
        <f t="shared" si="57"/>
        <v>0</v>
      </c>
      <c r="AN74" s="9">
        <f t="shared" si="57"/>
        <v>0</v>
      </c>
      <c r="AO74" s="9">
        <f t="shared" si="57"/>
        <v>0</v>
      </c>
      <c r="AP74" s="9">
        <f t="shared" si="57"/>
        <v>0</v>
      </c>
      <c r="AQ74" s="9">
        <f t="shared" si="57"/>
        <v>0</v>
      </c>
      <c r="AR74" s="9">
        <f t="shared" si="57"/>
        <v>0</v>
      </c>
      <c r="AS74" s="9">
        <f t="shared" si="57"/>
        <v>0</v>
      </c>
      <c r="AT74" s="9">
        <f t="shared" si="57"/>
        <v>0</v>
      </c>
      <c r="AU74" s="9">
        <f t="shared" si="57"/>
        <v>0</v>
      </c>
      <c r="AV74" s="9">
        <f t="shared" si="57"/>
        <v>0</v>
      </c>
      <c r="AW74" s="9">
        <f t="shared" si="57"/>
        <v>0</v>
      </c>
      <c r="AX74" s="9">
        <f t="shared" si="57"/>
        <v>0</v>
      </c>
      <c r="AY74" s="9">
        <f t="shared" si="57"/>
        <v>0</v>
      </c>
      <c r="AZ74" s="9">
        <f t="shared" si="57"/>
        <v>0</v>
      </c>
      <c r="BA74" s="9">
        <f t="shared" si="57"/>
        <v>0</v>
      </c>
      <c r="BB74" s="9">
        <f t="shared" si="57"/>
        <v>0</v>
      </c>
      <c r="BC74" s="9">
        <f t="shared" si="57"/>
        <v>0</v>
      </c>
      <c r="BD74" s="9">
        <f t="shared" si="57"/>
        <v>0</v>
      </c>
      <c r="BE74" s="9">
        <f t="shared" si="57"/>
        <v>0</v>
      </c>
      <c r="BF74" s="9">
        <f t="shared" si="57"/>
        <v>4.6627971866473433E-5</v>
      </c>
      <c r="BG74" s="9">
        <f t="shared" si="57"/>
        <v>2.0001326711642918E-4</v>
      </c>
      <c r="BH74" s="9">
        <f t="shared" si="57"/>
        <v>2.5872362081025568E-5</v>
      </c>
      <c r="BI74" s="9">
        <f t="shared" si="57"/>
        <v>1.3511104985473076E-4</v>
      </c>
      <c r="BJ74" s="9">
        <f t="shared" si="57"/>
        <v>9.693736182594831E-5</v>
      </c>
      <c r="BK74" s="9">
        <f t="shared" si="57"/>
        <v>-6.2975496700989677E-5</v>
      </c>
      <c r="BL74" s="9">
        <f t="shared" si="57"/>
        <v>9.2054310617272226E-6</v>
      </c>
      <c r="BM74" s="9">
        <f t="shared" si="57"/>
        <v>0</v>
      </c>
      <c r="BN74" s="9">
        <f t="shared" si="57"/>
        <v>0</v>
      </c>
      <c r="BO74" s="9">
        <f t="shared" si="57"/>
        <v>0</v>
      </c>
      <c r="BP74" s="9">
        <f t="shared" si="57"/>
        <v>0</v>
      </c>
      <c r="BQ74" s="9">
        <f t="shared" si="57"/>
        <v>0</v>
      </c>
      <c r="BR74" s="9">
        <f t="shared" si="57"/>
        <v>0</v>
      </c>
      <c r="BS74" s="9">
        <f t="shared" si="57"/>
        <v>0</v>
      </c>
    </row>
    <row r="75" spans="9:71" x14ac:dyDescent="0.25">
      <c r="I75" s="4">
        <v>53</v>
      </c>
      <c r="J75" s="9">
        <f t="shared" ref="J75:BS75" si="58">IF(ABS(J$22-$I75)&gt;$M$7,0,J139*(1 - ABS(J$22-$I75)/($M$7 + 1)))</f>
        <v>0</v>
      </c>
      <c r="K75" s="9">
        <f t="shared" si="58"/>
        <v>0</v>
      </c>
      <c r="L75" s="9">
        <f t="shared" si="58"/>
        <v>0</v>
      </c>
      <c r="M75" s="9">
        <f t="shared" si="58"/>
        <v>0</v>
      </c>
      <c r="N75" s="9">
        <f t="shared" si="58"/>
        <v>0</v>
      </c>
      <c r="O75" s="9">
        <f t="shared" si="58"/>
        <v>0</v>
      </c>
      <c r="P75" s="9">
        <f t="shared" si="58"/>
        <v>0</v>
      </c>
      <c r="Q75" s="9">
        <f t="shared" si="58"/>
        <v>0</v>
      </c>
      <c r="R75" s="9">
        <f t="shared" si="58"/>
        <v>0</v>
      </c>
      <c r="S75" s="9">
        <f t="shared" si="58"/>
        <v>0</v>
      </c>
      <c r="T75" s="9">
        <f t="shared" si="58"/>
        <v>0</v>
      </c>
      <c r="U75" s="9">
        <f t="shared" si="58"/>
        <v>0</v>
      </c>
      <c r="V75" s="9">
        <f t="shared" si="58"/>
        <v>0</v>
      </c>
      <c r="W75" s="9">
        <f t="shared" si="58"/>
        <v>0</v>
      </c>
      <c r="X75" s="9">
        <f t="shared" si="58"/>
        <v>0</v>
      </c>
      <c r="Y75" s="9">
        <f t="shared" si="58"/>
        <v>0</v>
      </c>
      <c r="Z75" s="9">
        <f t="shared" si="58"/>
        <v>0</v>
      </c>
      <c r="AA75" s="9">
        <f t="shared" si="58"/>
        <v>0</v>
      </c>
      <c r="AB75" s="9">
        <f t="shared" si="58"/>
        <v>0</v>
      </c>
      <c r="AC75" s="9">
        <f t="shared" si="58"/>
        <v>0</v>
      </c>
      <c r="AD75" s="9">
        <f t="shared" si="58"/>
        <v>0</v>
      </c>
      <c r="AE75" s="9">
        <f t="shared" si="58"/>
        <v>0</v>
      </c>
      <c r="AF75" s="9">
        <f t="shared" si="58"/>
        <v>0</v>
      </c>
      <c r="AG75" s="9">
        <f t="shared" si="58"/>
        <v>0</v>
      </c>
      <c r="AH75" s="9">
        <f t="shared" si="58"/>
        <v>0</v>
      </c>
      <c r="AI75" s="9">
        <f t="shared" si="58"/>
        <v>0</v>
      </c>
      <c r="AJ75" s="9">
        <f t="shared" si="58"/>
        <v>0</v>
      </c>
      <c r="AK75" s="9">
        <f t="shared" si="58"/>
        <v>0</v>
      </c>
      <c r="AL75" s="9">
        <f t="shared" si="58"/>
        <v>0</v>
      </c>
      <c r="AM75" s="9">
        <f t="shared" si="58"/>
        <v>0</v>
      </c>
      <c r="AN75" s="9">
        <f t="shared" si="58"/>
        <v>0</v>
      </c>
      <c r="AO75" s="9">
        <f t="shared" si="58"/>
        <v>0</v>
      </c>
      <c r="AP75" s="9">
        <f t="shared" si="58"/>
        <v>0</v>
      </c>
      <c r="AQ75" s="9">
        <f t="shared" si="58"/>
        <v>0</v>
      </c>
      <c r="AR75" s="9">
        <f t="shared" si="58"/>
        <v>0</v>
      </c>
      <c r="AS75" s="9">
        <f t="shared" si="58"/>
        <v>0</v>
      </c>
      <c r="AT75" s="9">
        <f t="shared" si="58"/>
        <v>0</v>
      </c>
      <c r="AU75" s="9">
        <f t="shared" si="58"/>
        <v>0</v>
      </c>
      <c r="AV75" s="9">
        <f t="shared" si="58"/>
        <v>0</v>
      </c>
      <c r="AW75" s="9">
        <f t="shared" si="58"/>
        <v>0</v>
      </c>
      <c r="AX75" s="9">
        <f t="shared" si="58"/>
        <v>0</v>
      </c>
      <c r="AY75" s="9">
        <f t="shared" si="58"/>
        <v>0</v>
      </c>
      <c r="AZ75" s="9">
        <f t="shared" si="58"/>
        <v>0</v>
      </c>
      <c r="BA75" s="9">
        <f t="shared" si="58"/>
        <v>0</v>
      </c>
      <c r="BB75" s="9">
        <f t="shared" si="58"/>
        <v>0</v>
      </c>
      <c r="BC75" s="9">
        <f t="shared" si="58"/>
        <v>0</v>
      </c>
      <c r="BD75" s="9">
        <f t="shared" si="58"/>
        <v>0</v>
      </c>
      <c r="BE75" s="9">
        <f t="shared" si="58"/>
        <v>0</v>
      </c>
      <c r="BF75" s="9">
        <f t="shared" si="58"/>
        <v>0</v>
      </c>
      <c r="BG75" s="9">
        <f t="shared" si="58"/>
        <v>9.5668259382692143E-5</v>
      </c>
      <c r="BH75" s="9">
        <f t="shared" si="58"/>
        <v>1.6499997772445577E-5</v>
      </c>
      <c r="BI75" s="9">
        <f t="shared" si="58"/>
        <v>9.693736182594831E-5</v>
      </c>
      <c r="BJ75" s="9">
        <f t="shared" si="58"/>
        <v>1.2364284708027681E-4</v>
      </c>
      <c r="BK75" s="9">
        <f t="shared" si="58"/>
        <v>-9.0365347859206249E-5</v>
      </c>
      <c r="BL75" s="9">
        <f t="shared" si="58"/>
        <v>1.7612183016442963E-5</v>
      </c>
      <c r="BM75" s="9">
        <f t="shared" si="58"/>
        <v>1.9933246560028637E-5</v>
      </c>
      <c r="BN75" s="9">
        <f t="shared" si="58"/>
        <v>0</v>
      </c>
      <c r="BO75" s="9">
        <f t="shared" si="58"/>
        <v>0</v>
      </c>
      <c r="BP75" s="9">
        <f t="shared" si="58"/>
        <v>0</v>
      </c>
      <c r="BQ75" s="9">
        <f t="shared" si="58"/>
        <v>0</v>
      </c>
      <c r="BR75" s="9">
        <f t="shared" si="58"/>
        <v>0</v>
      </c>
      <c r="BS75" s="9">
        <f t="shared" si="58"/>
        <v>0</v>
      </c>
    </row>
    <row r="76" spans="9:71" x14ac:dyDescent="0.25">
      <c r="I76" s="4">
        <v>54</v>
      </c>
      <c r="J76" s="9">
        <f t="shared" ref="J76:BS76" si="59">IF(ABS(J$22-$I76)&gt;$M$7,0,J140*(1 - ABS(J$22-$I76)/($M$7 + 1)))</f>
        <v>0</v>
      </c>
      <c r="K76" s="9">
        <f t="shared" si="59"/>
        <v>0</v>
      </c>
      <c r="L76" s="9">
        <f t="shared" si="59"/>
        <v>0</v>
      </c>
      <c r="M76" s="9">
        <f t="shared" si="59"/>
        <v>0</v>
      </c>
      <c r="N76" s="9">
        <f t="shared" si="59"/>
        <v>0</v>
      </c>
      <c r="O76" s="9">
        <f t="shared" si="59"/>
        <v>0</v>
      </c>
      <c r="P76" s="9">
        <f t="shared" si="59"/>
        <v>0</v>
      </c>
      <c r="Q76" s="9">
        <f t="shared" si="59"/>
        <v>0</v>
      </c>
      <c r="R76" s="9">
        <f t="shared" si="59"/>
        <v>0</v>
      </c>
      <c r="S76" s="9">
        <f t="shared" si="59"/>
        <v>0</v>
      </c>
      <c r="T76" s="9">
        <f t="shared" si="59"/>
        <v>0</v>
      </c>
      <c r="U76" s="9">
        <f t="shared" si="59"/>
        <v>0</v>
      </c>
      <c r="V76" s="9">
        <f t="shared" si="59"/>
        <v>0</v>
      </c>
      <c r="W76" s="9">
        <f t="shared" si="59"/>
        <v>0</v>
      </c>
      <c r="X76" s="9">
        <f t="shared" si="59"/>
        <v>0</v>
      </c>
      <c r="Y76" s="9">
        <f t="shared" si="59"/>
        <v>0</v>
      </c>
      <c r="Z76" s="9">
        <f t="shared" si="59"/>
        <v>0</v>
      </c>
      <c r="AA76" s="9">
        <f t="shared" si="59"/>
        <v>0</v>
      </c>
      <c r="AB76" s="9">
        <f t="shared" si="59"/>
        <v>0</v>
      </c>
      <c r="AC76" s="9">
        <f t="shared" si="59"/>
        <v>0</v>
      </c>
      <c r="AD76" s="9">
        <f t="shared" si="59"/>
        <v>0</v>
      </c>
      <c r="AE76" s="9">
        <f t="shared" si="59"/>
        <v>0</v>
      </c>
      <c r="AF76" s="9">
        <f t="shared" si="59"/>
        <v>0</v>
      </c>
      <c r="AG76" s="9">
        <f t="shared" si="59"/>
        <v>0</v>
      </c>
      <c r="AH76" s="9">
        <f t="shared" si="59"/>
        <v>0</v>
      </c>
      <c r="AI76" s="9">
        <f t="shared" si="59"/>
        <v>0</v>
      </c>
      <c r="AJ76" s="9">
        <f t="shared" si="59"/>
        <v>0</v>
      </c>
      <c r="AK76" s="9">
        <f t="shared" si="59"/>
        <v>0</v>
      </c>
      <c r="AL76" s="9">
        <f t="shared" si="59"/>
        <v>0</v>
      </c>
      <c r="AM76" s="9">
        <f t="shared" si="59"/>
        <v>0</v>
      </c>
      <c r="AN76" s="9">
        <f t="shared" si="59"/>
        <v>0</v>
      </c>
      <c r="AO76" s="9">
        <f t="shared" si="59"/>
        <v>0</v>
      </c>
      <c r="AP76" s="9">
        <f t="shared" si="59"/>
        <v>0</v>
      </c>
      <c r="AQ76" s="9">
        <f t="shared" si="59"/>
        <v>0</v>
      </c>
      <c r="AR76" s="9">
        <f t="shared" si="59"/>
        <v>0</v>
      </c>
      <c r="AS76" s="9">
        <f t="shared" si="59"/>
        <v>0</v>
      </c>
      <c r="AT76" s="9">
        <f t="shared" si="59"/>
        <v>0</v>
      </c>
      <c r="AU76" s="9">
        <f t="shared" si="59"/>
        <v>0</v>
      </c>
      <c r="AV76" s="9">
        <f t="shared" si="59"/>
        <v>0</v>
      </c>
      <c r="AW76" s="9">
        <f t="shared" si="59"/>
        <v>0</v>
      </c>
      <c r="AX76" s="9">
        <f t="shared" si="59"/>
        <v>0</v>
      </c>
      <c r="AY76" s="9">
        <f t="shared" si="59"/>
        <v>0</v>
      </c>
      <c r="AZ76" s="9">
        <f t="shared" si="59"/>
        <v>0</v>
      </c>
      <c r="BA76" s="9">
        <f t="shared" si="59"/>
        <v>0</v>
      </c>
      <c r="BB76" s="9">
        <f t="shared" si="59"/>
        <v>0</v>
      </c>
      <c r="BC76" s="9">
        <f t="shared" si="59"/>
        <v>0</v>
      </c>
      <c r="BD76" s="9">
        <f t="shared" si="59"/>
        <v>0</v>
      </c>
      <c r="BE76" s="9">
        <f t="shared" si="59"/>
        <v>0</v>
      </c>
      <c r="BF76" s="9">
        <f t="shared" si="59"/>
        <v>0</v>
      </c>
      <c r="BG76" s="9">
        <f t="shared" si="59"/>
        <v>0</v>
      </c>
      <c r="BH76" s="9">
        <f t="shared" si="59"/>
        <v>-8.0394354847722671E-6</v>
      </c>
      <c r="BI76" s="9">
        <f t="shared" si="59"/>
        <v>-6.2975496700989677E-5</v>
      </c>
      <c r="BJ76" s="9">
        <f t="shared" si="59"/>
        <v>-9.0365347859206249E-5</v>
      </c>
      <c r="BK76" s="9">
        <f t="shared" si="59"/>
        <v>1.174119567274608E-4</v>
      </c>
      <c r="BL76" s="9">
        <f t="shared" si="59"/>
        <v>-2.5744005131288335E-5</v>
      </c>
      <c r="BM76" s="9">
        <f t="shared" si="59"/>
        <v>-3.8848986995385972E-5</v>
      </c>
      <c r="BN76" s="9">
        <f t="shared" si="59"/>
        <v>2.7818459850242619E-5</v>
      </c>
      <c r="BO76" s="9">
        <f t="shared" si="59"/>
        <v>0</v>
      </c>
      <c r="BP76" s="9">
        <f t="shared" si="59"/>
        <v>0</v>
      </c>
      <c r="BQ76" s="9">
        <f t="shared" si="59"/>
        <v>0</v>
      </c>
      <c r="BR76" s="9">
        <f t="shared" si="59"/>
        <v>0</v>
      </c>
      <c r="BS76" s="9">
        <f t="shared" si="59"/>
        <v>0</v>
      </c>
    </row>
    <row r="77" spans="9:71" x14ac:dyDescent="0.25">
      <c r="I77" s="4">
        <v>55</v>
      </c>
      <c r="J77" s="9">
        <f t="shared" ref="J77:BS77" si="60">IF(ABS(J$22-$I77)&gt;$M$7,0,J141*(1 - ABS(J$22-$I77)/($M$7 + 1)))</f>
        <v>0</v>
      </c>
      <c r="K77" s="9">
        <f t="shared" si="60"/>
        <v>0</v>
      </c>
      <c r="L77" s="9">
        <f t="shared" si="60"/>
        <v>0</v>
      </c>
      <c r="M77" s="9">
        <f t="shared" si="60"/>
        <v>0</v>
      </c>
      <c r="N77" s="9">
        <f t="shared" si="60"/>
        <v>0</v>
      </c>
      <c r="O77" s="9">
        <f t="shared" si="60"/>
        <v>0</v>
      </c>
      <c r="P77" s="9">
        <f t="shared" si="60"/>
        <v>0</v>
      </c>
      <c r="Q77" s="9">
        <f t="shared" si="60"/>
        <v>0</v>
      </c>
      <c r="R77" s="9">
        <f t="shared" si="60"/>
        <v>0</v>
      </c>
      <c r="S77" s="9">
        <f t="shared" si="60"/>
        <v>0</v>
      </c>
      <c r="T77" s="9">
        <f t="shared" si="60"/>
        <v>0</v>
      </c>
      <c r="U77" s="9">
        <f t="shared" si="60"/>
        <v>0</v>
      </c>
      <c r="V77" s="9">
        <f t="shared" si="60"/>
        <v>0</v>
      </c>
      <c r="W77" s="9">
        <f t="shared" si="60"/>
        <v>0</v>
      </c>
      <c r="X77" s="9">
        <f t="shared" si="60"/>
        <v>0</v>
      </c>
      <c r="Y77" s="9">
        <f t="shared" si="60"/>
        <v>0</v>
      </c>
      <c r="Z77" s="9">
        <f t="shared" si="60"/>
        <v>0</v>
      </c>
      <c r="AA77" s="9">
        <f t="shared" si="60"/>
        <v>0</v>
      </c>
      <c r="AB77" s="9">
        <f t="shared" si="60"/>
        <v>0</v>
      </c>
      <c r="AC77" s="9">
        <f t="shared" si="60"/>
        <v>0</v>
      </c>
      <c r="AD77" s="9">
        <f t="shared" si="60"/>
        <v>0</v>
      </c>
      <c r="AE77" s="9">
        <f t="shared" si="60"/>
        <v>0</v>
      </c>
      <c r="AF77" s="9">
        <f t="shared" si="60"/>
        <v>0</v>
      </c>
      <c r="AG77" s="9">
        <f t="shared" si="60"/>
        <v>0</v>
      </c>
      <c r="AH77" s="9">
        <f t="shared" si="60"/>
        <v>0</v>
      </c>
      <c r="AI77" s="9">
        <f t="shared" si="60"/>
        <v>0</v>
      </c>
      <c r="AJ77" s="9">
        <f t="shared" si="60"/>
        <v>0</v>
      </c>
      <c r="AK77" s="9">
        <f t="shared" si="60"/>
        <v>0</v>
      </c>
      <c r="AL77" s="9">
        <f t="shared" si="60"/>
        <v>0</v>
      </c>
      <c r="AM77" s="9">
        <f t="shared" si="60"/>
        <v>0</v>
      </c>
      <c r="AN77" s="9">
        <f t="shared" si="60"/>
        <v>0</v>
      </c>
      <c r="AO77" s="9">
        <f t="shared" si="60"/>
        <v>0</v>
      </c>
      <c r="AP77" s="9">
        <f t="shared" si="60"/>
        <v>0</v>
      </c>
      <c r="AQ77" s="9">
        <f t="shared" si="60"/>
        <v>0</v>
      </c>
      <c r="AR77" s="9">
        <f t="shared" si="60"/>
        <v>0</v>
      </c>
      <c r="AS77" s="9">
        <f t="shared" si="60"/>
        <v>0</v>
      </c>
      <c r="AT77" s="9">
        <f t="shared" si="60"/>
        <v>0</v>
      </c>
      <c r="AU77" s="9">
        <f t="shared" si="60"/>
        <v>0</v>
      </c>
      <c r="AV77" s="9">
        <f t="shared" si="60"/>
        <v>0</v>
      </c>
      <c r="AW77" s="9">
        <f t="shared" si="60"/>
        <v>0</v>
      </c>
      <c r="AX77" s="9">
        <f t="shared" si="60"/>
        <v>0</v>
      </c>
      <c r="AY77" s="9">
        <f t="shared" si="60"/>
        <v>0</v>
      </c>
      <c r="AZ77" s="9">
        <f t="shared" si="60"/>
        <v>0</v>
      </c>
      <c r="BA77" s="9">
        <f t="shared" si="60"/>
        <v>0</v>
      </c>
      <c r="BB77" s="9">
        <f t="shared" si="60"/>
        <v>0</v>
      </c>
      <c r="BC77" s="9">
        <f t="shared" si="60"/>
        <v>0</v>
      </c>
      <c r="BD77" s="9">
        <f t="shared" si="60"/>
        <v>0</v>
      </c>
      <c r="BE77" s="9">
        <f t="shared" si="60"/>
        <v>0</v>
      </c>
      <c r="BF77" s="9">
        <f t="shared" si="60"/>
        <v>0</v>
      </c>
      <c r="BG77" s="9">
        <f t="shared" si="60"/>
        <v>0</v>
      </c>
      <c r="BH77" s="9">
        <f t="shared" si="60"/>
        <v>0</v>
      </c>
      <c r="BI77" s="9">
        <f t="shared" si="60"/>
        <v>9.2054310617272226E-6</v>
      </c>
      <c r="BJ77" s="9">
        <f t="shared" si="60"/>
        <v>1.7612183016442963E-5</v>
      </c>
      <c r="BK77" s="9">
        <f t="shared" si="60"/>
        <v>-2.5744005131288335E-5</v>
      </c>
      <c r="BL77" s="9">
        <f t="shared" si="60"/>
        <v>1.0034999935039915E-5</v>
      </c>
      <c r="BM77" s="9">
        <f t="shared" si="60"/>
        <v>1.7036229502180783E-5</v>
      </c>
      <c r="BN77" s="9">
        <f t="shared" si="60"/>
        <v>-1.6265431973373265E-5</v>
      </c>
      <c r="BO77" s="9">
        <f t="shared" si="60"/>
        <v>-1.0270485608407191E-5</v>
      </c>
      <c r="BP77" s="9">
        <f t="shared" si="60"/>
        <v>0</v>
      </c>
      <c r="BQ77" s="9">
        <f t="shared" si="60"/>
        <v>0</v>
      </c>
      <c r="BR77" s="9">
        <f t="shared" si="60"/>
        <v>0</v>
      </c>
      <c r="BS77" s="9">
        <f t="shared" si="60"/>
        <v>0</v>
      </c>
    </row>
    <row r="78" spans="9:71" x14ac:dyDescent="0.25">
      <c r="I78" s="4">
        <v>56</v>
      </c>
      <c r="J78" s="9">
        <f t="shared" ref="J78:BS78" si="61">IF(ABS(J$22-$I78)&gt;$M$7,0,J142*(1 - ABS(J$22-$I78)/($M$7 + 1)))</f>
        <v>0</v>
      </c>
      <c r="K78" s="9">
        <f t="shared" si="61"/>
        <v>0</v>
      </c>
      <c r="L78" s="9">
        <f t="shared" si="61"/>
        <v>0</v>
      </c>
      <c r="M78" s="9">
        <f t="shared" si="61"/>
        <v>0</v>
      </c>
      <c r="N78" s="9">
        <f t="shared" si="61"/>
        <v>0</v>
      </c>
      <c r="O78" s="9">
        <f t="shared" si="61"/>
        <v>0</v>
      </c>
      <c r="P78" s="9">
        <f t="shared" si="61"/>
        <v>0</v>
      </c>
      <c r="Q78" s="9">
        <f t="shared" si="61"/>
        <v>0</v>
      </c>
      <c r="R78" s="9">
        <f t="shared" si="61"/>
        <v>0</v>
      </c>
      <c r="S78" s="9">
        <f t="shared" si="61"/>
        <v>0</v>
      </c>
      <c r="T78" s="9">
        <f t="shared" si="61"/>
        <v>0</v>
      </c>
      <c r="U78" s="9">
        <f t="shared" si="61"/>
        <v>0</v>
      </c>
      <c r="V78" s="9">
        <f t="shared" si="61"/>
        <v>0</v>
      </c>
      <c r="W78" s="9">
        <f t="shared" si="61"/>
        <v>0</v>
      </c>
      <c r="X78" s="9">
        <f t="shared" si="61"/>
        <v>0</v>
      </c>
      <c r="Y78" s="9">
        <f t="shared" si="61"/>
        <v>0</v>
      </c>
      <c r="Z78" s="9">
        <f t="shared" si="61"/>
        <v>0</v>
      </c>
      <c r="AA78" s="9">
        <f t="shared" si="61"/>
        <v>0</v>
      </c>
      <c r="AB78" s="9">
        <f t="shared" si="61"/>
        <v>0</v>
      </c>
      <c r="AC78" s="9">
        <f t="shared" si="61"/>
        <v>0</v>
      </c>
      <c r="AD78" s="9">
        <f t="shared" si="61"/>
        <v>0</v>
      </c>
      <c r="AE78" s="9">
        <f t="shared" si="61"/>
        <v>0</v>
      </c>
      <c r="AF78" s="9">
        <f t="shared" si="61"/>
        <v>0</v>
      </c>
      <c r="AG78" s="9">
        <f t="shared" si="61"/>
        <v>0</v>
      </c>
      <c r="AH78" s="9">
        <f t="shared" si="61"/>
        <v>0</v>
      </c>
      <c r="AI78" s="9">
        <f t="shared" si="61"/>
        <v>0</v>
      </c>
      <c r="AJ78" s="9">
        <f t="shared" si="61"/>
        <v>0</v>
      </c>
      <c r="AK78" s="9">
        <f t="shared" si="61"/>
        <v>0</v>
      </c>
      <c r="AL78" s="9">
        <f t="shared" si="61"/>
        <v>0</v>
      </c>
      <c r="AM78" s="9">
        <f t="shared" si="61"/>
        <v>0</v>
      </c>
      <c r="AN78" s="9">
        <f t="shared" si="61"/>
        <v>0</v>
      </c>
      <c r="AO78" s="9">
        <f t="shared" si="61"/>
        <v>0</v>
      </c>
      <c r="AP78" s="9">
        <f t="shared" si="61"/>
        <v>0</v>
      </c>
      <c r="AQ78" s="9">
        <f t="shared" si="61"/>
        <v>0</v>
      </c>
      <c r="AR78" s="9">
        <f t="shared" si="61"/>
        <v>0</v>
      </c>
      <c r="AS78" s="9">
        <f t="shared" si="61"/>
        <v>0</v>
      </c>
      <c r="AT78" s="9">
        <f t="shared" si="61"/>
        <v>0</v>
      </c>
      <c r="AU78" s="9">
        <f t="shared" si="61"/>
        <v>0</v>
      </c>
      <c r="AV78" s="9">
        <f t="shared" si="61"/>
        <v>0</v>
      </c>
      <c r="AW78" s="9">
        <f t="shared" si="61"/>
        <v>0</v>
      </c>
      <c r="AX78" s="9">
        <f t="shared" si="61"/>
        <v>0</v>
      </c>
      <c r="AY78" s="9">
        <f t="shared" si="61"/>
        <v>0</v>
      </c>
      <c r="AZ78" s="9">
        <f t="shared" si="61"/>
        <v>0</v>
      </c>
      <c r="BA78" s="9">
        <f t="shared" si="61"/>
        <v>0</v>
      </c>
      <c r="BB78" s="9">
        <f t="shared" si="61"/>
        <v>0</v>
      </c>
      <c r="BC78" s="9">
        <f t="shared" si="61"/>
        <v>0</v>
      </c>
      <c r="BD78" s="9">
        <f t="shared" si="61"/>
        <v>0</v>
      </c>
      <c r="BE78" s="9">
        <f t="shared" si="61"/>
        <v>0</v>
      </c>
      <c r="BF78" s="9">
        <f t="shared" si="61"/>
        <v>0</v>
      </c>
      <c r="BG78" s="9">
        <f t="shared" si="61"/>
        <v>0</v>
      </c>
      <c r="BH78" s="9">
        <f t="shared" si="61"/>
        <v>0</v>
      </c>
      <c r="BI78" s="9">
        <f t="shared" si="61"/>
        <v>0</v>
      </c>
      <c r="BJ78" s="9">
        <f t="shared" si="61"/>
        <v>1.9933246560028637E-5</v>
      </c>
      <c r="BK78" s="9">
        <f t="shared" si="61"/>
        <v>-3.8848986995385972E-5</v>
      </c>
      <c r="BL78" s="9">
        <f t="shared" si="61"/>
        <v>1.7036229502180783E-5</v>
      </c>
      <c r="BM78" s="9">
        <f t="shared" si="61"/>
        <v>5.1417039035332955E-5</v>
      </c>
      <c r="BN78" s="9">
        <f t="shared" si="61"/>
        <v>-5.5227032156307441E-5</v>
      </c>
      <c r="BO78" s="9">
        <f t="shared" si="61"/>
        <v>-4.649602419699436E-5</v>
      </c>
      <c r="BP78" s="9">
        <f t="shared" si="61"/>
        <v>-2.7810624681347152E-6</v>
      </c>
      <c r="BQ78" s="9">
        <f t="shared" si="61"/>
        <v>0</v>
      </c>
      <c r="BR78" s="9">
        <f t="shared" si="61"/>
        <v>0</v>
      </c>
      <c r="BS78" s="9">
        <f t="shared" si="61"/>
        <v>0</v>
      </c>
    </row>
    <row r="79" spans="9:71" x14ac:dyDescent="0.25">
      <c r="I79" s="4">
        <v>57</v>
      </c>
      <c r="J79" s="9">
        <f t="shared" ref="J79:BS79" si="62">IF(ABS(J$22-$I79)&gt;$M$7,0,J143*(1 - ABS(J$22-$I79)/($M$7 + 1)))</f>
        <v>0</v>
      </c>
      <c r="K79" s="9">
        <f t="shared" si="62"/>
        <v>0</v>
      </c>
      <c r="L79" s="9">
        <f t="shared" si="62"/>
        <v>0</v>
      </c>
      <c r="M79" s="9">
        <f t="shared" si="62"/>
        <v>0</v>
      </c>
      <c r="N79" s="9">
        <f t="shared" si="62"/>
        <v>0</v>
      </c>
      <c r="O79" s="9">
        <f t="shared" si="62"/>
        <v>0</v>
      </c>
      <c r="P79" s="9">
        <f t="shared" si="62"/>
        <v>0</v>
      </c>
      <c r="Q79" s="9">
        <f t="shared" si="62"/>
        <v>0</v>
      </c>
      <c r="R79" s="9">
        <f t="shared" si="62"/>
        <v>0</v>
      </c>
      <c r="S79" s="9">
        <f t="shared" si="62"/>
        <v>0</v>
      </c>
      <c r="T79" s="9">
        <f t="shared" si="62"/>
        <v>0</v>
      </c>
      <c r="U79" s="9">
        <f t="shared" si="62"/>
        <v>0</v>
      </c>
      <c r="V79" s="9">
        <f t="shared" si="62"/>
        <v>0</v>
      </c>
      <c r="W79" s="9">
        <f t="shared" si="62"/>
        <v>0</v>
      </c>
      <c r="X79" s="9">
        <f t="shared" si="62"/>
        <v>0</v>
      </c>
      <c r="Y79" s="9">
        <f t="shared" si="62"/>
        <v>0</v>
      </c>
      <c r="Z79" s="9">
        <f t="shared" si="62"/>
        <v>0</v>
      </c>
      <c r="AA79" s="9">
        <f t="shared" si="62"/>
        <v>0</v>
      </c>
      <c r="AB79" s="9">
        <f t="shared" si="62"/>
        <v>0</v>
      </c>
      <c r="AC79" s="9">
        <f t="shared" si="62"/>
        <v>0</v>
      </c>
      <c r="AD79" s="9">
        <f t="shared" si="62"/>
        <v>0</v>
      </c>
      <c r="AE79" s="9">
        <f t="shared" si="62"/>
        <v>0</v>
      </c>
      <c r="AF79" s="9">
        <f t="shared" si="62"/>
        <v>0</v>
      </c>
      <c r="AG79" s="9">
        <f t="shared" si="62"/>
        <v>0</v>
      </c>
      <c r="AH79" s="9">
        <f t="shared" si="62"/>
        <v>0</v>
      </c>
      <c r="AI79" s="9">
        <f t="shared" si="62"/>
        <v>0</v>
      </c>
      <c r="AJ79" s="9">
        <f t="shared" si="62"/>
        <v>0</v>
      </c>
      <c r="AK79" s="9">
        <f t="shared" si="62"/>
        <v>0</v>
      </c>
      <c r="AL79" s="9">
        <f t="shared" si="62"/>
        <v>0</v>
      </c>
      <c r="AM79" s="9">
        <f t="shared" si="62"/>
        <v>0</v>
      </c>
      <c r="AN79" s="9">
        <f t="shared" si="62"/>
        <v>0</v>
      </c>
      <c r="AO79" s="9">
        <f t="shared" si="62"/>
        <v>0</v>
      </c>
      <c r="AP79" s="9">
        <f t="shared" si="62"/>
        <v>0</v>
      </c>
      <c r="AQ79" s="9">
        <f t="shared" si="62"/>
        <v>0</v>
      </c>
      <c r="AR79" s="9">
        <f t="shared" si="62"/>
        <v>0</v>
      </c>
      <c r="AS79" s="9">
        <f t="shared" si="62"/>
        <v>0</v>
      </c>
      <c r="AT79" s="9">
        <f t="shared" si="62"/>
        <v>0</v>
      </c>
      <c r="AU79" s="9">
        <f t="shared" si="62"/>
        <v>0</v>
      </c>
      <c r="AV79" s="9">
        <f t="shared" si="62"/>
        <v>0</v>
      </c>
      <c r="AW79" s="9">
        <f t="shared" si="62"/>
        <v>0</v>
      </c>
      <c r="AX79" s="9">
        <f t="shared" si="62"/>
        <v>0</v>
      </c>
      <c r="AY79" s="9">
        <f t="shared" si="62"/>
        <v>0</v>
      </c>
      <c r="AZ79" s="9">
        <f t="shared" si="62"/>
        <v>0</v>
      </c>
      <c r="BA79" s="9">
        <f t="shared" si="62"/>
        <v>0</v>
      </c>
      <c r="BB79" s="9">
        <f t="shared" si="62"/>
        <v>0</v>
      </c>
      <c r="BC79" s="9">
        <f t="shared" si="62"/>
        <v>0</v>
      </c>
      <c r="BD79" s="9">
        <f t="shared" si="62"/>
        <v>0</v>
      </c>
      <c r="BE79" s="9">
        <f t="shared" si="62"/>
        <v>0</v>
      </c>
      <c r="BF79" s="9">
        <f t="shared" si="62"/>
        <v>0</v>
      </c>
      <c r="BG79" s="9">
        <f t="shared" si="62"/>
        <v>0</v>
      </c>
      <c r="BH79" s="9">
        <f t="shared" si="62"/>
        <v>0</v>
      </c>
      <c r="BI79" s="9">
        <f t="shared" si="62"/>
        <v>0</v>
      </c>
      <c r="BJ79" s="9">
        <f t="shared" si="62"/>
        <v>0</v>
      </c>
      <c r="BK79" s="9">
        <f t="shared" si="62"/>
        <v>2.7818459850242619E-5</v>
      </c>
      <c r="BL79" s="9">
        <f t="shared" si="62"/>
        <v>-1.6265431973373265E-5</v>
      </c>
      <c r="BM79" s="9">
        <f t="shared" si="62"/>
        <v>-5.5227032156307441E-5</v>
      </c>
      <c r="BN79" s="9">
        <f t="shared" si="62"/>
        <v>1.0545661345014488E-4</v>
      </c>
      <c r="BO79" s="9">
        <f t="shared" si="62"/>
        <v>9.9882742049898284E-5</v>
      </c>
      <c r="BP79" s="9">
        <f t="shared" si="62"/>
        <v>7.9657031592623726E-6</v>
      </c>
      <c r="BQ79" s="9">
        <f t="shared" si="62"/>
        <v>-4.0347198040770637E-5</v>
      </c>
      <c r="BR79" s="9">
        <f t="shared" si="62"/>
        <v>0</v>
      </c>
      <c r="BS79" s="9">
        <f t="shared" si="62"/>
        <v>0</v>
      </c>
    </row>
    <row r="80" spans="9:71" x14ac:dyDescent="0.25">
      <c r="I80" s="4">
        <v>58</v>
      </c>
      <c r="J80" s="9">
        <f t="shared" ref="J80:BS80" si="63">IF(ABS(J$22-$I80)&gt;$M$7,0,J144*(1 - ABS(J$22-$I80)/($M$7 + 1)))</f>
        <v>0</v>
      </c>
      <c r="K80" s="9">
        <f t="shared" si="63"/>
        <v>0</v>
      </c>
      <c r="L80" s="9">
        <f t="shared" si="63"/>
        <v>0</v>
      </c>
      <c r="M80" s="9">
        <f t="shared" si="63"/>
        <v>0</v>
      </c>
      <c r="N80" s="9">
        <f t="shared" si="63"/>
        <v>0</v>
      </c>
      <c r="O80" s="9">
        <f t="shared" si="63"/>
        <v>0</v>
      </c>
      <c r="P80" s="9">
        <f t="shared" si="63"/>
        <v>0</v>
      </c>
      <c r="Q80" s="9">
        <f t="shared" si="63"/>
        <v>0</v>
      </c>
      <c r="R80" s="9">
        <f t="shared" si="63"/>
        <v>0</v>
      </c>
      <c r="S80" s="9">
        <f t="shared" si="63"/>
        <v>0</v>
      </c>
      <c r="T80" s="9">
        <f t="shared" si="63"/>
        <v>0</v>
      </c>
      <c r="U80" s="9">
        <f t="shared" si="63"/>
        <v>0</v>
      </c>
      <c r="V80" s="9">
        <f t="shared" si="63"/>
        <v>0</v>
      </c>
      <c r="W80" s="9">
        <f t="shared" si="63"/>
        <v>0</v>
      </c>
      <c r="X80" s="9">
        <f t="shared" si="63"/>
        <v>0</v>
      </c>
      <c r="Y80" s="9">
        <f t="shared" si="63"/>
        <v>0</v>
      </c>
      <c r="Z80" s="9">
        <f t="shared" si="63"/>
        <v>0</v>
      </c>
      <c r="AA80" s="9">
        <f t="shared" si="63"/>
        <v>0</v>
      </c>
      <c r="AB80" s="9">
        <f t="shared" si="63"/>
        <v>0</v>
      </c>
      <c r="AC80" s="9">
        <f t="shared" si="63"/>
        <v>0</v>
      </c>
      <c r="AD80" s="9">
        <f t="shared" si="63"/>
        <v>0</v>
      </c>
      <c r="AE80" s="9">
        <f t="shared" si="63"/>
        <v>0</v>
      </c>
      <c r="AF80" s="9">
        <f t="shared" si="63"/>
        <v>0</v>
      </c>
      <c r="AG80" s="9">
        <f t="shared" si="63"/>
        <v>0</v>
      </c>
      <c r="AH80" s="9">
        <f t="shared" si="63"/>
        <v>0</v>
      </c>
      <c r="AI80" s="9">
        <f t="shared" si="63"/>
        <v>0</v>
      </c>
      <c r="AJ80" s="9">
        <f t="shared" si="63"/>
        <v>0</v>
      </c>
      <c r="AK80" s="9">
        <f t="shared" si="63"/>
        <v>0</v>
      </c>
      <c r="AL80" s="9">
        <f t="shared" si="63"/>
        <v>0</v>
      </c>
      <c r="AM80" s="9">
        <f t="shared" si="63"/>
        <v>0</v>
      </c>
      <c r="AN80" s="9">
        <f t="shared" si="63"/>
        <v>0</v>
      </c>
      <c r="AO80" s="9">
        <f t="shared" si="63"/>
        <v>0</v>
      </c>
      <c r="AP80" s="9">
        <f t="shared" si="63"/>
        <v>0</v>
      </c>
      <c r="AQ80" s="9">
        <f t="shared" si="63"/>
        <v>0</v>
      </c>
      <c r="AR80" s="9">
        <f t="shared" si="63"/>
        <v>0</v>
      </c>
      <c r="AS80" s="9">
        <f t="shared" si="63"/>
        <v>0</v>
      </c>
      <c r="AT80" s="9">
        <f t="shared" si="63"/>
        <v>0</v>
      </c>
      <c r="AU80" s="9">
        <f t="shared" si="63"/>
        <v>0</v>
      </c>
      <c r="AV80" s="9">
        <f t="shared" si="63"/>
        <v>0</v>
      </c>
      <c r="AW80" s="9">
        <f t="shared" si="63"/>
        <v>0</v>
      </c>
      <c r="AX80" s="9">
        <f t="shared" si="63"/>
        <v>0</v>
      </c>
      <c r="AY80" s="9">
        <f t="shared" si="63"/>
        <v>0</v>
      </c>
      <c r="AZ80" s="9">
        <f t="shared" si="63"/>
        <v>0</v>
      </c>
      <c r="BA80" s="9">
        <f t="shared" si="63"/>
        <v>0</v>
      </c>
      <c r="BB80" s="9">
        <f t="shared" si="63"/>
        <v>0</v>
      </c>
      <c r="BC80" s="9">
        <f t="shared" si="63"/>
        <v>0</v>
      </c>
      <c r="BD80" s="9">
        <f t="shared" si="63"/>
        <v>0</v>
      </c>
      <c r="BE80" s="9">
        <f t="shared" si="63"/>
        <v>0</v>
      </c>
      <c r="BF80" s="9">
        <f t="shared" si="63"/>
        <v>0</v>
      </c>
      <c r="BG80" s="9">
        <f t="shared" si="63"/>
        <v>0</v>
      </c>
      <c r="BH80" s="9">
        <f t="shared" si="63"/>
        <v>0</v>
      </c>
      <c r="BI80" s="9">
        <f t="shared" si="63"/>
        <v>0</v>
      </c>
      <c r="BJ80" s="9">
        <f t="shared" si="63"/>
        <v>0</v>
      </c>
      <c r="BK80" s="9">
        <f t="shared" si="63"/>
        <v>0</v>
      </c>
      <c r="BL80" s="9">
        <f t="shared" si="63"/>
        <v>-1.0270485608407191E-5</v>
      </c>
      <c r="BM80" s="9">
        <f t="shared" si="63"/>
        <v>-4.649602419699436E-5</v>
      </c>
      <c r="BN80" s="9">
        <f t="shared" si="63"/>
        <v>9.9882742049898284E-5</v>
      </c>
      <c r="BO80" s="9">
        <f t="shared" si="63"/>
        <v>1.6818395665622646E-4</v>
      </c>
      <c r="BP80" s="9">
        <f t="shared" si="63"/>
        <v>1.5089357563692377E-5</v>
      </c>
      <c r="BQ80" s="9">
        <f t="shared" si="63"/>
        <v>-1.0190576370689547E-4</v>
      </c>
      <c r="BR80" s="9">
        <f t="shared" si="63"/>
        <v>2.2947850381170567E-5</v>
      </c>
      <c r="BS80" s="9">
        <f t="shared" si="63"/>
        <v>0</v>
      </c>
    </row>
    <row r="81" spans="9:71" x14ac:dyDescent="0.25">
      <c r="I81" s="4">
        <v>59</v>
      </c>
      <c r="J81" s="9">
        <f t="shared" ref="J81:BS81" si="64">IF(ABS(J$22-$I81)&gt;$M$7,0,J145*(1 - ABS(J$22-$I81)/($M$7 + 1)))</f>
        <v>0</v>
      </c>
      <c r="K81" s="9">
        <f t="shared" si="64"/>
        <v>0</v>
      </c>
      <c r="L81" s="9">
        <f t="shared" si="64"/>
        <v>0</v>
      </c>
      <c r="M81" s="9">
        <f t="shared" si="64"/>
        <v>0</v>
      </c>
      <c r="N81" s="9">
        <f t="shared" si="64"/>
        <v>0</v>
      </c>
      <c r="O81" s="9">
        <f t="shared" si="64"/>
        <v>0</v>
      </c>
      <c r="P81" s="9">
        <f t="shared" si="64"/>
        <v>0</v>
      </c>
      <c r="Q81" s="9">
        <f t="shared" si="64"/>
        <v>0</v>
      </c>
      <c r="R81" s="9">
        <f t="shared" si="64"/>
        <v>0</v>
      </c>
      <c r="S81" s="9">
        <f t="shared" si="64"/>
        <v>0</v>
      </c>
      <c r="T81" s="9">
        <f t="shared" si="64"/>
        <v>0</v>
      </c>
      <c r="U81" s="9">
        <f t="shared" si="64"/>
        <v>0</v>
      </c>
      <c r="V81" s="9">
        <f t="shared" si="64"/>
        <v>0</v>
      </c>
      <c r="W81" s="9">
        <f t="shared" si="64"/>
        <v>0</v>
      </c>
      <c r="X81" s="9">
        <f t="shared" si="64"/>
        <v>0</v>
      </c>
      <c r="Y81" s="9">
        <f t="shared" si="64"/>
        <v>0</v>
      </c>
      <c r="Z81" s="9">
        <f t="shared" si="64"/>
        <v>0</v>
      </c>
      <c r="AA81" s="9">
        <f t="shared" si="64"/>
        <v>0</v>
      </c>
      <c r="AB81" s="9">
        <f t="shared" si="64"/>
        <v>0</v>
      </c>
      <c r="AC81" s="9">
        <f t="shared" si="64"/>
        <v>0</v>
      </c>
      <c r="AD81" s="9">
        <f t="shared" si="64"/>
        <v>0</v>
      </c>
      <c r="AE81" s="9">
        <f t="shared" si="64"/>
        <v>0</v>
      </c>
      <c r="AF81" s="9">
        <f t="shared" si="64"/>
        <v>0</v>
      </c>
      <c r="AG81" s="9">
        <f t="shared" si="64"/>
        <v>0</v>
      </c>
      <c r="AH81" s="9">
        <f t="shared" si="64"/>
        <v>0</v>
      </c>
      <c r="AI81" s="9">
        <f t="shared" si="64"/>
        <v>0</v>
      </c>
      <c r="AJ81" s="9">
        <f t="shared" si="64"/>
        <v>0</v>
      </c>
      <c r="AK81" s="9">
        <f t="shared" si="64"/>
        <v>0</v>
      </c>
      <c r="AL81" s="9">
        <f t="shared" si="64"/>
        <v>0</v>
      </c>
      <c r="AM81" s="9">
        <f t="shared" si="64"/>
        <v>0</v>
      </c>
      <c r="AN81" s="9">
        <f t="shared" si="64"/>
        <v>0</v>
      </c>
      <c r="AO81" s="9">
        <f t="shared" si="64"/>
        <v>0</v>
      </c>
      <c r="AP81" s="9">
        <f t="shared" si="64"/>
        <v>0</v>
      </c>
      <c r="AQ81" s="9">
        <f t="shared" si="64"/>
        <v>0</v>
      </c>
      <c r="AR81" s="9">
        <f t="shared" si="64"/>
        <v>0</v>
      </c>
      <c r="AS81" s="9">
        <f t="shared" si="64"/>
        <v>0</v>
      </c>
      <c r="AT81" s="9">
        <f t="shared" si="64"/>
        <v>0</v>
      </c>
      <c r="AU81" s="9">
        <f t="shared" si="64"/>
        <v>0</v>
      </c>
      <c r="AV81" s="9">
        <f t="shared" si="64"/>
        <v>0</v>
      </c>
      <c r="AW81" s="9">
        <f t="shared" si="64"/>
        <v>0</v>
      </c>
      <c r="AX81" s="9">
        <f t="shared" si="64"/>
        <v>0</v>
      </c>
      <c r="AY81" s="9">
        <f t="shared" si="64"/>
        <v>0</v>
      </c>
      <c r="AZ81" s="9">
        <f t="shared" si="64"/>
        <v>0</v>
      </c>
      <c r="BA81" s="9">
        <f t="shared" si="64"/>
        <v>0</v>
      </c>
      <c r="BB81" s="9">
        <f t="shared" si="64"/>
        <v>0</v>
      </c>
      <c r="BC81" s="9">
        <f t="shared" si="64"/>
        <v>0</v>
      </c>
      <c r="BD81" s="9">
        <f t="shared" si="64"/>
        <v>0</v>
      </c>
      <c r="BE81" s="9">
        <f t="shared" si="64"/>
        <v>0</v>
      </c>
      <c r="BF81" s="9">
        <f t="shared" si="64"/>
        <v>0</v>
      </c>
      <c r="BG81" s="9">
        <f t="shared" si="64"/>
        <v>0</v>
      </c>
      <c r="BH81" s="9">
        <f t="shared" si="64"/>
        <v>0</v>
      </c>
      <c r="BI81" s="9">
        <f t="shared" si="64"/>
        <v>0</v>
      </c>
      <c r="BJ81" s="9">
        <f t="shared" si="64"/>
        <v>0</v>
      </c>
      <c r="BK81" s="9">
        <f t="shared" si="64"/>
        <v>0</v>
      </c>
      <c r="BL81" s="9">
        <f t="shared" si="64"/>
        <v>0</v>
      </c>
      <c r="BM81" s="9">
        <f t="shared" si="64"/>
        <v>-2.7810624681347152E-6</v>
      </c>
      <c r="BN81" s="9">
        <f t="shared" si="64"/>
        <v>7.9657031592623726E-6</v>
      </c>
      <c r="BO81" s="9">
        <f t="shared" si="64"/>
        <v>1.5089357563692377E-5</v>
      </c>
      <c r="BP81" s="9">
        <f t="shared" si="64"/>
        <v>2.4067689923109464E-6</v>
      </c>
      <c r="BQ81" s="9">
        <f t="shared" si="64"/>
        <v>-1.8285840539684599E-5</v>
      </c>
      <c r="BR81" s="9">
        <f t="shared" si="64"/>
        <v>5.4903107542317444E-6</v>
      </c>
      <c r="BS81" s="9">
        <f t="shared" si="64"/>
        <v>1.2674668376008234E-6</v>
      </c>
    </row>
    <row r="82" spans="9:71" x14ac:dyDescent="0.25">
      <c r="I82" s="4">
        <v>60</v>
      </c>
      <c r="J82" s="9">
        <f t="shared" ref="J82:BS82" si="65">IF(ABS(J$22-$I82)&gt;$M$7,0,J146*(1 - ABS(J$22-$I82)/($M$7 + 1)))</f>
        <v>0</v>
      </c>
      <c r="K82" s="9">
        <f t="shared" si="65"/>
        <v>0</v>
      </c>
      <c r="L82" s="9">
        <f t="shared" si="65"/>
        <v>0</v>
      </c>
      <c r="M82" s="9">
        <f t="shared" si="65"/>
        <v>0</v>
      </c>
      <c r="N82" s="9">
        <f t="shared" si="65"/>
        <v>0</v>
      </c>
      <c r="O82" s="9">
        <f t="shared" si="65"/>
        <v>0</v>
      </c>
      <c r="P82" s="9">
        <f t="shared" si="65"/>
        <v>0</v>
      </c>
      <c r="Q82" s="9">
        <f t="shared" si="65"/>
        <v>0</v>
      </c>
      <c r="R82" s="9">
        <f t="shared" si="65"/>
        <v>0</v>
      </c>
      <c r="S82" s="9">
        <f t="shared" si="65"/>
        <v>0</v>
      </c>
      <c r="T82" s="9">
        <f t="shared" si="65"/>
        <v>0</v>
      </c>
      <c r="U82" s="9">
        <f t="shared" si="65"/>
        <v>0</v>
      </c>
      <c r="V82" s="9">
        <f t="shared" si="65"/>
        <v>0</v>
      </c>
      <c r="W82" s="9">
        <f t="shared" si="65"/>
        <v>0</v>
      </c>
      <c r="X82" s="9">
        <f t="shared" si="65"/>
        <v>0</v>
      </c>
      <c r="Y82" s="9">
        <f t="shared" si="65"/>
        <v>0</v>
      </c>
      <c r="Z82" s="9">
        <f t="shared" si="65"/>
        <v>0</v>
      </c>
      <c r="AA82" s="9">
        <f t="shared" si="65"/>
        <v>0</v>
      </c>
      <c r="AB82" s="9">
        <f t="shared" si="65"/>
        <v>0</v>
      </c>
      <c r="AC82" s="9">
        <f t="shared" si="65"/>
        <v>0</v>
      </c>
      <c r="AD82" s="9">
        <f t="shared" si="65"/>
        <v>0</v>
      </c>
      <c r="AE82" s="9">
        <f t="shared" si="65"/>
        <v>0</v>
      </c>
      <c r="AF82" s="9">
        <f t="shared" si="65"/>
        <v>0</v>
      </c>
      <c r="AG82" s="9">
        <f t="shared" si="65"/>
        <v>0</v>
      </c>
      <c r="AH82" s="9">
        <f t="shared" si="65"/>
        <v>0</v>
      </c>
      <c r="AI82" s="9">
        <f t="shared" si="65"/>
        <v>0</v>
      </c>
      <c r="AJ82" s="9">
        <f t="shared" si="65"/>
        <v>0</v>
      </c>
      <c r="AK82" s="9">
        <f t="shared" si="65"/>
        <v>0</v>
      </c>
      <c r="AL82" s="9">
        <f t="shared" si="65"/>
        <v>0</v>
      </c>
      <c r="AM82" s="9">
        <f t="shared" si="65"/>
        <v>0</v>
      </c>
      <c r="AN82" s="9">
        <f t="shared" si="65"/>
        <v>0</v>
      </c>
      <c r="AO82" s="9">
        <f t="shared" si="65"/>
        <v>0</v>
      </c>
      <c r="AP82" s="9">
        <f t="shared" si="65"/>
        <v>0</v>
      </c>
      <c r="AQ82" s="9">
        <f t="shared" si="65"/>
        <v>0</v>
      </c>
      <c r="AR82" s="9">
        <f t="shared" si="65"/>
        <v>0</v>
      </c>
      <c r="AS82" s="9">
        <f t="shared" si="65"/>
        <v>0</v>
      </c>
      <c r="AT82" s="9">
        <f t="shared" si="65"/>
        <v>0</v>
      </c>
      <c r="AU82" s="9">
        <f t="shared" si="65"/>
        <v>0</v>
      </c>
      <c r="AV82" s="9">
        <f t="shared" si="65"/>
        <v>0</v>
      </c>
      <c r="AW82" s="9">
        <f t="shared" si="65"/>
        <v>0</v>
      </c>
      <c r="AX82" s="9">
        <f t="shared" si="65"/>
        <v>0</v>
      </c>
      <c r="AY82" s="9">
        <f t="shared" si="65"/>
        <v>0</v>
      </c>
      <c r="AZ82" s="9">
        <f t="shared" si="65"/>
        <v>0</v>
      </c>
      <c r="BA82" s="9">
        <f t="shared" si="65"/>
        <v>0</v>
      </c>
      <c r="BB82" s="9">
        <f t="shared" si="65"/>
        <v>0</v>
      </c>
      <c r="BC82" s="9">
        <f t="shared" si="65"/>
        <v>0</v>
      </c>
      <c r="BD82" s="9">
        <f t="shared" si="65"/>
        <v>0</v>
      </c>
      <c r="BE82" s="9">
        <f t="shared" si="65"/>
        <v>0</v>
      </c>
      <c r="BF82" s="9">
        <f t="shared" si="65"/>
        <v>0</v>
      </c>
      <c r="BG82" s="9">
        <f t="shared" si="65"/>
        <v>0</v>
      </c>
      <c r="BH82" s="9">
        <f t="shared" si="65"/>
        <v>0</v>
      </c>
      <c r="BI82" s="9">
        <f t="shared" si="65"/>
        <v>0</v>
      </c>
      <c r="BJ82" s="9">
        <f t="shared" si="65"/>
        <v>0</v>
      </c>
      <c r="BK82" s="9">
        <f t="shared" si="65"/>
        <v>0</v>
      </c>
      <c r="BL82" s="9">
        <f t="shared" si="65"/>
        <v>0</v>
      </c>
      <c r="BM82" s="9">
        <f t="shared" si="65"/>
        <v>0</v>
      </c>
      <c r="BN82" s="9">
        <f t="shared" si="65"/>
        <v>-4.0347198040770637E-5</v>
      </c>
      <c r="BO82" s="9">
        <f t="shared" si="65"/>
        <v>-1.0190576370689547E-4</v>
      </c>
      <c r="BP82" s="9">
        <f t="shared" si="65"/>
        <v>-1.8285840539684599E-5</v>
      </c>
      <c r="BQ82" s="9">
        <f t="shared" si="65"/>
        <v>2.4698633289767246E-4</v>
      </c>
      <c r="BR82" s="9">
        <f t="shared" si="65"/>
        <v>-8.342715672832342E-5</v>
      </c>
      <c r="BS82" s="9">
        <f t="shared" si="65"/>
        <v>-2.5679458289794049E-5</v>
      </c>
    </row>
    <row r="83" spans="9:71" x14ac:dyDescent="0.25">
      <c r="I83" s="4">
        <v>61</v>
      </c>
      <c r="J83" s="9">
        <f t="shared" ref="J83:BS83" si="66">IF(ABS(J$22-$I83)&gt;$M$7,0,J147*(1 - ABS(J$22-$I83)/($M$7 + 1)))</f>
        <v>0</v>
      </c>
      <c r="K83" s="9">
        <f t="shared" si="66"/>
        <v>0</v>
      </c>
      <c r="L83" s="9">
        <f t="shared" si="66"/>
        <v>0</v>
      </c>
      <c r="M83" s="9">
        <f t="shared" si="66"/>
        <v>0</v>
      </c>
      <c r="N83" s="9">
        <f t="shared" si="66"/>
        <v>0</v>
      </c>
      <c r="O83" s="9">
        <f t="shared" si="66"/>
        <v>0</v>
      </c>
      <c r="P83" s="9">
        <f t="shared" si="66"/>
        <v>0</v>
      </c>
      <c r="Q83" s="9">
        <f t="shared" si="66"/>
        <v>0</v>
      </c>
      <c r="R83" s="9">
        <f t="shared" si="66"/>
        <v>0</v>
      </c>
      <c r="S83" s="9">
        <f t="shared" si="66"/>
        <v>0</v>
      </c>
      <c r="T83" s="9">
        <f t="shared" si="66"/>
        <v>0</v>
      </c>
      <c r="U83" s="9">
        <f t="shared" si="66"/>
        <v>0</v>
      </c>
      <c r="V83" s="9">
        <f t="shared" si="66"/>
        <v>0</v>
      </c>
      <c r="W83" s="9">
        <f t="shared" si="66"/>
        <v>0</v>
      </c>
      <c r="X83" s="9">
        <f t="shared" si="66"/>
        <v>0</v>
      </c>
      <c r="Y83" s="9">
        <f t="shared" si="66"/>
        <v>0</v>
      </c>
      <c r="Z83" s="9">
        <f t="shared" si="66"/>
        <v>0</v>
      </c>
      <c r="AA83" s="9">
        <f t="shared" si="66"/>
        <v>0</v>
      </c>
      <c r="AB83" s="9">
        <f t="shared" si="66"/>
        <v>0</v>
      </c>
      <c r="AC83" s="9">
        <f t="shared" si="66"/>
        <v>0</v>
      </c>
      <c r="AD83" s="9">
        <f t="shared" si="66"/>
        <v>0</v>
      </c>
      <c r="AE83" s="9">
        <f t="shared" si="66"/>
        <v>0</v>
      </c>
      <c r="AF83" s="9">
        <f t="shared" si="66"/>
        <v>0</v>
      </c>
      <c r="AG83" s="9">
        <f t="shared" si="66"/>
        <v>0</v>
      </c>
      <c r="AH83" s="9">
        <f t="shared" si="66"/>
        <v>0</v>
      </c>
      <c r="AI83" s="9">
        <f t="shared" si="66"/>
        <v>0</v>
      </c>
      <c r="AJ83" s="9">
        <f t="shared" si="66"/>
        <v>0</v>
      </c>
      <c r="AK83" s="9">
        <f t="shared" si="66"/>
        <v>0</v>
      </c>
      <c r="AL83" s="9">
        <f t="shared" si="66"/>
        <v>0</v>
      </c>
      <c r="AM83" s="9">
        <f t="shared" si="66"/>
        <v>0</v>
      </c>
      <c r="AN83" s="9">
        <f t="shared" si="66"/>
        <v>0</v>
      </c>
      <c r="AO83" s="9">
        <f t="shared" si="66"/>
        <v>0</v>
      </c>
      <c r="AP83" s="9">
        <f t="shared" si="66"/>
        <v>0</v>
      </c>
      <c r="AQ83" s="9">
        <f t="shared" si="66"/>
        <v>0</v>
      </c>
      <c r="AR83" s="9">
        <f t="shared" si="66"/>
        <v>0</v>
      </c>
      <c r="AS83" s="9">
        <f t="shared" si="66"/>
        <v>0</v>
      </c>
      <c r="AT83" s="9">
        <f t="shared" si="66"/>
        <v>0</v>
      </c>
      <c r="AU83" s="9">
        <f t="shared" si="66"/>
        <v>0</v>
      </c>
      <c r="AV83" s="9">
        <f t="shared" si="66"/>
        <v>0</v>
      </c>
      <c r="AW83" s="9">
        <f t="shared" si="66"/>
        <v>0</v>
      </c>
      <c r="AX83" s="9">
        <f t="shared" si="66"/>
        <v>0</v>
      </c>
      <c r="AY83" s="9">
        <f t="shared" si="66"/>
        <v>0</v>
      </c>
      <c r="AZ83" s="9">
        <f t="shared" si="66"/>
        <v>0</v>
      </c>
      <c r="BA83" s="9">
        <f t="shared" si="66"/>
        <v>0</v>
      </c>
      <c r="BB83" s="9">
        <f t="shared" si="66"/>
        <v>0</v>
      </c>
      <c r="BC83" s="9">
        <f t="shared" si="66"/>
        <v>0</v>
      </c>
      <c r="BD83" s="9">
        <f t="shared" si="66"/>
        <v>0</v>
      </c>
      <c r="BE83" s="9">
        <f t="shared" si="66"/>
        <v>0</v>
      </c>
      <c r="BF83" s="9">
        <f t="shared" si="66"/>
        <v>0</v>
      </c>
      <c r="BG83" s="9">
        <f t="shared" si="66"/>
        <v>0</v>
      </c>
      <c r="BH83" s="9">
        <f t="shared" si="66"/>
        <v>0</v>
      </c>
      <c r="BI83" s="9">
        <f t="shared" si="66"/>
        <v>0</v>
      </c>
      <c r="BJ83" s="9">
        <f t="shared" si="66"/>
        <v>0</v>
      </c>
      <c r="BK83" s="9">
        <f t="shared" si="66"/>
        <v>0</v>
      </c>
      <c r="BL83" s="9">
        <f t="shared" si="66"/>
        <v>0</v>
      </c>
      <c r="BM83" s="9">
        <f t="shared" si="66"/>
        <v>0</v>
      </c>
      <c r="BN83" s="9">
        <f t="shared" si="66"/>
        <v>0</v>
      </c>
      <c r="BO83" s="9">
        <f t="shared" si="66"/>
        <v>2.2947850381170567E-5</v>
      </c>
      <c r="BP83" s="9">
        <f t="shared" si="66"/>
        <v>5.4903107542317444E-6</v>
      </c>
      <c r="BQ83" s="9">
        <f t="shared" si="66"/>
        <v>-8.342715672832342E-5</v>
      </c>
      <c r="BR83" s="9">
        <f t="shared" si="66"/>
        <v>5.0097890199406904E-5</v>
      </c>
      <c r="BS83" s="9">
        <f t="shared" si="66"/>
        <v>1.7348038381772994E-5</v>
      </c>
    </row>
    <row r="84" spans="9:71" x14ac:dyDescent="0.25">
      <c r="I84" s="4">
        <v>62</v>
      </c>
      <c r="J84" s="9">
        <f t="shared" ref="J84:BS84" si="67">IF(ABS(J$22-$I84)&gt;$M$7,0,J148*(1 - ABS(J$22-$I84)/($M$7 + 1)))</f>
        <v>0</v>
      </c>
      <c r="K84" s="9">
        <f t="shared" si="67"/>
        <v>0</v>
      </c>
      <c r="L84" s="9">
        <f t="shared" si="67"/>
        <v>0</v>
      </c>
      <c r="M84" s="9">
        <f t="shared" si="67"/>
        <v>0</v>
      </c>
      <c r="N84" s="9">
        <f t="shared" si="67"/>
        <v>0</v>
      </c>
      <c r="O84" s="9">
        <f t="shared" si="67"/>
        <v>0</v>
      </c>
      <c r="P84" s="9">
        <f t="shared" si="67"/>
        <v>0</v>
      </c>
      <c r="Q84" s="9">
        <f t="shared" si="67"/>
        <v>0</v>
      </c>
      <c r="R84" s="9">
        <f t="shared" si="67"/>
        <v>0</v>
      </c>
      <c r="S84" s="9">
        <f t="shared" si="67"/>
        <v>0</v>
      </c>
      <c r="T84" s="9">
        <f t="shared" si="67"/>
        <v>0</v>
      </c>
      <c r="U84" s="9">
        <f t="shared" si="67"/>
        <v>0</v>
      </c>
      <c r="V84" s="9">
        <f t="shared" si="67"/>
        <v>0</v>
      </c>
      <c r="W84" s="9">
        <f t="shared" si="67"/>
        <v>0</v>
      </c>
      <c r="X84" s="9">
        <f t="shared" si="67"/>
        <v>0</v>
      </c>
      <c r="Y84" s="9">
        <f t="shared" si="67"/>
        <v>0</v>
      </c>
      <c r="Z84" s="9">
        <f t="shared" si="67"/>
        <v>0</v>
      </c>
      <c r="AA84" s="9">
        <f t="shared" si="67"/>
        <v>0</v>
      </c>
      <c r="AB84" s="9">
        <f t="shared" si="67"/>
        <v>0</v>
      </c>
      <c r="AC84" s="9">
        <f t="shared" si="67"/>
        <v>0</v>
      </c>
      <c r="AD84" s="9">
        <f t="shared" si="67"/>
        <v>0</v>
      </c>
      <c r="AE84" s="9">
        <f t="shared" si="67"/>
        <v>0</v>
      </c>
      <c r="AF84" s="9">
        <f t="shared" si="67"/>
        <v>0</v>
      </c>
      <c r="AG84" s="9">
        <f t="shared" si="67"/>
        <v>0</v>
      </c>
      <c r="AH84" s="9">
        <f t="shared" si="67"/>
        <v>0</v>
      </c>
      <c r="AI84" s="9">
        <f t="shared" si="67"/>
        <v>0</v>
      </c>
      <c r="AJ84" s="9">
        <f t="shared" si="67"/>
        <v>0</v>
      </c>
      <c r="AK84" s="9">
        <f t="shared" si="67"/>
        <v>0</v>
      </c>
      <c r="AL84" s="9">
        <f t="shared" si="67"/>
        <v>0</v>
      </c>
      <c r="AM84" s="9">
        <f t="shared" si="67"/>
        <v>0</v>
      </c>
      <c r="AN84" s="9">
        <f t="shared" si="67"/>
        <v>0</v>
      </c>
      <c r="AO84" s="9">
        <f t="shared" si="67"/>
        <v>0</v>
      </c>
      <c r="AP84" s="9">
        <f t="shared" si="67"/>
        <v>0</v>
      </c>
      <c r="AQ84" s="9">
        <f t="shared" si="67"/>
        <v>0</v>
      </c>
      <c r="AR84" s="9">
        <f t="shared" si="67"/>
        <v>0</v>
      </c>
      <c r="AS84" s="9">
        <f t="shared" si="67"/>
        <v>0</v>
      </c>
      <c r="AT84" s="9">
        <f t="shared" si="67"/>
        <v>0</v>
      </c>
      <c r="AU84" s="9">
        <f t="shared" si="67"/>
        <v>0</v>
      </c>
      <c r="AV84" s="9">
        <f t="shared" si="67"/>
        <v>0</v>
      </c>
      <c r="AW84" s="9">
        <f t="shared" si="67"/>
        <v>0</v>
      </c>
      <c r="AX84" s="9">
        <f t="shared" si="67"/>
        <v>0</v>
      </c>
      <c r="AY84" s="9">
        <f t="shared" si="67"/>
        <v>0</v>
      </c>
      <c r="AZ84" s="9">
        <f t="shared" si="67"/>
        <v>0</v>
      </c>
      <c r="BA84" s="9">
        <f t="shared" si="67"/>
        <v>0</v>
      </c>
      <c r="BB84" s="9">
        <f t="shared" si="67"/>
        <v>0</v>
      </c>
      <c r="BC84" s="9">
        <f t="shared" si="67"/>
        <v>0</v>
      </c>
      <c r="BD84" s="9">
        <f t="shared" si="67"/>
        <v>0</v>
      </c>
      <c r="BE84" s="9">
        <f t="shared" si="67"/>
        <v>0</v>
      </c>
      <c r="BF84" s="9">
        <f t="shared" si="67"/>
        <v>0</v>
      </c>
      <c r="BG84" s="9">
        <f t="shared" si="67"/>
        <v>0</v>
      </c>
      <c r="BH84" s="9">
        <f t="shared" si="67"/>
        <v>0</v>
      </c>
      <c r="BI84" s="9">
        <f t="shared" si="67"/>
        <v>0</v>
      </c>
      <c r="BJ84" s="9">
        <f t="shared" si="67"/>
        <v>0</v>
      </c>
      <c r="BK84" s="9">
        <f t="shared" si="67"/>
        <v>0</v>
      </c>
      <c r="BL84" s="9">
        <f t="shared" si="67"/>
        <v>0</v>
      </c>
      <c r="BM84" s="9">
        <f t="shared" si="67"/>
        <v>0</v>
      </c>
      <c r="BN84" s="9">
        <f t="shared" si="67"/>
        <v>0</v>
      </c>
      <c r="BO84" s="9">
        <f t="shared" si="67"/>
        <v>0</v>
      </c>
      <c r="BP84" s="9">
        <f t="shared" si="67"/>
        <v>1.2674668376008234E-6</v>
      </c>
      <c r="BQ84" s="9">
        <f t="shared" si="67"/>
        <v>-2.5679458289794049E-5</v>
      </c>
      <c r="BR84" s="9">
        <f t="shared" si="67"/>
        <v>1.7348038381772994E-5</v>
      </c>
      <c r="BS84" s="9">
        <f t="shared" si="67"/>
        <v>1.0679693411707584E-5</v>
      </c>
    </row>
    <row r="86" spans="9:71" x14ac:dyDescent="0.25">
      <c r="I86" s="4" t="s">
        <v>19</v>
      </c>
      <c r="J86" s="4">
        <v>1</v>
      </c>
      <c r="K86" s="4">
        <v>2</v>
      </c>
      <c r="L86" s="4">
        <v>3</v>
      </c>
      <c r="M86" s="4">
        <v>4</v>
      </c>
      <c r="N86" s="4">
        <v>5</v>
      </c>
      <c r="O86" s="4">
        <v>6</v>
      </c>
      <c r="P86" s="4">
        <v>7</v>
      </c>
      <c r="Q86" s="4">
        <v>8</v>
      </c>
      <c r="R86" s="4">
        <v>9</v>
      </c>
      <c r="S86" s="4">
        <v>10</v>
      </c>
      <c r="T86" s="4">
        <v>11</v>
      </c>
      <c r="U86" s="4">
        <v>12</v>
      </c>
      <c r="V86" s="4">
        <v>13</v>
      </c>
      <c r="W86" s="4">
        <v>14</v>
      </c>
      <c r="X86" s="4">
        <v>15</v>
      </c>
      <c r="Y86" s="4">
        <v>16</v>
      </c>
      <c r="Z86" s="4">
        <v>17</v>
      </c>
      <c r="AA86" s="4">
        <v>18</v>
      </c>
      <c r="AB86" s="4">
        <v>19</v>
      </c>
      <c r="AC86" s="4">
        <v>20</v>
      </c>
      <c r="AD86" s="4">
        <v>21</v>
      </c>
      <c r="AE86" s="4">
        <v>22</v>
      </c>
      <c r="AF86" s="4">
        <v>23</v>
      </c>
      <c r="AG86" s="4">
        <v>24</v>
      </c>
      <c r="AH86" s="4">
        <v>25</v>
      </c>
      <c r="AI86" s="4">
        <v>26</v>
      </c>
      <c r="AJ86" s="4">
        <v>27</v>
      </c>
      <c r="AK86" s="4">
        <v>28</v>
      </c>
      <c r="AL86" s="4">
        <v>29</v>
      </c>
      <c r="AM86" s="4">
        <v>30</v>
      </c>
      <c r="AN86" s="4">
        <v>31</v>
      </c>
      <c r="AO86" s="4">
        <v>32</v>
      </c>
      <c r="AP86" s="4">
        <v>33</v>
      </c>
      <c r="AQ86" s="4">
        <v>34</v>
      </c>
      <c r="AR86" s="4">
        <v>35</v>
      </c>
      <c r="AS86" s="4">
        <v>36</v>
      </c>
      <c r="AT86" s="4">
        <v>37</v>
      </c>
      <c r="AU86" s="4">
        <v>38</v>
      </c>
      <c r="AV86" s="4">
        <v>39</v>
      </c>
      <c r="AW86" s="4">
        <v>40</v>
      </c>
      <c r="AX86" s="4">
        <v>41</v>
      </c>
      <c r="AY86" s="4">
        <v>42</v>
      </c>
      <c r="AZ86" s="4">
        <v>43</v>
      </c>
      <c r="BA86" s="4">
        <v>44</v>
      </c>
      <c r="BB86" s="4">
        <v>45</v>
      </c>
      <c r="BC86" s="4">
        <v>46</v>
      </c>
      <c r="BD86" s="4">
        <v>47</v>
      </c>
      <c r="BE86" s="4">
        <v>48</v>
      </c>
      <c r="BF86" s="4">
        <v>49</v>
      </c>
      <c r="BG86" s="4">
        <v>50</v>
      </c>
      <c r="BH86" s="4">
        <v>51</v>
      </c>
      <c r="BI86" s="4">
        <v>52</v>
      </c>
      <c r="BJ86" s="4">
        <v>53</v>
      </c>
      <c r="BK86" s="4">
        <v>54</v>
      </c>
      <c r="BL86" s="4">
        <v>55</v>
      </c>
      <c r="BM86" s="4">
        <v>56</v>
      </c>
      <c r="BN86" s="4">
        <v>57</v>
      </c>
      <c r="BO86" s="4">
        <v>58</v>
      </c>
      <c r="BP86" s="4">
        <v>59</v>
      </c>
      <c r="BQ86" s="4">
        <v>60</v>
      </c>
      <c r="BR86" s="4">
        <v>61</v>
      </c>
      <c r="BS86" s="4">
        <v>62</v>
      </c>
    </row>
    <row r="87" spans="9:71" x14ac:dyDescent="0.25">
      <c r="I87" s="4">
        <v>1</v>
      </c>
      <c r="J87" s="9" cm="1">
        <f t="array" ref="J87:BS148">J7/(J7-J8)*MMULT(G2:G63,TRANSPOSE(G2:G63))</f>
        <v>1.0019852676860094E-3</v>
      </c>
      <c r="K87" s="9">
        <v>9.5798503204767339E-4</v>
      </c>
      <c r="L87" s="9">
        <v>3.0678186587232566E-4</v>
      </c>
      <c r="M87" s="9">
        <v>3.856931906618105E-4</v>
      </c>
      <c r="N87" s="9">
        <v>1.8432681855805937E-4</v>
      </c>
      <c r="O87" s="9">
        <v>-1.3800282146584768E-4</v>
      </c>
      <c r="P87" s="9">
        <v>8.3932113992141893E-4</v>
      </c>
      <c r="Q87" s="9">
        <v>-3.2742795070402227E-4</v>
      </c>
      <c r="R87" s="9">
        <v>-1.97542049001977E-4</v>
      </c>
      <c r="S87" s="9">
        <v>9.7321980923373289E-5</v>
      </c>
      <c r="T87" s="9">
        <v>2.4834885656309716E-4</v>
      </c>
      <c r="U87" s="9">
        <v>-8.1766108785499478E-5</v>
      </c>
      <c r="V87" s="9">
        <v>7.8509164461924415E-5</v>
      </c>
      <c r="W87" s="9">
        <v>-6.0972220348256385E-4</v>
      </c>
      <c r="X87" s="9">
        <v>3.22200412680824E-4</v>
      </c>
      <c r="Y87" s="9">
        <v>7.0780757814254466E-4</v>
      </c>
      <c r="Z87" s="9">
        <v>-5.6825048175761532E-4</v>
      </c>
      <c r="AA87" s="9">
        <v>2.7587707550162107E-4</v>
      </c>
      <c r="AB87" s="9">
        <v>-9.7035080498164539E-5</v>
      </c>
      <c r="AC87" s="9">
        <v>1.1445444937886317E-4</v>
      </c>
      <c r="AD87" s="9">
        <v>1.9923194564431491E-3</v>
      </c>
      <c r="AE87" s="9">
        <v>-1.9466178081300006E-4</v>
      </c>
      <c r="AF87" s="9">
        <v>-6.5315604369719734E-4</v>
      </c>
      <c r="AG87" s="9">
        <v>3.0373864037832915E-4</v>
      </c>
      <c r="AH87" s="9">
        <v>3.682541070839682E-4</v>
      </c>
      <c r="AI87" s="9">
        <v>-7.0604152307800498E-4</v>
      </c>
      <c r="AJ87" s="9">
        <v>-3.5548504269228108E-4</v>
      </c>
      <c r="AK87" s="9">
        <v>-3.4102687326213038E-4</v>
      </c>
      <c r="AL87" s="9">
        <v>2.414995165053434E-4</v>
      </c>
      <c r="AM87" s="9">
        <v>-7.1800737342557572E-4</v>
      </c>
      <c r="AN87" s="9">
        <v>-1.2978308609495727E-4</v>
      </c>
      <c r="AO87" s="9">
        <v>2.3039439629366759E-4</v>
      </c>
      <c r="AP87" s="9">
        <v>-2.7033028010394242E-4</v>
      </c>
      <c r="AQ87" s="9">
        <v>-5.4219216631118785E-4</v>
      </c>
      <c r="AR87" s="9">
        <v>-7.1631953202750786E-4</v>
      </c>
      <c r="AS87" s="9">
        <v>-5.5786321735956891E-5</v>
      </c>
      <c r="AT87" s="9">
        <v>-7.3095156187723232E-4</v>
      </c>
      <c r="AU87" s="9">
        <v>8.81330081063555E-4</v>
      </c>
      <c r="AV87" s="9">
        <v>-2.6991204370011587E-4</v>
      </c>
      <c r="AW87" s="9">
        <v>-7.9981854472538751E-4</v>
      </c>
      <c r="AX87" s="9">
        <v>-5.0235158735217216E-4</v>
      </c>
      <c r="AY87" s="9">
        <v>4.9089856534387656E-4</v>
      </c>
      <c r="AZ87" s="9">
        <v>2.7011660023356927E-4</v>
      </c>
      <c r="BA87" s="9">
        <v>5.5921811037635302E-4</v>
      </c>
      <c r="BB87" s="9">
        <v>-4.0992272206471776E-4</v>
      </c>
      <c r="BC87" s="9">
        <v>-3.612501912312372E-4</v>
      </c>
      <c r="BD87" s="9">
        <v>1.2440452217085411E-3</v>
      </c>
      <c r="BE87" s="9">
        <v>-5.4498685835145395E-4</v>
      </c>
      <c r="BF87" s="9">
        <v>-5.0791583271745126E-4</v>
      </c>
      <c r="BG87" s="9">
        <v>-1.0893665438944879E-3</v>
      </c>
      <c r="BH87" s="9">
        <v>-9.3942053841149193E-5</v>
      </c>
      <c r="BI87" s="9">
        <v>-3.679392360920892E-4</v>
      </c>
      <c r="BJ87" s="9">
        <v>-3.5197771410870816E-4</v>
      </c>
      <c r="BK87" s="9">
        <v>3.4299424323318159E-4</v>
      </c>
      <c r="BL87" s="9">
        <v>-1.0027423445801047E-4</v>
      </c>
      <c r="BM87" s="9">
        <v>-2.2697822719688353E-4</v>
      </c>
      <c r="BN87" s="9">
        <v>3.2506302936062022E-4</v>
      </c>
      <c r="BO87" s="9">
        <v>4.1050925303905302E-4</v>
      </c>
      <c r="BP87" s="9">
        <v>4.9107505261610169E-5</v>
      </c>
      <c r="BQ87" s="9">
        <v>-4.9747026733590848E-4</v>
      </c>
      <c r="BR87" s="9">
        <v>2.2404764654411578E-4</v>
      </c>
      <c r="BS87" s="9">
        <v>1.0344513261596378E-4</v>
      </c>
    </row>
    <row r="88" spans="9:71" x14ac:dyDescent="0.25">
      <c r="I88" s="4">
        <v>2</v>
      </c>
      <c r="J88" s="9">
        <v>9.5798503204767339E-4</v>
      </c>
      <c r="K88" s="9">
        <v>9.1591698124145594E-4</v>
      </c>
      <c r="L88" s="9">
        <v>2.9331013647342519E-4</v>
      </c>
      <c r="M88" s="9">
        <v>3.6875622380159583E-4</v>
      </c>
      <c r="N88" s="9">
        <v>1.7623246456645861E-4</v>
      </c>
      <c r="O88" s="9">
        <v>-1.3194269577430375E-4</v>
      </c>
      <c r="P88" s="9">
        <v>8.024639833106573E-4</v>
      </c>
      <c r="Q88" s="9">
        <v>-3.1304958861609866E-4</v>
      </c>
      <c r="R88" s="9">
        <v>-1.8886737384967681E-4</v>
      </c>
      <c r="S88" s="9">
        <v>9.3048275279669171E-5</v>
      </c>
      <c r="T88" s="9">
        <v>2.3744309920149107E-4</v>
      </c>
      <c r="U88" s="9">
        <v>-7.8175509033368994E-5</v>
      </c>
      <c r="V88" s="9">
        <v>7.50615870897828E-5</v>
      </c>
      <c r="W88" s="9">
        <v>-5.8294743793225296E-4</v>
      </c>
      <c r="X88" s="9">
        <v>3.0805160776529306E-4</v>
      </c>
      <c r="Y88" s="9">
        <v>6.767255839962681E-4</v>
      </c>
      <c r="Z88" s="9">
        <v>-5.4329686626516851E-4</v>
      </c>
      <c r="AA88" s="9">
        <v>2.6376246990734975E-4</v>
      </c>
      <c r="AB88" s="9">
        <v>-9.2773973529032834E-5</v>
      </c>
      <c r="AC88" s="9">
        <v>1.0942840468046535E-4</v>
      </c>
      <c r="AD88" s="9">
        <v>1.9048306196533746E-3</v>
      </c>
      <c r="AE88" s="9">
        <v>-1.8611358704032061E-4</v>
      </c>
      <c r="AF88" s="9">
        <v>-6.2447396546899149E-4</v>
      </c>
      <c r="AG88" s="9">
        <v>2.9040054831238645E-4</v>
      </c>
      <c r="AH88" s="9">
        <v>3.5208294368562848E-4</v>
      </c>
      <c r="AI88" s="9">
        <v>-6.7503708180750019E-4</v>
      </c>
      <c r="AJ88" s="9">
        <v>-3.3987460793959585E-4</v>
      </c>
      <c r="AK88" s="9">
        <v>-3.2605134092003125E-4</v>
      </c>
      <c r="AL88" s="9">
        <v>2.3089453460045059E-4</v>
      </c>
      <c r="AM88" s="9">
        <v>-6.8647747509309031E-4</v>
      </c>
      <c r="AN88" s="9">
        <v>-1.2408391410689362E-4</v>
      </c>
      <c r="AO88" s="9">
        <v>2.2027707415969556E-4</v>
      </c>
      <c r="AP88" s="9">
        <v>-2.5845925124917663E-4</v>
      </c>
      <c r="AQ88" s="9">
        <v>-5.1838285109635784E-4</v>
      </c>
      <c r="AR88" s="9">
        <v>-6.8486375196964201E-4</v>
      </c>
      <c r="AS88" s="9">
        <v>-5.3336573839516438E-5</v>
      </c>
      <c r="AT88" s="9">
        <v>-6.9885324466635839E-4</v>
      </c>
      <c r="AU88" s="9">
        <v>8.426281834483276E-4</v>
      </c>
      <c r="AV88" s="9">
        <v>-2.5805938088416757E-4</v>
      </c>
      <c r="AW88" s="9">
        <v>-7.6469606780803613E-4</v>
      </c>
      <c r="AX88" s="9">
        <v>-4.8029179373082096E-4</v>
      </c>
      <c r="AY88" s="9">
        <v>4.6934170892468585E-4</v>
      </c>
      <c r="AZ88" s="9">
        <v>2.5825495471501692E-4</v>
      </c>
      <c r="BA88" s="9">
        <v>5.3466113391839652E-4</v>
      </c>
      <c r="BB88" s="9">
        <v>-3.9192176242385424E-4</v>
      </c>
      <c r="BC88" s="9">
        <v>-3.4538659118522397E-4</v>
      </c>
      <c r="BD88" s="9">
        <v>1.1894153936409739E-3</v>
      </c>
      <c r="BE88" s="9">
        <v>-5.2105481966725352E-4</v>
      </c>
      <c r="BF88" s="9">
        <v>-4.8561169607518203E-4</v>
      </c>
      <c r="BG88" s="9">
        <v>-1.0415291293399079E-3</v>
      </c>
      <c r="BH88" s="9">
        <v>-8.9816771126258912E-5</v>
      </c>
      <c r="BI88" s="9">
        <v>-3.5178189964139552E-4</v>
      </c>
      <c r="BJ88" s="9">
        <v>-3.3652129687415931E-4</v>
      </c>
      <c r="BK88" s="9">
        <v>3.2793231766245354E-4</v>
      </c>
      <c r="BL88" s="9">
        <v>-9.5870886338136893E-5</v>
      </c>
      <c r="BM88" s="9">
        <v>-2.1701091948935717E-4</v>
      </c>
      <c r="BN88" s="9">
        <v>3.1078851819718795E-4</v>
      </c>
      <c r="BO88" s="9">
        <v>3.9248253703039426E-4</v>
      </c>
      <c r="BP88" s="9">
        <v>4.6951044610136025E-5</v>
      </c>
      <c r="BQ88" s="9">
        <v>-4.7562482739606172E-4</v>
      </c>
      <c r="BR88" s="9">
        <v>2.1420902959027355E-4</v>
      </c>
      <c r="BS88" s="9">
        <v>9.8902540666230993E-5</v>
      </c>
    </row>
    <row r="89" spans="9:71" x14ac:dyDescent="0.25">
      <c r="I89" s="4">
        <v>3</v>
      </c>
      <c r="J89" s="9">
        <v>3.0678186587232566E-4</v>
      </c>
      <c r="K89" s="9">
        <v>2.9331013647342519E-4</v>
      </c>
      <c r="L89" s="9">
        <v>9.3928639734849173E-5</v>
      </c>
      <c r="M89" s="9">
        <v>1.1808923793733838E-4</v>
      </c>
      <c r="N89" s="9">
        <v>5.6436084592484716E-5</v>
      </c>
      <c r="O89" s="9">
        <v>-4.2252879788054117E-5</v>
      </c>
      <c r="P89" s="9">
        <v>2.5697833458751909E-4</v>
      </c>
      <c r="Q89" s="9">
        <v>-1.0024993469984763E-4</v>
      </c>
      <c r="R89" s="9">
        <v>-6.0482244934622878E-5</v>
      </c>
      <c r="S89" s="9">
        <v>2.9797462957728292E-5</v>
      </c>
      <c r="T89" s="9">
        <v>7.603796987917463E-5</v>
      </c>
      <c r="U89" s="9">
        <v>-2.5034658918953029E-5</v>
      </c>
      <c r="V89" s="9">
        <v>2.4037467154910296E-5</v>
      </c>
      <c r="W89" s="9">
        <v>-1.8668110328622399E-4</v>
      </c>
      <c r="X89" s="9">
        <v>9.864939832431896E-5</v>
      </c>
      <c r="Y89" s="9">
        <v>2.1671229757959615E-4</v>
      </c>
      <c r="Z89" s="9">
        <v>-1.7398353917822109E-4</v>
      </c>
      <c r="AA89" s="9">
        <v>8.4466395568112704E-5</v>
      </c>
      <c r="AB89" s="9">
        <v>-2.9709621498773147E-5</v>
      </c>
      <c r="AC89" s="9">
        <v>3.504297984233482E-5</v>
      </c>
      <c r="AD89" s="9">
        <v>6.0999647397300854E-4</v>
      </c>
      <c r="AE89" s="9">
        <v>-5.9600381620137548E-5</v>
      </c>
      <c r="AF89" s="9">
        <v>-1.99979417116544E-4</v>
      </c>
      <c r="AG89" s="9">
        <v>9.2996883125817865E-5</v>
      </c>
      <c r="AH89" s="9">
        <v>1.1274984346553221E-4</v>
      </c>
      <c r="AI89" s="9">
        <v>-2.1617157738599091E-4</v>
      </c>
      <c r="AJ89" s="9">
        <v>-1.0884028758097085E-4</v>
      </c>
      <c r="AK89" s="9">
        <v>-1.0441357160227864E-4</v>
      </c>
      <c r="AL89" s="9">
        <v>7.3940879841349612E-5</v>
      </c>
      <c r="AM89" s="9">
        <v>-2.198352099909437E-4</v>
      </c>
      <c r="AN89" s="9">
        <v>-3.9736210296613328E-5</v>
      </c>
      <c r="AO89" s="9">
        <v>7.0540780449527039E-5</v>
      </c>
      <c r="AP89" s="9">
        <v>-8.2768110876121467E-5</v>
      </c>
      <c r="AQ89" s="9">
        <v>-1.6600515976291635E-4</v>
      </c>
      <c r="AR89" s="9">
        <v>-2.193184367906833E-4</v>
      </c>
      <c r="AS89" s="9">
        <v>-1.7080322859271611E-5</v>
      </c>
      <c r="AT89" s="9">
        <v>-2.2379838431442746E-4</v>
      </c>
      <c r="AU89" s="9">
        <v>2.6984038132865315E-4</v>
      </c>
      <c r="AV89" s="9">
        <v>-8.264005775151022E-5</v>
      </c>
      <c r="AW89" s="9">
        <v>-2.4488366588143663E-4</v>
      </c>
      <c r="AX89" s="9">
        <v>-1.5380700920656438E-4</v>
      </c>
      <c r="AY89" s="9">
        <v>1.5030039132015973E-4</v>
      </c>
      <c r="AZ89" s="9">
        <v>8.2702687649406962E-5</v>
      </c>
      <c r="BA89" s="9">
        <v>1.7121806164580714E-4</v>
      </c>
      <c r="BB89" s="9">
        <v>-1.255076911748418E-4</v>
      </c>
      <c r="BC89" s="9">
        <v>-1.106054263338555E-4</v>
      </c>
      <c r="BD89" s="9">
        <v>3.8089433712601699E-4</v>
      </c>
      <c r="BE89" s="9">
        <v>-1.6686082188321013E-4</v>
      </c>
      <c r="BF89" s="9">
        <v>-1.555106366254325E-4</v>
      </c>
      <c r="BG89" s="9">
        <v>-3.3353574322169056E-4</v>
      </c>
      <c r="BH89" s="9">
        <v>-2.876261706703797E-5</v>
      </c>
      <c r="BI89" s="9">
        <v>-1.1265343814550114E-4</v>
      </c>
      <c r="BJ89" s="9">
        <v>-1.0776643465937976E-4</v>
      </c>
      <c r="BK89" s="9">
        <v>1.0501592919180101E-4</v>
      </c>
      <c r="BL89" s="9">
        <v>-3.0701366315485035E-5</v>
      </c>
      <c r="BM89" s="9">
        <v>-6.949483819523911E-5</v>
      </c>
      <c r="BN89" s="9">
        <v>9.952585720512991E-5</v>
      </c>
      <c r="BO89" s="9">
        <v>1.2568727172607489E-4</v>
      </c>
      <c r="BP89" s="9">
        <v>1.5035442713927012E-5</v>
      </c>
      <c r="BQ89" s="9">
        <v>-1.523124757929468E-4</v>
      </c>
      <c r="BR89" s="9">
        <v>6.8597570511032832E-5</v>
      </c>
      <c r="BS89" s="9">
        <v>3.167221297836518E-5</v>
      </c>
    </row>
    <row r="90" spans="9:71" x14ac:dyDescent="0.25">
      <c r="I90" s="4">
        <v>4</v>
      </c>
      <c r="J90" s="9">
        <v>3.856931906618105E-4</v>
      </c>
      <c r="K90" s="9">
        <v>3.6875622380159583E-4</v>
      </c>
      <c r="L90" s="9">
        <v>1.1808923793733838E-4</v>
      </c>
      <c r="M90" s="9">
        <v>1.4846449555733804E-4</v>
      </c>
      <c r="N90" s="9">
        <v>7.0952738595031945E-5</v>
      </c>
      <c r="O90" s="9">
        <v>-5.3121288553889769E-5</v>
      </c>
      <c r="P90" s="9">
        <v>3.2307905004811278E-4</v>
      </c>
      <c r="Q90" s="9">
        <v>-1.2603651479880504E-4</v>
      </c>
      <c r="R90" s="9">
        <v>-7.603966408148824E-5</v>
      </c>
      <c r="S90" s="9">
        <v>3.7462053140312661E-5</v>
      </c>
      <c r="T90" s="9">
        <v>9.5596677889529338E-5</v>
      </c>
      <c r="U90" s="9">
        <v>-3.1474146778935052E-5</v>
      </c>
      <c r="V90" s="9">
        <v>3.0220454445844598E-5</v>
      </c>
      <c r="W90" s="9">
        <v>-2.346997602286436E-4</v>
      </c>
      <c r="X90" s="9">
        <v>1.2402428379651738E-4</v>
      </c>
      <c r="Y90" s="9">
        <v>2.7245566575930468E-4</v>
      </c>
      <c r="Z90" s="9">
        <v>-2.187360917095706E-4</v>
      </c>
      <c r="AA90" s="9">
        <v>1.0619308777503209E-4</v>
      </c>
      <c r="AB90" s="9">
        <v>-3.7351616845519096E-5</v>
      </c>
      <c r="AC90" s="9">
        <v>4.4056837151230295E-5</v>
      </c>
      <c r="AD90" s="9">
        <v>7.669015431212529E-4</v>
      </c>
      <c r="AE90" s="9">
        <v>-7.4930965317549571E-5</v>
      </c>
      <c r="AF90" s="9">
        <v>-2.5141870506279748E-4</v>
      </c>
      <c r="AG90" s="9">
        <v>1.1691781218035744E-4</v>
      </c>
      <c r="AH90" s="9">
        <v>1.4175168649290003E-4</v>
      </c>
      <c r="AI90" s="9">
        <v>-2.7177585994309756E-4</v>
      </c>
      <c r="AJ90" s="9">
        <v>-1.368365032603465E-4</v>
      </c>
      <c r="AK90" s="9">
        <v>-1.3127113450844651E-4</v>
      </c>
      <c r="AL90" s="9">
        <v>9.2960168246125451E-5</v>
      </c>
      <c r="AM90" s="9">
        <v>-2.7638186279401231E-4</v>
      </c>
      <c r="AN90" s="9">
        <v>-4.9957274008131061E-5</v>
      </c>
      <c r="AO90" s="9">
        <v>8.8685485388745929E-5</v>
      </c>
      <c r="AP90" s="9">
        <v>-1.0405796534970983E-4</v>
      </c>
      <c r="AQ90" s="9">
        <v>-2.087054903105947E-4</v>
      </c>
      <c r="AR90" s="9">
        <v>-2.7573216368650418E-4</v>
      </c>
      <c r="AS90" s="9">
        <v>-2.1473773237522381E-5</v>
      </c>
      <c r="AT90" s="9">
        <v>-2.8136445635646747E-4</v>
      </c>
      <c r="AU90" s="9">
        <v>3.3924950990213144E-4</v>
      </c>
      <c r="AV90" s="9">
        <v>-1.0389697402753668E-4</v>
      </c>
      <c r="AW90" s="9">
        <v>-3.0787335544167909E-4</v>
      </c>
      <c r="AX90" s="9">
        <v>-1.9336969595105941E-4</v>
      </c>
      <c r="AY90" s="9">
        <v>1.8896109560177389E-4</v>
      </c>
      <c r="AZ90" s="9">
        <v>1.0397571377012848E-4</v>
      </c>
      <c r="BA90" s="9">
        <v>2.1525926999409089E-4</v>
      </c>
      <c r="BB90" s="9">
        <v>-1.5779114493673423E-4</v>
      </c>
      <c r="BC90" s="9">
        <v>-1.3905567614276267E-4</v>
      </c>
      <c r="BD90" s="9">
        <v>4.7886908756297904E-4</v>
      </c>
      <c r="BE90" s="9">
        <v>-2.0978124833288245E-4</v>
      </c>
      <c r="BF90" s="9">
        <v>-1.9551153537502208E-4</v>
      </c>
      <c r="BG90" s="9">
        <v>-4.1932877824163732E-4</v>
      </c>
      <c r="BH90" s="9">
        <v>-3.6161021176481651E-5</v>
      </c>
      <c r="BI90" s="9">
        <v>-1.4163048351574937E-4</v>
      </c>
      <c r="BJ90" s="9">
        <v>-1.3548643076355055E-4</v>
      </c>
      <c r="BK90" s="9">
        <v>1.320284322710168E-4</v>
      </c>
      <c r="BL90" s="9">
        <v>-3.8598461151626507E-5</v>
      </c>
      <c r="BM90" s="9">
        <v>-8.7370502822363714E-5</v>
      </c>
      <c r="BN90" s="9">
        <v>1.2512618798261597E-4</v>
      </c>
      <c r="BO90" s="9">
        <v>1.5801691772023609E-4</v>
      </c>
      <c r="BP90" s="9">
        <v>1.8902903067161069E-5</v>
      </c>
      <c r="BQ90" s="9">
        <v>-1.9149073430119201E-4</v>
      </c>
      <c r="BR90" s="9">
        <v>8.6242437331871921E-5</v>
      </c>
      <c r="BS90" s="9">
        <v>3.9819031819924916E-5</v>
      </c>
    </row>
    <row r="91" spans="9:71" x14ac:dyDescent="0.25">
      <c r="I91" s="4">
        <v>5</v>
      </c>
      <c r="J91" s="9">
        <v>1.8432681855805937E-4</v>
      </c>
      <c r="K91" s="9">
        <v>1.7623246456645861E-4</v>
      </c>
      <c r="L91" s="9">
        <v>5.6436084592484716E-5</v>
      </c>
      <c r="M91" s="9">
        <v>7.0952738595031945E-5</v>
      </c>
      <c r="N91" s="9">
        <v>3.3909057483650412E-5</v>
      </c>
      <c r="O91" s="9">
        <v>-2.538722060413259E-5</v>
      </c>
      <c r="P91" s="9">
        <v>1.5440286445281347E-4</v>
      </c>
      <c r="Q91" s="9">
        <v>-6.0234171505973153E-5</v>
      </c>
      <c r="R91" s="9">
        <v>-3.6340152493524638E-5</v>
      </c>
      <c r="S91" s="9">
        <v>1.7903507863745431E-5</v>
      </c>
      <c r="T91" s="9">
        <v>4.5686654384176738E-5</v>
      </c>
      <c r="U91" s="9">
        <v>-1.5041824649887268E-5</v>
      </c>
      <c r="V91" s="9">
        <v>1.4442671943009892E-5</v>
      </c>
      <c r="W91" s="9">
        <v>-1.1216547547819793E-4</v>
      </c>
      <c r="X91" s="9">
        <v>5.9272505218271425E-5</v>
      </c>
      <c r="Y91" s="9">
        <v>1.3020941847937908E-4</v>
      </c>
      <c r="Z91" s="9">
        <v>-1.0453627096570165E-4</v>
      </c>
      <c r="AA91" s="9">
        <v>5.075078973741022E-5</v>
      </c>
      <c r="AB91" s="9">
        <v>-1.7850729200897612E-5</v>
      </c>
      <c r="AC91" s="9">
        <v>2.1055224267460428E-5</v>
      </c>
      <c r="AD91" s="9">
        <v>3.6651028593024043E-4</v>
      </c>
      <c r="AE91" s="9">
        <v>-3.5810293733131694E-5</v>
      </c>
      <c r="AF91" s="9">
        <v>-1.2015563445829119E-4</v>
      </c>
      <c r="AG91" s="9">
        <v>5.587624794462801E-5</v>
      </c>
      <c r="AH91" s="9">
        <v>6.7744616781130097E-5</v>
      </c>
      <c r="AI91" s="9">
        <v>-1.29884532154257E-4</v>
      </c>
      <c r="AJ91" s="9">
        <v>-6.5395599194555904E-5</v>
      </c>
      <c r="AK91" s="9">
        <v>-6.2735851133201965E-5</v>
      </c>
      <c r="AL91" s="9">
        <v>4.4426638790351003E-5</v>
      </c>
      <c r="AM91" s="9">
        <v>-1.320857891956936E-4</v>
      </c>
      <c r="AN91" s="9">
        <v>-2.3875104888295367E-5</v>
      </c>
      <c r="AO91" s="9">
        <v>4.2383723046639221E-5</v>
      </c>
      <c r="AP91" s="9">
        <v>-4.9730392350522704E-5</v>
      </c>
      <c r="AQ91" s="9">
        <v>-9.9742541418844201E-5</v>
      </c>
      <c r="AR91" s="9">
        <v>-1.3177529118222988E-4</v>
      </c>
      <c r="AS91" s="9">
        <v>-1.0262541313000215E-5</v>
      </c>
      <c r="AT91" s="9">
        <v>-1.3446702288550622E-4</v>
      </c>
      <c r="AU91" s="9">
        <v>1.6213089671181596E-4</v>
      </c>
      <c r="AV91" s="9">
        <v>-4.9653452910184868E-5</v>
      </c>
      <c r="AW91" s="9">
        <v>-1.4713590361806287E-4</v>
      </c>
      <c r="AX91" s="9">
        <v>-9.241340454841286E-5</v>
      </c>
      <c r="AY91" s="9">
        <v>9.0306488231629142E-5</v>
      </c>
      <c r="AZ91" s="9">
        <v>4.9691083458500021E-5</v>
      </c>
      <c r="BA91" s="9">
        <v>1.0287466142468726E-4</v>
      </c>
      <c r="BB91" s="9">
        <v>-7.5410042093081026E-5</v>
      </c>
      <c r="BC91" s="9">
        <v>-6.6456165175884731E-5</v>
      </c>
      <c r="BD91" s="9">
        <v>2.2885655633386997E-4</v>
      </c>
      <c r="BE91" s="9">
        <v>-1.0025665745352546E-4</v>
      </c>
      <c r="BF91" s="9">
        <v>-9.3437012059356572E-5</v>
      </c>
      <c r="BG91" s="9">
        <v>-2.0040161842238154E-4</v>
      </c>
      <c r="BH91" s="9">
        <v>-1.7281731051134829E-5</v>
      </c>
      <c r="BI91" s="9">
        <v>-6.7686692607930131E-5</v>
      </c>
      <c r="BJ91" s="9">
        <v>-6.4750385397210607E-5</v>
      </c>
      <c r="BK91" s="9">
        <v>6.3097771671742438E-5</v>
      </c>
      <c r="BL91" s="9">
        <v>-1.8446609163900464E-5</v>
      </c>
      <c r="BM91" s="9">
        <v>-4.1755279094842631E-5</v>
      </c>
      <c r="BN91" s="9">
        <v>5.979911677869552E-5</v>
      </c>
      <c r="BO91" s="9">
        <v>7.5517941272811135E-5</v>
      </c>
      <c r="BP91" s="9">
        <v>9.0338955113582775E-6</v>
      </c>
      <c r="BQ91" s="9">
        <v>-9.1515429081129223E-5</v>
      </c>
      <c r="BR91" s="9">
        <v>4.12161647728327E-5</v>
      </c>
      <c r="BS91" s="9">
        <v>1.9029932680000608E-5</v>
      </c>
    </row>
    <row r="92" spans="9:71" x14ac:dyDescent="0.25">
      <c r="I92" s="4">
        <v>6</v>
      </c>
      <c r="J92" s="9">
        <v>-1.3800282146584768E-4</v>
      </c>
      <c r="K92" s="9">
        <v>-1.3194269577430375E-4</v>
      </c>
      <c r="L92" s="9">
        <v>-4.2252879788054117E-5</v>
      </c>
      <c r="M92" s="9">
        <v>-5.3121288553889769E-5</v>
      </c>
      <c r="N92" s="9">
        <v>-2.538722060413259E-5</v>
      </c>
      <c r="O92" s="9">
        <v>1.9007044660962682E-5</v>
      </c>
      <c r="P92" s="9">
        <v>-1.1559919008847582E-4</v>
      </c>
      <c r="Q92" s="9">
        <v>4.5096452494045464E-5</v>
      </c>
      <c r="R92" s="9">
        <v>2.7207346255075297E-5</v>
      </c>
      <c r="S92" s="9">
        <v>-1.340409723696624E-5</v>
      </c>
      <c r="T92" s="9">
        <v>-3.4204936957480833E-5</v>
      </c>
      <c r="U92" s="9">
        <v>1.1261596429198597E-5</v>
      </c>
      <c r="V92" s="9">
        <v>-1.081301946853276E-5</v>
      </c>
      <c r="W92" s="9">
        <v>8.3976668225161345E-5</v>
      </c>
      <c r="X92" s="9">
        <v>-4.4376466861734327E-5</v>
      </c>
      <c r="Y92" s="9">
        <v>-9.7485907217140122E-5</v>
      </c>
      <c r="Z92" s="9">
        <v>7.8264793216952294E-5</v>
      </c>
      <c r="AA92" s="9">
        <v>-3.7996381807981729E-5</v>
      </c>
      <c r="AB92" s="9">
        <v>1.3364582615907993E-5</v>
      </c>
      <c r="AC92" s="9">
        <v>-1.576374169660229E-5</v>
      </c>
      <c r="AD92" s="9">
        <v>-2.7440094691753283E-4</v>
      </c>
      <c r="AE92" s="9">
        <v>2.6810648669316275E-5</v>
      </c>
      <c r="AF92" s="9">
        <v>8.9958784619505958E-5</v>
      </c>
      <c r="AG92" s="9">
        <v>-4.1833738191792731E-5</v>
      </c>
      <c r="AH92" s="9">
        <v>-5.0719414179949228E-5</v>
      </c>
      <c r="AI92" s="9">
        <v>9.724266952729526E-5</v>
      </c>
      <c r="AJ92" s="9">
        <v>4.896073870800196E-5</v>
      </c>
      <c r="AK92" s="9">
        <v>4.6969423826496817E-5</v>
      </c>
      <c r="AL92" s="9">
        <v>-3.3261581517403376E-5</v>
      </c>
      <c r="AM92" s="9">
        <v>9.8890718817497343E-5</v>
      </c>
      <c r="AN92" s="9">
        <v>1.7874945507943026E-5</v>
      </c>
      <c r="AO92" s="9">
        <v>-3.1732080065283295E-5</v>
      </c>
      <c r="AP92" s="9">
        <v>3.7232425051670116E-5</v>
      </c>
      <c r="AQ92" s="9">
        <v>7.4675797280356372E-5</v>
      </c>
      <c r="AR92" s="9">
        <v>9.8658253448362561E-5</v>
      </c>
      <c r="AS92" s="9">
        <v>7.6834161609411173E-6</v>
      </c>
      <c r="AT92" s="9">
        <v>1.0067351401970587E-4</v>
      </c>
      <c r="AU92" s="9">
        <v>-1.213850560002531E-4</v>
      </c>
      <c r="AV92" s="9">
        <v>3.7174821606161293E-5</v>
      </c>
      <c r="AW92" s="9">
        <v>1.1015852167938312E-4</v>
      </c>
      <c r="AX92" s="9">
        <v>6.9188578573164776E-5</v>
      </c>
      <c r="AY92" s="9">
        <v>-6.7611160818205785E-5</v>
      </c>
      <c r="AZ92" s="9">
        <v>-3.7202995053093335E-5</v>
      </c>
      <c r="BA92" s="9">
        <v>-7.702077020050593E-5</v>
      </c>
      <c r="BB92" s="9">
        <v>5.6458407176520433E-5</v>
      </c>
      <c r="BC92" s="9">
        <v>4.9754769109649515E-5</v>
      </c>
      <c r="BD92" s="9">
        <v>-1.7134159170161006E-4</v>
      </c>
      <c r="BE92" s="9">
        <v>7.5060708515204707E-5</v>
      </c>
      <c r="BF92" s="9">
        <v>6.9954938702900148E-5</v>
      </c>
      <c r="BG92" s="9">
        <v>1.5003779148881554E-4</v>
      </c>
      <c r="BH92" s="9">
        <v>1.2938581935755323E-5</v>
      </c>
      <c r="BI92" s="9">
        <v>5.0676047189756457E-5</v>
      </c>
      <c r="BJ92" s="9">
        <v>4.8477676475501589E-5</v>
      </c>
      <c r="BK92" s="9">
        <v>-4.7240388495966722E-5</v>
      </c>
      <c r="BL92" s="9">
        <v>1.3810709320598317E-5</v>
      </c>
      <c r="BM92" s="9">
        <v>3.1261573173451062E-5</v>
      </c>
      <c r="BN92" s="9">
        <v>-4.4770733315870334E-5</v>
      </c>
      <c r="BO92" s="9">
        <v>-5.653918973086109E-5</v>
      </c>
      <c r="BP92" s="9">
        <v>-6.7635468302861857E-6</v>
      </c>
      <c r="BQ92" s="9">
        <v>6.8516277336363353E-5</v>
      </c>
      <c r="BR92" s="9">
        <v>-3.0857946082656437E-5</v>
      </c>
      <c r="BS92" s="9">
        <v>-1.4247435195210223E-5</v>
      </c>
    </row>
    <row r="93" spans="9:71" x14ac:dyDescent="0.25">
      <c r="I93" s="4">
        <v>7</v>
      </c>
      <c r="J93" s="9">
        <v>8.3932113992141893E-4</v>
      </c>
      <c r="K93" s="9">
        <v>8.024639833106573E-4</v>
      </c>
      <c r="L93" s="9">
        <v>2.5697833458751909E-4</v>
      </c>
      <c r="M93" s="9">
        <v>3.2307905004811278E-4</v>
      </c>
      <c r="N93" s="9">
        <v>1.5440286445281347E-4</v>
      </c>
      <c r="O93" s="9">
        <v>-1.1559919008847582E-4</v>
      </c>
      <c r="P93" s="9">
        <v>7.0306420527107552E-4</v>
      </c>
      <c r="Q93" s="9">
        <v>-2.7427269610629955E-4</v>
      </c>
      <c r="R93" s="9">
        <v>-1.6547271012642175E-4</v>
      </c>
      <c r="S93" s="9">
        <v>8.1522551880087687E-5</v>
      </c>
      <c r="T93" s="9">
        <v>2.0803144727876338E-4</v>
      </c>
      <c r="U93" s="9">
        <v>-6.8492048581985773E-5</v>
      </c>
      <c r="V93" s="9">
        <v>6.5763842578880894E-5</v>
      </c>
      <c r="W93" s="9">
        <v>-5.1073878166315711E-4</v>
      </c>
      <c r="X93" s="9">
        <v>2.6989380620231324E-4</v>
      </c>
      <c r="Y93" s="9">
        <v>5.9290079653924086E-4</v>
      </c>
      <c r="Z93" s="9">
        <v>-4.7599965537532888E-4</v>
      </c>
      <c r="AA93" s="9">
        <v>2.3109068461949509E-4</v>
      </c>
      <c r="AB93" s="9">
        <v>-8.1282227396588794E-5</v>
      </c>
      <c r="AC93" s="9">
        <v>9.5873703955345183E-5</v>
      </c>
      <c r="AD93" s="9">
        <v>1.6688826584559115E-3</v>
      </c>
      <c r="AE93" s="9">
        <v>-1.6306002996273585E-4</v>
      </c>
      <c r="AF93" s="9">
        <v>-5.4712149252306847E-4</v>
      </c>
      <c r="AG93" s="9">
        <v>2.5442915190686168E-4</v>
      </c>
      <c r="AH93" s="9">
        <v>3.0847105931233856E-4</v>
      </c>
      <c r="AI93" s="9">
        <v>-5.9142144609593869E-4</v>
      </c>
      <c r="AJ93" s="9">
        <v>-2.9777494827498615E-4</v>
      </c>
      <c r="AK93" s="9">
        <v>-2.8566394461191253E-4</v>
      </c>
      <c r="AL93" s="9">
        <v>2.02294041659757E-4</v>
      </c>
      <c r="AM93" s="9">
        <v>-6.0144473833160801E-4</v>
      </c>
      <c r="AN93" s="9">
        <v>-1.0871386164718973E-4</v>
      </c>
      <c r="AO93" s="9">
        <v>1.9299174704962409E-4</v>
      </c>
      <c r="AP93" s="9">
        <v>-2.2644436616928266E-4</v>
      </c>
      <c r="AQ93" s="9">
        <v>-4.5417169469539085E-4</v>
      </c>
      <c r="AR93" s="9">
        <v>-6.0003090420458077E-4</v>
      </c>
      <c r="AS93" s="9">
        <v>-4.67298678548227E-5</v>
      </c>
      <c r="AT93" s="9">
        <v>-6.1228754346754808E-4</v>
      </c>
      <c r="AU93" s="9">
        <v>7.3825333778969706E-4</v>
      </c>
      <c r="AV93" s="9">
        <v>-2.2609402703103662E-4</v>
      </c>
      <c r="AW93" s="9">
        <v>-6.6997453389660861E-4</v>
      </c>
      <c r="AX93" s="9">
        <v>-4.2079890846248076E-4</v>
      </c>
      <c r="AY93" s="9">
        <v>4.1120519107205693E-4</v>
      </c>
      <c r="AZ93" s="9">
        <v>2.262653754813317E-4</v>
      </c>
      <c r="BA93" s="9">
        <v>4.6843361574540256E-4</v>
      </c>
      <c r="BB93" s="9">
        <v>-3.4337511484337156E-4</v>
      </c>
      <c r="BC93" s="9">
        <v>-3.0260417201667623E-4</v>
      </c>
      <c r="BD93" s="9">
        <v>1.0420846366429926E-3</v>
      </c>
      <c r="BE93" s="9">
        <v>-4.5651269129944516E-4</v>
      </c>
      <c r="BF93" s="9">
        <v>-4.2545984402051938E-4</v>
      </c>
      <c r="BG93" s="9">
        <v>-9.1251677933881521E-4</v>
      </c>
      <c r="BH93" s="9">
        <v>-7.8691328365140182E-5</v>
      </c>
      <c r="BI93" s="9">
        <v>-3.0820730505531002E-4</v>
      </c>
      <c r="BJ93" s="9">
        <v>-2.9483700585229786E-4</v>
      </c>
      <c r="BK93" s="9">
        <v>2.873119281302364E-4</v>
      </c>
      <c r="BL93" s="9">
        <v>-8.399553115627124E-5</v>
      </c>
      <c r="BM93" s="9">
        <v>-1.901301651152921E-4</v>
      </c>
      <c r="BN93" s="9">
        <v>2.7229170043522282E-4</v>
      </c>
      <c r="BO93" s="9">
        <v>3.4386642730260082E-4</v>
      </c>
      <c r="BP93" s="9">
        <v>4.1135302707652013E-5</v>
      </c>
      <c r="BQ93" s="9">
        <v>-4.1671003089860869E-4</v>
      </c>
      <c r="BR93" s="9">
        <v>1.8767534030554898E-4</v>
      </c>
      <c r="BS93" s="9">
        <v>8.6651659886241835E-5</v>
      </c>
    </row>
    <row r="94" spans="9:71" x14ac:dyDescent="0.25">
      <c r="I94" s="4">
        <v>8</v>
      </c>
      <c r="J94" s="9">
        <v>-3.2742795070402227E-4</v>
      </c>
      <c r="K94" s="9">
        <v>-3.1304958861609866E-4</v>
      </c>
      <c r="L94" s="9">
        <v>-1.0024993469984763E-4</v>
      </c>
      <c r="M94" s="9">
        <v>-1.2603651479880504E-4</v>
      </c>
      <c r="N94" s="9">
        <v>-6.0234171505973153E-5</v>
      </c>
      <c r="O94" s="9">
        <v>4.5096452494045464E-5</v>
      </c>
      <c r="P94" s="9">
        <v>-2.7427269610629955E-4</v>
      </c>
      <c r="Q94" s="9">
        <v>1.0699664591858205E-4</v>
      </c>
      <c r="R94" s="9">
        <v>6.4552634024215807E-5</v>
      </c>
      <c r="S94" s="9">
        <v>-3.1802799701623794E-5</v>
      </c>
      <c r="T94" s="9">
        <v>-8.1155242284085201E-5</v>
      </c>
      <c r="U94" s="9">
        <v>2.6719464147917898E-5</v>
      </c>
      <c r="V94" s="9">
        <v>-2.5655162466229435E-5</v>
      </c>
      <c r="W94" s="9">
        <v>1.992445378424442E-4</v>
      </c>
      <c r="X94" s="9">
        <v>-1.052883951913872E-4</v>
      </c>
      <c r="Y94" s="9">
        <v>-2.3129679874356744E-4</v>
      </c>
      <c r="Z94" s="9">
        <v>1.8569244152477404E-4</v>
      </c>
      <c r="AA94" s="9">
        <v>-9.0150891825308897E-5</v>
      </c>
      <c r="AB94" s="9">
        <v>3.170904660832817E-5</v>
      </c>
      <c r="AC94" s="9">
        <v>-3.7401334148978808E-5</v>
      </c>
      <c r="AD94" s="9">
        <v>-6.5104857108074258E-4</v>
      </c>
      <c r="AE94" s="9">
        <v>6.3611422270900644E-5</v>
      </c>
      <c r="AF94" s="9">
        <v>2.1343781368324231E-4</v>
      </c>
      <c r="AG94" s="9">
        <v>-9.925547188770404E-5</v>
      </c>
      <c r="AH94" s="9">
        <v>-1.2033778490506528E-4</v>
      </c>
      <c r="AI94" s="9">
        <v>2.3071968867093321E-4</v>
      </c>
      <c r="AJ94" s="9">
        <v>1.1616512017533993E-4</v>
      </c>
      <c r="AK94" s="9">
        <v>1.1144049104144206E-4</v>
      </c>
      <c r="AL94" s="9">
        <v>-7.8917020374930303E-5</v>
      </c>
      <c r="AM94" s="9">
        <v>2.3462987975266867E-4</v>
      </c>
      <c r="AN94" s="9">
        <v>4.2410413891865736E-5</v>
      </c>
      <c r="AO94" s="9">
        <v>-7.528809800401746E-5</v>
      </c>
      <c r="AP94" s="9">
        <v>8.8338314426610488E-5</v>
      </c>
      <c r="AQ94" s="9">
        <v>1.7717712588033639E-4</v>
      </c>
      <c r="AR94" s="9">
        <v>2.3407832827990191E-4</v>
      </c>
      <c r="AS94" s="9">
        <v>1.8229809950702395E-5</v>
      </c>
      <c r="AT94" s="9">
        <v>2.3885977138375075E-4</v>
      </c>
      <c r="AU94" s="9">
        <v>-2.8800034455883742E-4</v>
      </c>
      <c r="AV94" s="9">
        <v>8.8201643466436592E-5</v>
      </c>
      <c r="AW94" s="9">
        <v>2.6136406939325664E-4</v>
      </c>
      <c r="AX94" s="9">
        <v>1.6415805310141389E-4</v>
      </c>
      <c r="AY94" s="9">
        <v>-1.6041544365746001E-4</v>
      </c>
      <c r="AZ94" s="9">
        <v>-8.8268488288123886E-5</v>
      </c>
      <c r="BA94" s="9">
        <v>-1.8274085037194766E-4</v>
      </c>
      <c r="BB94" s="9">
        <v>1.3395422184463233E-4</v>
      </c>
      <c r="BC94" s="9">
        <v>1.1804905084028284E-4</v>
      </c>
      <c r="BD94" s="9">
        <v>-4.0652811040611483E-4</v>
      </c>
      <c r="BE94" s="9">
        <v>1.7809037312768006E-4</v>
      </c>
      <c r="BF94" s="9">
        <v>1.6597633278667831E-4</v>
      </c>
      <c r="BG94" s="9">
        <v>3.5598233480681326E-4</v>
      </c>
      <c r="BH94" s="9">
        <v>3.0698309811650228E-5</v>
      </c>
      <c r="BI94" s="9">
        <v>1.2023489161218767E-4</v>
      </c>
      <c r="BJ94" s="9">
        <v>1.1501899812384806E-4</v>
      </c>
      <c r="BK94" s="9">
        <v>-1.1208338663948374E-4</v>
      </c>
      <c r="BL94" s="9">
        <v>3.276753476907379E-5</v>
      </c>
      <c r="BM94" s="9">
        <v>7.4171764977283848E-5</v>
      </c>
      <c r="BN94" s="9">
        <v>-1.0622383879853867E-4</v>
      </c>
      <c r="BO94" s="9">
        <v>-1.3414588797101612E-4</v>
      </c>
      <c r="BP94" s="9">
        <v>-1.6047311602823599E-5</v>
      </c>
      <c r="BQ94" s="9">
        <v>1.6256293921980281E-4</v>
      </c>
      <c r="BR94" s="9">
        <v>-7.3214112156973833E-5</v>
      </c>
      <c r="BS94" s="9">
        <v>-3.3803718353037585E-5</v>
      </c>
    </row>
    <row r="95" spans="9:71" x14ac:dyDescent="0.25">
      <c r="I95" s="4">
        <v>9</v>
      </c>
      <c r="J95" s="9">
        <v>-1.97542049001977E-4</v>
      </c>
      <c r="K95" s="9">
        <v>-1.8886737384967681E-4</v>
      </c>
      <c r="L95" s="9">
        <v>-6.0482244934622878E-5</v>
      </c>
      <c r="M95" s="9">
        <v>-7.603966408148824E-5</v>
      </c>
      <c r="N95" s="9">
        <v>-3.6340152493524638E-5</v>
      </c>
      <c r="O95" s="9">
        <v>2.7207346255075297E-5</v>
      </c>
      <c r="P95" s="9">
        <v>-1.6547271012642175E-4</v>
      </c>
      <c r="Q95" s="9">
        <v>6.4552634024215807E-5</v>
      </c>
      <c r="R95" s="9">
        <v>3.8945543794290617E-5</v>
      </c>
      <c r="S95" s="9">
        <v>-1.9187092010776989E-5</v>
      </c>
      <c r="T95" s="9">
        <v>-4.8962139040297698E-5</v>
      </c>
      <c r="U95" s="9">
        <v>1.612024167352102E-5</v>
      </c>
      <c r="V95" s="9">
        <v>-1.5478132976004726E-5</v>
      </c>
      <c r="W95" s="9">
        <v>1.2020713006699608E-4</v>
      </c>
      <c r="X95" s="9">
        <v>-6.3522021493631249E-5</v>
      </c>
      <c r="Y95" s="9">
        <v>-1.3954472565081761E-4</v>
      </c>
      <c r="Z95" s="9">
        <v>1.120309530817738E-4</v>
      </c>
      <c r="AA95" s="9">
        <v>-5.4389345357461972E-5</v>
      </c>
      <c r="AB95" s="9">
        <v>1.913052940483553E-5</v>
      </c>
      <c r="AC95" s="9">
        <v>-2.2564769340280169E-5</v>
      </c>
      <c r="AD95" s="9">
        <v>-3.9278708019449267E-4</v>
      </c>
      <c r="AE95" s="9">
        <v>3.8377697042372087E-5</v>
      </c>
      <c r="AF95" s="9">
        <v>1.2877013999211995E-4</v>
      </c>
      <c r="AG95" s="9">
        <v>-5.9882271043741786E-5</v>
      </c>
      <c r="AH95" s="9">
        <v>-7.2601537380644139E-5</v>
      </c>
      <c r="AI95" s="9">
        <v>1.3919654674305267E-4</v>
      </c>
      <c r="AJ95" s="9">
        <v>7.0084108008057293E-5</v>
      </c>
      <c r="AK95" s="9">
        <v>6.723367047553189E-5</v>
      </c>
      <c r="AL95" s="9">
        <v>-4.7611787180888929E-5</v>
      </c>
      <c r="AM95" s="9">
        <v>1.4155562194299948E-4</v>
      </c>
      <c r="AN95" s="9">
        <v>2.5586820065933216E-5</v>
      </c>
      <c r="AO95" s="9">
        <v>-4.542240548858728E-5</v>
      </c>
      <c r="AP95" s="9">
        <v>5.3295791027284389E-5</v>
      </c>
      <c r="AQ95" s="9">
        <v>1.0689353919672231E-4</v>
      </c>
      <c r="AR95" s="9">
        <v>1.4122286291058908E-4</v>
      </c>
      <c r="AS95" s="9">
        <v>1.0998309713130251E-5</v>
      </c>
      <c r="AT95" s="9">
        <v>1.4410757713822223E-4</v>
      </c>
      <c r="AU95" s="9">
        <v>-1.7375480027010792E-4</v>
      </c>
      <c r="AV95" s="9">
        <v>5.3213335447503346E-5</v>
      </c>
      <c r="AW95" s="9">
        <v>1.5768474772060619E-4</v>
      </c>
      <c r="AX95" s="9">
        <v>9.9038943071607145E-5</v>
      </c>
      <c r="AY95" s="9">
        <v>-9.6780972313206299E-5</v>
      </c>
      <c r="AZ95" s="9">
        <v>-5.325366390148196E-5</v>
      </c>
      <c r="BA95" s="9">
        <v>-1.1025021517319958E-4</v>
      </c>
      <c r="BB95" s="9">
        <v>8.0816531999658011E-5</v>
      </c>
      <c r="BC95" s="9">
        <v>7.1220710802443908E-5</v>
      </c>
      <c r="BD95" s="9">
        <v>-2.4526432680488738E-4</v>
      </c>
      <c r="BE95" s="9">
        <v>1.0744451455511119E-4</v>
      </c>
      <c r="BF95" s="9">
        <v>1.0013593767427773E-4</v>
      </c>
      <c r="BG95" s="9">
        <v>2.1476932459505463E-4</v>
      </c>
      <c r="BH95" s="9">
        <v>1.8520737182185791E-5</v>
      </c>
      <c r="BI95" s="9">
        <v>7.2539460359241712E-5</v>
      </c>
      <c r="BJ95" s="9">
        <v>6.9392635890386085E-5</v>
      </c>
      <c r="BK95" s="9">
        <v>-6.762153874840973E-5</v>
      </c>
      <c r="BL95" s="9">
        <v>1.9769130720540054E-5</v>
      </c>
      <c r="BM95" s="9">
        <v>4.4748905523189166E-5</v>
      </c>
      <c r="BN95" s="9">
        <v>-6.4086388239002791E-5</v>
      </c>
      <c r="BO95" s="9">
        <v>-8.0932166963773689E-5</v>
      </c>
      <c r="BP95" s="9">
        <v>-9.6815766894027483E-6</v>
      </c>
      <c r="BQ95" s="9">
        <v>9.8076587646887193E-5</v>
      </c>
      <c r="BR95" s="9">
        <v>-4.4171139636221349E-5</v>
      </c>
      <c r="BS95" s="9">
        <v>-2.0394275360386173E-5</v>
      </c>
    </row>
    <row r="96" spans="9:71" x14ac:dyDescent="0.25">
      <c r="I96" s="4">
        <v>10</v>
      </c>
      <c r="J96" s="9">
        <v>9.7321980923373289E-5</v>
      </c>
      <c r="K96" s="9">
        <v>9.3048275279669171E-5</v>
      </c>
      <c r="L96" s="9">
        <v>2.9797462957728292E-5</v>
      </c>
      <c r="M96" s="9">
        <v>3.7462053140312661E-5</v>
      </c>
      <c r="N96" s="9">
        <v>1.7903507863745431E-5</v>
      </c>
      <c r="O96" s="9">
        <v>-1.340409723696624E-5</v>
      </c>
      <c r="P96" s="9">
        <v>8.1522551880087687E-5</v>
      </c>
      <c r="Q96" s="9">
        <v>-3.1802799701623794E-5</v>
      </c>
      <c r="R96" s="9">
        <v>-1.9187092010776989E-5</v>
      </c>
      <c r="S96" s="9">
        <v>9.4528016292326599E-6</v>
      </c>
      <c r="T96" s="9">
        <v>2.4121914223941828E-5</v>
      </c>
      <c r="U96" s="9">
        <v>-7.9418729356952174E-6</v>
      </c>
      <c r="V96" s="9">
        <v>7.6255286903756436E-6</v>
      </c>
      <c r="W96" s="9">
        <v>-5.9221801527008361E-5</v>
      </c>
      <c r="X96" s="9">
        <v>3.1295053358262054E-5</v>
      </c>
      <c r="Y96" s="9">
        <v>6.8748750943705737E-5</v>
      </c>
      <c r="Z96" s="9">
        <v>-5.5193688299459717E-5</v>
      </c>
      <c r="AA96" s="9">
        <v>2.6795706828274821E-5</v>
      </c>
      <c r="AB96" s="9">
        <v>-9.4249352337780095E-6</v>
      </c>
      <c r="AC96" s="9">
        <v>1.1116863788595645E-5</v>
      </c>
      <c r="AD96" s="9">
        <v>1.9351230241240096E-4</v>
      </c>
      <c r="AE96" s="9">
        <v>-1.8907333999574722E-5</v>
      </c>
      <c r="AF96" s="9">
        <v>-6.3440493662631704E-5</v>
      </c>
      <c r="AG96" s="9">
        <v>2.9501877041424129E-5</v>
      </c>
      <c r="AH96" s="9">
        <v>3.5768209713648899E-5</v>
      </c>
      <c r="AI96" s="9">
        <v>-6.8577215510158199E-5</v>
      </c>
      <c r="AJ96" s="9">
        <v>-3.4527961297614776E-5</v>
      </c>
      <c r="AK96" s="9">
        <v>-3.3123651538931809E-5</v>
      </c>
      <c r="AL96" s="9">
        <v>2.3456643621732438E-5</v>
      </c>
      <c r="AM96" s="9">
        <v>-6.9739448425965053E-5</v>
      </c>
      <c r="AN96" s="9">
        <v>-1.2605721297958267E-5</v>
      </c>
      <c r="AO96" s="9">
        <v>2.2378012695463009E-5</v>
      </c>
      <c r="AP96" s="9">
        <v>-2.6256951286364098E-5</v>
      </c>
      <c r="AQ96" s="9">
        <v>-5.2662666177119326E-5</v>
      </c>
      <c r="AR96" s="9">
        <v>-6.9575509819638231E-5</v>
      </c>
      <c r="AS96" s="9">
        <v>-5.4184782100741546E-6</v>
      </c>
      <c r="AT96" s="9">
        <v>-7.0996706493710847E-5</v>
      </c>
      <c r="AU96" s="9">
        <v>8.5602844774900231E-5</v>
      </c>
      <c r="AV96" s="9">
        <v>-2.6216328338475184E-5</v>
      </c>
      <c r="AW96" s="9">
        <v>-7.7685698245532424E-5</v>
      </c>
      <c r="AX96" s="9">
        <v>-4.8792984465750575E-5</v>
      </c>
      <c r="AY96" s="9">
        <v>4.7680562132455734E-5</v>
      </c>
      <c r="AZ96" s="9">
        <v>2.6236196741423342E-5</v>
      </c>
      <c r="BA96" s="9">
        <v>5.431638171261727E-5</v>
      </c>
      <c r="BB96" s="9">
        <v>-3.9815447016473883E-5</v>
      </c>
      <c r="BC96" s="9">
        <v>-3.5087925295313519E-5</v>
      </c>
      <c r="BD96" s="9">
        <v>1.2083305936676981E-4</v>
      </c>
      <c r="BE96" s="9">
        <v>-5.2934112249432939E-5</v>
      </c>
      <c r="BF96" s="9">
        <v>-4.9333434908243869E-5</v>
      </c>
      <c r="BG96" s="9">
        <v>-1.0580925031792336E-4</v>
      </c>
      <c r="BH96" s="9">
        <v>-9.1245121726638377E-6</v>
      </c>
      <c r="BI96" s="9">
        <v>-3.5737626560729156E-5</v>
      </c>
      <c r="BJ96" s="9">
        <v>-3.4187297441058501E-5</v>
      </c>
      <c r="BK96" s="9">
        <v>3.3314740518946503E-5</v>
      </c>
      <c r="BL96" s="9">
        <v>-9.7395515161271648E-6</v>
      </c>
      <c r="BM96" s="9">
        <v>-2.2046203082696908E-5</v>
      </c>
      <c r="BN96" s="9">
        <v>3.1573096893318656E-5</v>
      </c>
      <c r="BO96" s="9">
        <v>3.9872416273543949E-5</v>
      </c>
      <c r="BP96" s="9">
        <v>4.7697704191819918E-6</v>
      </c>
      <c r="BQ96" s="9">
        <v>-4.8318865984347342E-5</v>
      </c>
      <c r="BR96" s="9">
        <v>2.1761558264473444E-5</v>
      </c>
      <c r="BS96" s="9">
        <v>1.0047538170213375E-5</v>
      </c>
    </row>
    <row r="97" spans="9:71" x14ac:dyDescent="0.25">
      <c r="I97" s="4">
        <v>11</v>
      </c>
      <c r="J97" s="9">
        <v>2.4834885656309716E-4</v>
      </c>
      <c r="K97" s="9">
        <v>2.3744309920149107E-4</v>
      </c>
      <c r="L97" s="9">
        <v>7.603796987917463E-5</v>
      </c>
      <c r="M97" s="9">
        <v>9.5596677889529338E-5</v>
      </c>
      <c r="N97" s="9">
        <v>4.5686654384176738E-5</v>
      </c>
      <c r="O97" s="9">
        <v>-3.4204936957480833E-5</v>
      </c>
      <c r="P97" s="9">
        <v>2.0803144727876338E-4</v>
      </c>
      <c r="Q97" s="9">
        <v>-8.1155242284085201E-5</v>
      </c>
      <c r="R97" s="9">
        <v>-4.8962139040297698E-5</v>
      </c>
      <c r="S97" s="9">
        <v>2.4121914223941828E-5</v>
      </c>
      <c r="T97" s="9">
        <v>6.1554951500070846E-5</v>
      </c>
      <c r="U97" s="9">
        <v>-2.026628562053473E-5</v>
      </c>
      <c r="V97" s="9">
        <v>1.9459029840699242E-5</v>
      </c>
      <c r="W97" s="9">
        <v>-1.5112379087741062E-4</v>
      </c>
      <c r="X97" s="9">
        <v>7.9859561466642069E-5</v>
      </c>
      <c r="Y97" s="9">
        <v>1.7543491742583279E-4</v>
      </c>
      <c r="Z97" s="9">
        <v>-1.4084474286917042E-4</v>
      </c>
      <c r="AA97" s="9">
        <v>6.8378007603869155E-5</v>
      </c>
      <c r="AB97" s="9">
        <v>-2.4050804004215139E-5</v>
      </c>
      <c r="AC97" s="9">
        <v>2.8368312936819487E-5</v>
      </c>
      <c r="AD97" s="9">
        <v>4.9380991405067153E-4</v>
      </c>
      <c r="AE97" s="9">
        <v>-4.8248244999740164E-5</v>
      </c>
      <c r="AF97" s="9">
        <v>-1.6188916328489073E-4</v>
      </c>
      <c r="AG97" s="9">
        <v>7.5283685763358158E-5</v>
      </c>
      <c r="AH97" s="9">
        <v>9.1274282535286854E-5</v>
      </c>
      <c r="AI97" s="9">
        <v>-1.7499718867866387E-4</v>
      </c>
      <c r="AJ97" s="9">
        <v>-8.8109383166676765E-5</v>
      </c>
      <c r="AK97" s="9">
        <v>-8.4525827637696029E-5</v>
      </c>
      <c r="AL97" s="9">
        <v>5.9857296029064454E-5</v>
      </c>
      <c r="AM97" s="9">
        <v>-1.7796300598901937E-4</v>
      </c>
      <c r="AN97" s="9">
        <v>-3.2167619696992362E-5</v>
      </c>
      <c r="AO97" s="9">
        <v>5.7104816531102722E-5</v>
      </c>
      <c r="AP97" s="9">
        <v>-6.7003196676973748E-5</v>
      </c>
      <c r="AQ97" s="9">
        <v>-1.3438601233311552E-4</v>
      </c>
      <c r="AR97" s="9">
        <v>-1.7754466303050655E-4</v>
      </c>
      <c r="AS97" s="9">
        <v>-1.3827018881207246E-5</v>
      </c>
      <c r="AT97" s="9">
        <v>-1.8117131104576951E-4</v>
      </c>
      <c r="AU97" s="9">
        <v>2.184436487696792E-4</v>
      </c>
      <c r="AV97" s="9">
        <v>-6.689953394258719E-5</v>
      </c>
      <c r="AW97" s="9">
        <v>-1.9824046065990269E-4</v>
      </c>
      <c r="AX97" s="9">
        <v>-1.2451125414217581E-4</v>
      </c>
      <c r="AY97" s="9">
        <v>1.2167254482011069E-4</v>
      </c>
      <c r="AZ97" s="9">
        <v>6.6950234669258527E-5</v>
      </c>
      <c r="BA97" s="9">
        <v>1.3860600825207355E-4</v>
      </c>
      <c r="BB97" s="9">
        <v>-1.016021318747643E-4</v>
      </c>
      <c r="BC97" s="9">
        <v>-8.9538314403233451E-5</v>
      </c>
      <c r="BD97" s="9">
        <v>3.0834506083867727E-4</v>
      </c>
      <c r="BE97" s="9">
        <v>-1.3507869574376979E-4</v>
      </c>
      <c r="BF97" s="9">
        <v>-1.2589039016210445E-4</v>
      </c>
      <c r="BG97" s="9">
        <v>-2.7000689958155025E-4</v>
      </c>
      <c r="BH97" s="9">
        <v>-2.32841763317715E-5</v>
      </c>
      <c r="BI97" s="9">
        <v>-9.1196239620565549E-5</v>
      </c>
      <c r="BJ97" s="9">
        <v>-8.7240067946770401E-5</v>
      </c>
      <c r="BK97" s="9">
        <v>8.5013453652273577E-5</v>
      </c>
      <c r="BL97" s="9">
        <v>-2.4853650321524121E-5</v>
      </c>
      <c r="BM97" s="9">
        <v>-5.6258095809378134E-5</v>
      </c>
      <c r="BN97" s="9">
        <v>8.0569080460716358E-5</v>
      </c>
      <c r="BO97" s="9">
        <v>1.0174750756192524E-4</v>
      </c>
      <c r="BP97" s="9">
        <v>1.2171628838967065E-5</v>
      </c>
      <c r="BQ97" s="9">
        <v>-1.2330138581012214E-4</v>
      </c>
      <c r="BR97" s="9">
        <v>5.5531731482823105E-5</v>
      </c>
      <c r="BS97" s="9">
        <v>2.5639578974571451E-5</v>
      </c>
    </row>
    <row r="98" spans="9:71" x14ac:dyDescent="0.25">
      <c r="I98" s="4">
        <v>12</v>
      </c>
      <c r="J98" s="9">
        <v>-8.1766108785499478E-5</v>
      </c>
      <c r="K98" s="9">
        <v>-7.8175509033368994E-5</v>
      </c>
      <c r="L98" s="9">
        <v>-2.5034658918953029E-5</v>
      </c>
      <c r="M98" s="9">
        <v>-3.1474146778935052E-5</v>
      </c>
      <c r="N98" s="9">
        <v>-1.5041824649887268E-5</v>
      </c>
      <c r="O98" s="9">
        <v>1.1261596429198597E-5</v>
      </c>
      <c r="P98" s="9">
        <v>-6.8492048581985773E-5</v>
      </c>
      <c r="Q98" s="9">
        <v>2.6719464147917898E-5</v>
      </c>
      <c r="R98" s="9">
        <v>1.612024167352102E-5</v>
      </c>
      <c r="S98" s="9">
        <v>-7.9418729356952174E-6</v>
      </c>
      <c r="T98" s="9">
        <v>-2.026628562053473E-5</v>
      </c>
      <c r="U98" s="9">
        <v>6.6724499466565246E-6</v>
      </c>
      <c r="V98" s="9">
        <v>-6.4066699272708437E-6</v>
      </c>
      <c r="W98" s="9">
        <v>4.9755833370708427E-5</v>
      </c>
      <c r="X98" s="9">
        <v>-2.6292875597696709E-5</v>
      </c>
      <c r="Y98" s="9">
        <v>-5.7760002367360495E-5</v>
      </c>
      <c r="Z98" s="9">
        <v>4.6371570727890085E-5</v>
      </c>
      <c r="AA98" s="9">
        <v>-2.2512701228617047E-5</v>
      </c>
      <c r="AB98" s="9">
        <v>7.9184606839039301E-6</v>
      </c>
      <c r="AC98" s="9">
        <v>-9.3399526527062935E-6</v>
      </c>
      <c r="AD98" s="9">
        <v>-1.6258144172838956E-4</v>
      </c>
      <c r="AE98" s="9">
        <v>1.5885199972144324E-5</v>
      </c>
      <c r="AF98" s="9">
        <v>5.3300212932459271E-5</v>
      </c>
      <c r="AG98" s="9">
        <v>-2.4786319232905972E-5</v>
      </c>
      <c r="AH98" s="9">
        <v>-3.0051046009960365E-5</v>
      </c>
      <c r="AI98" s="9">
        <v>5.761588502832833E-5</v>
      </c>
      <c r="AJ98" s="9">
        <v>2.900903796671744E-5</v>
      </c>
      <c r="AK98" s="9">
        <v>2.7829192022280513E-5</v>
      </c>
      <c r="AL98" s="9">
        <v>-1.9707351370369012E-5</v>
      </c>
      <c r="AM98" s="9">
        <v>5.8592347510147053E-5</v>
      </c>
      <c r="AN98" s="9">
        <v>1.0590832299026919E-5</v>
      </c>
      <c r="AO98" s="9">
        <v>-1.8801127999040483E-5</v>
      </c>
      <c r="AP98" s="9">
        <v>2.2060059966790006E-5</v>
      </c>
      <c r="AQ98" s="9">
        <v>4.4245105275478731E-5</v>
      </c>
      <c r="AR98" s="9">
        <v>5.8454612727193798E-5</v>
      </c>
      <c r="AS98" s="9">
        <v>4.5523927336170521E-6</v>
      </c>
      <c r="AT98" s="9">
        <v>5.9648646395181984E-5</v>
      </c>
      <c r="AU98" s="9">
        <v>-7.1920150533348945E-5</v>
      </c>
      <c r="AV98" s="9">
        <v>2.2025930160298624E-5</v>
      </c>
      <c r="AW98" s="9">
        <v>6.526847474285382E-5</v>
      </c>
      <c r="AX98" s="9">
        <v>4.0993950574608419E-5</v>
      </c>
      <c r="AY98" s="9">
        <v>-4.0059336989305212E-5</v>
      </c>
      <c r="AZ98" s="9">
        <v>-2.2042622812682392E-5</v>
      </c>
      <c r="BA98" s="9">
        <v>-4.5634492165191336E-5</v>
      </c>
      <c r="BB98" s="9">
        <v>3.345137595026517E-5</v>
      </c>
      <c r="BC98" s="9">
        <v>2.9479497740731373E-5</v>
      </c>
      <c r="BD98" s="9">
        <v>-1.0151919415663252E-4</v>
      </c>
      <c r="BE98" s="9">
        <v>4.4473163612019033E-5</v>
      </c>
      <c r="BF98" s="9">
        <v>4.1448015825385341E-5</v>
      </c>
      <c r="BG98" s="9">
        <v>8.889677943176411E-5</v>
      </c>
      <c r="BH98" s="9">
        <v>7.6660570186304626E-6</v>
      </c>
      <c r="BI98" s="9">
        <v>3.0025351245171228E-5</v>
      </c>
      <c r="BJ98" s="9">
        <v>2.87228255644401E-5</v>
      </c>
      <c r="BK98" s="9">
        <v>-2.7989737483638251E-5</v>
      </c>
      <c r="BL98" s="9">
        <v>8.1827889366190611E-6</v>
      </c>
      <c r="BM98" s="9">
        <v>1.8522354584893999E-5</v>
      </c>
      <c r="BN98" s="9">
        <v>-2.6526476863503698E-5</v>
      </c>
      <c r="BO98" s="9">
        <v>-3.3499239284188552E-5</v>
      </c>
      <c r="BP98" s="9">
        <v>-4.0073739074810269E-6</v>
      </c>
      <c r="BQ98" s="9">
        <v>4.0595614834215353E-5</v>
      </c>
      <c r="BR98" s="9">
        <v>-1.8283207180050138E-5</v>
      </c>
      <c r="BS98" s="9">
        <v>-8.4415472358600399E-6</v>
      </c>
    </row>
    <row r="99" spans="9:71" x14ac:dyDescent="0.25">
      <c r="I99" s="4">
        <v>13</v>
      </c>
      <c r="J99" s="9">
        <v>7.8509164461924415E-5</v>
      </c>
      <c r="K99" s="9">
        <v>7.50615870897828E-5</v>
      </c>
      <c r="L99" s="9">
        <v>2.4037467154910296E-5</v>
      </c>
      <c r="M99" s="9">
        <v>3.0220454445844598E-5</v>
      </c>
      <c r="N99" s="9">
        <v>1.4442671943009892E-5</v>
      </c>
      <c r="O99" s="9">
        <v>-1.081301946853276E-5</v>
      </c>
      <c r="P99" s="9">
        <v>6.5763842578880894E-5</v>
      </c>
      <c r="Q99" s="9">
        <v>-2.5655162466229435E-5</v>
      </c>
      <c r="R99" s="9">
        <v>-1.5478132976004726E-5</v>
      </c>
      <c r="S99" s="9">
        <v>7.6255286903756436E-6</v>
      </c>
      <c r="T99" s="9">
        <v>1.9459029840699242E-5</v>
      </c>
      <c r="U99" s="9">
        <v>-6.4066699272708437E-6</v>
      </c>
      <c r="V99" s="9">
        <v>6.1514765768402525E-6</v>
      </c>
      <c r="W99" s="9">
        <v>-4.7773936696542445E-5</v>
      </c>
      <c r="X99" s="9">
        <v>2.5245565982498654E-5</v>
      </c>
      <c r="Y99" s="9">
        <v>5.545928004323029E-5</v>
      </c>
      <c r="Z99" s="9">
        <v>-4.4524477521416685E-5</v>
      </c>
      <c r="AA99" s="9">
        <v>2.1615965214589081E-5</v>
      </c>
      <c r="AB99" s="9">
        <v>-7.6030490058999154E-6</v>
      </c>
      <c r="AC99" s="9">
        <v>8.9679194689517254E-6</v>
      </c>
      <c r="AD99" s="9">
        <v>1.5610542481109881E-4</v>
      </c>
      <c r="AE99" s="9">
        <v>-1.5252453561111672E-5</v>
      </c>
      <c r="AF99" s="9">
        <v>-5.1177134941660942E-5</v>
      </c>
      <c r="AG99" s="9">
        <v>2.3799019446637446E-5</v>
      </c>
      <c r="AH99" s="9">
        <v>2.8854039265070594E-5</v>
      </c>
      <c r="AI99" s="9">
        <v>-5.5320903250694243E-5</v>
      </c>
      <c r="AJ99" s="9">
        <v>-2.7853536953627414E-5</v>
      </c>
      <c r="AK99" s="9">
        <v>-2.6720687162101561E-5</v>
      </c>
      <c r="AL99" s="9">
        <v>1.892235931031142E-5</v>
      </c>
      <c r="AM99" s="9">
        <v>-5.6258470840918137E-5</v>
      </c>
      <c r="AN99" s="9">
        <v>-1.0168973516083731E-5</v>
      </c>
      <c r="AO99" s="9">
        <v>1.8052233034820996E-5</v>
      </c>
      <c r="AP99" s="9">
        <v>-2.1181353762547792E-5</v>
      </c>
      <c r="AQ99" s="9">
        <v>-4.2482714394790182E-5</v>
      </c>
      <c r="AR99" s="9">
        <v>-5.6126222371624177E-5</v>
      </c>
      <c r="AS99" s="9">
        <v>-4.3710597841509787E-6</v>
      </c>
      <c r="AT99" s="9">
        <v>-5.7272694754932515E-5</v>
      </c>
      <c r="AU99" s="9">
        <v>6.905539483554819E-5</v>
      </c>
      <c r="AV99" s="9">
        <v>-2.1148583429818436E-5</v>
      </c>
      <c r="AW99" s="9">
        <v>-6.2668671578931725E-5</v>
      </c>
      <c r="AX99" s="9">
        <v>-3.9361061146359567E-5</v>
      </c>
      <c r="AY99" s="9">
        <v>3.8463675508632715E-5</v>
      </c>
      <c r="AZ99" s="9">
        <v>2.1164611172984501E-5</v>
      </c>
      <c r="BA99" s="9">
        <v>4.3816758602664161E-5</v>
      </c>
      <c r="BB99" s="9">
        <v>-3.2118925737881907E-5</v>
      </c>
      <c r="BC99" s="9">
        <v>-2.8305257162885185E-5</v>
      </c>
      <c r="BD99" s="9">
        <v>9.7475436075766179E-5</v>
      </c>
      <c r="BE99" s="9">
        <v>-4.270168860936759E-5</v>
      </c>
      <c r="BF99" s="9">
        <v>-3.9797039866384112E-5</v>
      </c>
      <c r="BG99" s="9">
        <v>-8.5355803036349099E-5</v>
      </c>
      <c r="BH99" s="9">
        <v>-7.3606991966442072E-6</v>
      </c>
      <c r="BI99" s="9">
        <v>-2.8829367985678629E-5</v>
      </c>
      <c r="BJ99" s="9">
        <v>-2.7578725092146006E-5</v>
      </c>
      <c r="BK99" s="9">
        <v>2.6874837704625421E-5</v>
      </c>
      <c r="BL99" s="9">
        <v>-7.8568484170812072E-6</v>
      </c>
      <c r="BM99" s="9">
        <v>-1.778456384835826E-5</v>
      </c>
      <c r="BN99" s="9">
        <v>2.5469862337897761E-5</v>
      </c>
      <c r="BO99" s="9">
        <v>3.216488255801804E-5</v>
      </c>
      <c r="BP99" s="9">
        <v>3.8477503923807484E-6</v>
      </c>
      <c r="BQ99" s="9">
        <v>-3.897859209386226E-5</v>
      </c>
      <c r="BR99" s="9">
        <v>1.755494227022027E-5</v>
      </c>
      <c r="BS99" s="9">
        <v>8.1052997396736886E-6</v>
      </c>
    </row>
    <row r="100" spans="9:71" x14ac:dyDescent="0.25">
      <c r="I100" s="4">
        <v>14</v>
      </c>
      <c r="J100" s="9">
        <v>-6.0972220348256385E-4</v>
      </c>
      <c r="K100" s="9">
        <v>-5.8294743793225296E-4</v>
      </c>
      <c r="L100" s="9">
        <v>-1.8668110328622399E-4</v>
      </c>
      <c r="M100" s="9">
        <v>-2.346997602286436E-4</v>
      </c>
      <c r="N100" s="9">
        <v>-1.1216547547819793E-4</v>
      </c>
      <c r="O100" s="9">
        <v>8.3976668225161345E-5</v>
      </c>
      <c r="P100" s="9">
        <v>-5.1073878166315711E-4</v>
      </c>
      <c r="Q100" s="9">
        <v>1.992445378424442E-4</v>
      </c>
      <c r="R100" s="9">
        <v>1.2020713006699608E-4</v>
      </c>
      <c r="S100" s="9">
        <v>-5.9221801527008361E-5</v>
      </c>
      <c r="T100" s="9">
        <v>-1.5112379087741062E-4</v>
      </c>
      <c r="U100" s="9">
        <v>4.9755833370708427E-5</v>
      </c>
      <c r="V100" s="9">
        <v>-4.7773936696542445E-5</v>
      </c>
      <c r="W100" s="9">
        <v>3.7102458230566632E-4</v>
      </c>
      <c r="X100" s="9">
        <v>-1.9606350703781552E-4</v>
      </c>
      <c r="Y100" s="9">
        <v>-4.3071091971580612E-4</v>
      </c>
      <c r="Z100" s="9">
        <v>3.4578845322489905E-4</v>
      </c>
      <c r="AA100" s="9">
        <v>-1.6787510135117599E-4</v>
      </c>
      <c r="AB100" s="9">
        <v>5.9047218561489971E-5</v>
      </c>
      <c r="AC100" s="9">
        <v>-6.9647150835687289E-5</v>
      </c>
      <c r="AD100" s="9">
        <v>-1.2123545606903758E-3</v>
      </c>
      <c r="AE100" s="9">
        <v>1.1845444614694258E-4</v>
      </c>
      <c r="AF100" s="9">
        <v>3.9745468823180937E-4</v>
      </c>
      <c r="AG100" s="9">
        <v>-1.8482925754184596E-4</v>
      </c>
      <c r="AH100" s="9">
        <v>-2.2408783128246806E-4</v>
      </c>
      <c r="AI100" s="9">
        <v>4.2963625023697286E-4</v>
      </c>
      <c r="AJ100" s="9">
        <v>2.1631767504525087E-4</v>
      </c>
      <c r="AK100" s="9">
        <v>2.0751967450814295E-4</v>
      </c>
      <c r="AL100" s="9">
        <v>-1.4695587060243538E-4</v>
      </c>
      <c r="AM100" s="9">
        <v>4.3691763937087953E-4</v>
      </c>
      <c r="AN100" s="9">
        <v>7.8974843024719998E-5</v>
      </c>
      <c r="AO100" s="9">
        <v>-1.4019824792696549E-4</v>
      </c>
      <c r="AP100" s="9">
        <v>1.6449979791986906E-4</v>
      </c>
      <c r="AQ100" s="9">
        <v>3.2993159981054492E-4</v>
      </c>
      <c r="AR100" s="9">
        <v>4.3589056401403749E-4</v>
      </c>
      <c r="AS100" s="9">
        <v>3.3946765596252108E-5</v>
      </c>
      <c r="AT100" s="9">
        <v>4.447943610748466E-4</v>
      </c>
      <c r="AU100" s="9">
        <v>-5.3630181635557839E-4</v>
      </c>
      <c r="AV100" s="9">
        <v>1.6424529515426784E-4</v>
      </c>
      <c r="AW100" s="9">
        <v>4.8670089391873207E-4</v>
      </c>
      <c r="AX100" s="9">
        <v>3.0568804416724536E-4</v>
      </c>
      <c r="AY100" s="9">
        <v>-2.9871871832919263E-4</v>
      </c>
      <c r="AZ100" s="9">
        <v>-1.6436977069730853E-4</v>
      </c>
      <c r="BA100" s="9">
        <v>-3.4029212752145381E-4</v>
      </c>
      <c r="BB100" s="9">
        <v>2.4944377269346565E-4</v>
      </c>
      <c r="BC100" s="9">
        <v>2.1982584945054375E-4</v>
      </c>
      <c r="BD100" s="9">
        <v>-7.5701910823880805E-4</v>
      </c>
      <c r="BE100" s="9">
        <v>3.3163220943405902E-4</v>
      </c>
      <c r="BF100" s="9">
        <v>3.0907396615058015E-4</v>
      </c>
      <c r="BG100" s="9">
        <v>6.6289494562875642E-4</v>
      </c>
      <c r="BH100" s="9">
        <v>5.7165068105225302E-5</v>
      </c>
      <c r="BI100" s="9">
        <v>2.2389622783162638E-4</v>
      </c>
      <c r="BJ100" s="9">
        <v>2.1418341600843674E-4</v>
      </c>
      <c r="BK100" s="9">
        <v>-2.0871684695418602E-4</v>
      </c>
      <c r="BL100" s="9">
        <v>6.1018289547770618E-5</v>
      </c>
      <c r="BM100" s="9">
        <v>1.3811946072685974E-4</v>
      </c>
      <c r="BN100" s="9">
        <v>-1.9780544976493979E-4</v>
      </c>
      <c r="BO100" s="9">
        <v>-2.4980068508491068E-4</v>
      </c>
      <c r="BP100" s="9">
        <v>-2.9882611332987589E-5</v>
      </c>
      <c r="BQ100" s="9">
        <v>3.0271769191536727E-4</v>
      </c>
      <c r="BR100" s="9">
        <v>-1.363361609611701E-4</v>
      </c>
      <c r="BS100" s="9">
        <v>-6.2947825913460919E-5</v>
      </c>
    </row>
    <row r="101" spans="9:71" x14ac:dyDescent="0.25">
      <c r="I101" s="4">
        <v>15</v>
      </c>
      <c r="J101" s="9">
        <v>3.22200412680824E-4</v>
      </c>
      <c r="K101" s="9">
        <v>3.0805160776529306E-4</v>
      </c>
      <c r="L101" s="9">
        <v>9.864939832431896E-5</v>
      </c>
      <c r="M101" s="9">
        <v>1.2402428379651738E-4</v>
      </c>
      <c r="N101" s="9">
        <v>5.9272505218271425E-5</v>
      </c>
      <c r="O101" s="9">
        <v>-4.4376466861734327E-5</v>
      </c>
      <c r="P101" s="9">
        <v>2.6989380620231324E-4</v>
      </c>
      <c r="Q101" s="9">
        <v>-1.052883951913872E-4</v>
      </c>
      <c r="R101" s="9">
        <v>-6.3522021493631249E-5</v>
      </c>
      <c r="S101" s="9">
        <v>3.1295053358262054E-5</v>
      </c>
      <c r="T101" s="9">
        <v>7.9859561466642069E-5</v>
      </c>
      <c r="U101" s="9">
        <v>-2.6292875597696709E-5</v>
      </c>
      <c r="V101" s="9">
        <v>2.5245565982498654E-5</v>
      </c>
      <c r="W101" s="9">
        <v>-1.9606350703781552E-4</v>
      </c>
      <c r="X101" s="9">
        <v>1.0360741747375173E-4</v>
      </c>
      <c r="Y101" s="9">
        <v>2.2760403883264276E-4</v>
      </c>
      <c r="Z101" s="9">
        <v>-1.8272777617899617E-4</v>
      </c>
      <c r="AA101" s="9">
        <v>8.8711591320178706E-5</v>
      </c>
      <c r="AB101" s="9">
        <v>-3.1202797076276947E-5</v>
      </c>
      <c r="AC101" s="9">
        <v>3.6804204624875138E-5</v>
      </c>
      <c r="AD101" s="9">
        <v>6.4065428081640913E-4</v>
      </c>
      <c r="AE101" s="9">
        <v>-6.2595836619413469E-5</v>
      </c>
      <c r="AF101" s="9">
        <v>-2.10030180693394E-4</v>
      </c>
      <c r="AG101" s="9">
        <v>9.7670812568950634E-5</v>
      </c>
      <c r="AH101" s="9">
        <v>1.1841653674996404E-4</v>
      </c>
      <c r="AI101" s="9">
        <v>-2.2703614258809434E-4</v>
      </c>
      <c r="AJ101" s="9">
        <v>-1.1431049053428369E-4</v>
      </c>
      <c r="AK101" s="9">
        <v>-1.0966129228033926E-4</v>
      </c>
      <c r="AL101" s="9">
        <v>7.7657073801033866E-5</v>
      </c>
      <c r="AM101" s="9">
        <v>-2.3088390566845178E-4</v>
      </c>
      <c r="AN101" s="9">
        <v>-4.1733312102838231E-5</v>
      </c>
      <c r="AO101" s="9">
        <v>7.4086088846998221E-5</v>
      </c>
      <c r="AP101" s="9">
        <v>-8.6927952554395784E-5</v>
      </c>
      <c r="AQ101" s="9">
        <v>-1.7434841147037546E-4</v>
      </c>
      <c r="AR101" s="9">
        <v>-2.3034115996895343E-4</v>
      </c>
      <c r="AS101" s="9">
        <v>-1.7938762639475389E-5</v>
      </c>
      <c r="AT101" s="9">
        <v>-2.3504626513165403E-4</v>
      </c>
      <c r="AU101" s="9">
        <v>2.8340228642532007E-4</v>
      </c>
      <c r="AV101" s="9">
        <v>-8.679346360904206E-5</v>
      </c>
      <c r="AW101" s="9">
        <v>-2.5719127165954657E-4</v>
      </c>
      <c r="AX101" s="9">
        <v>-1.6153719418403466E-4</v>
      </c>
      <c r="AY101" s="9">
        <v>1.5785433722343532E-4</v>
      </c>
      <c r="AZ101" s="9">
        <v>8.6859241222367117E-5</v>
      </c>
      <c r="BA101" s="9">
        <v>1.7982330853821927E-4</v>
      </c>
      <c r="BB101" s="9">
        <v>-1.3181558100302092E-4</v>
      </c>
      <c r="BC101" s="9">
        <v>-1.1616434337855524E-4</v>
      </c>
      <c r="BD101" s="9">
        <v>4.0003770190532093E-4</v>
      </c>
      <c r="BE101" s="9">
        <v>-1.7524707830483805E-4</v>
      </c>
      <c r="BF101" s="9">
        <v>-1.633264441967525E-4</v>
      </c>
      <c r="BG101" s="9">
        <v>-3.5029891289127963E-4</v>
      </c>
      <c r="BH101" s="9">
        <v>-3.0208197158032013E-5</v>
      </c>
      <c r="BI101" s="9">
        <v>-1.1831528619589261E-4</v>
      </c>
      <c r="BJ101" s="9">
        <v>-1.1318266684916682E-4</v>
      </c>
      <c r="BK101" s="9">
        <v>1.1029392375408585E-4</v>
      </c>
      <c r="BL101" s="9">
        <v>-3.224438598607131E-5</v>
      </c>
      <c r="BM101" s="9">
        <v>-7.2987578591140627E-5</v>
      </c>
      <c r="BN101" s="9">
        <v>1.0452792629291573E-4</v>
      </c>
      <c r="BO101" s="9">
        <v>1.3200418709142912E-4</v>
      </c>
      <c r="BP101" s="9">
        <v>1.5791108882825202E-5</v>
      </c>
      <c r="BQ101" s="9">
        <v>-1.5996754703014041E-4</v>
      </c>
      <c r="BR101" s="9">
        <v>7.2045215139134161E-5</v>
      </c>
      <c r="BS101" s="9">
        <v>3.3264026421924082E-5</v>
      </c>
    </row>
    <row r="102" spans="9:71" x14ac:dyDescent="0.25">
      <c r="I102" s="4">
        <v>16</v>
      </c>
      <c r="J102" s="9">
        <v>7.0780757814254466E-4</v>
      </c>
      <c r="K102" s="9">
        <v>6.767255839962681E-4</v>
      </c>
      <c r="L102" s="9">
        <v>2.1671229757959615E-4</v>
      </c>
      <c r="M102" s="9">
        <v>2.7245566575930468E-4</v>
      </c>
      <c r="N102" s="9">
        <v>1.3020941847937908E-4</v>
      </c>
      <c r="O102" s="9">
        <v>-9.7485907217140122E-5</v>
      </c>
      <c r="P102" s="9">
        <v>5.9290079653924086E-4</v>
      </c>
      <c r="Q102" s="9">
        <v>-2.3129679874356744E-4</v>
      </c>
      <c r="R102" s="9">
        <v>-1.3954472565081761E-4</v>
      </c>
      <c r="S102" s="9">
        <v>6.8748750943705737E-5</v>
      </c>
      <c r="T102" s="9">
        <v>1.7543491742583279E-4</v>
      </c>
      <c r="U102" s="9">
        <v>-5.7760002367360495E-5</v>
      </c>
      <c r="V102" s="9">
        <v>5.545928004323029E-5</v>
      </c>
      <c r="W102" s="9">
        <v>-4.3071091971580612E-4</v>
      </c>
      <c r="X102" s="9">
        <v>2.2760403883264276E-4</v>
      </c>
      <c r="Y102" s="9">
        <v>4.9999893594544287E-4</v>
      </c>
      <c r="Z102" s="9">
        <v>-4.0141508088243917E-4</v>
      </c>
      <c r="AA102" s="9">
        <v>1.9488099373636813E-4</v>
      </c>
      <c r="AB102" s="9">
        <v>-6.8546082998692884E-5</v>
      </c>
      <c r="AC102" s="9">
        <v>8.0851215317347491E-5</v>
      </c>
      <c r="AD102" s="9">
        <v>1.4073847738380141E-3</v>
      </c>
      <c r="AE102" s="9">
        <v>-1.375100892973821E-4</v>
      </c>
      <c r="AF102" s="9">
        <v>-4.6139280920380995E-4</v>
      </c>
      <c r="AG102" s="9">
        <v>2.1456254734262734E-4</v>
      </c>
      <c r="AH102" s="9">
        <v>2.6013660687656864E-4</v>
      </c>
      <c r="AI102" s="9">
        <v>-4.9875138550891306E-4</v>
      </c>
      <c r="AJ102" s="9">
        <v>-2.5111647371323505E-4</v>
      </c>
      <c r="AK102" s="9">
        <v>-2.4090314800999084E-4</v>
      </c>
      <c r="AL102" s="9">
        <v>1.7059650816523615E-4</v>
      </c>
      <c r="AM102" s="9">
        <v>-5.0720412411503013E-4</v>
      </c>
      <c r="AN102" s="9">
        <v>-9.1679443615855192E-5</v>
      </c>
      <c r="AO102" s="9">
        <v>1.6275179378120064E-4</v>
      </c>
      <c r="AP102" s="9">
        <v>-1.9096270876402518E-4</v>
      </c>
      <c r="AQ102" s="9">
        <v>-3.8300735200514187E-4</v>
      </c>
      <c r="AR102" s="9">
        <v>-5.0601182421723407E-4</v>
      </c>
      <c r="AS102" s="9">
        <v>-3.9407746355989446E-5</v>
      </c>
      <c r="AT102" s="9">
        <v>-5.1634796582055397E-4</v>
      </c>
      <c r="AU102" s="9">
        <v>6.225761299488992E-4</v>
      </c>
      <c r="AV102" s="9">
        <v>-1.9066726440408245E-4</v>
      </c>
      <c r="AW102" s="9">
        <v>-5.6499595887568935E-4</v>
      </c>
      <c r="AX102" s="9">
        <v>-3.5486376086242799E-4</v>
      </c>
      <c r="AY102" s="9">
        <v>3.4677328684894649E-4</v>
      </c>
      <c r="AZ102" s="9">
        <v>1.9081176419784816E-4</v>
      </c>
      <c r="BA102" s="9">
        <v>3.950345669982184E-4</v>
      </c>
      <c r="BB102" s="9">
        <v>-2.8957153212471194E-4</v>
      </c>
      <c r="BC102" s="9">
        <v>-2.5518900447450498E-4</v>
      </c>
      <c r="BD102" s="9">
        <v>8.7879998227006107E-4</v>
      </c>
      <c r="BE102" s="9">
        <v>-3.8498153692429057E-4</v>
      </c>
      <c r="BF102" s="9">
        <v>-3.5879437258218359E-4</v>
      </c>
      <c r="BG102" s="9">
        <v>-7.6953416383473017E-4</v>
      </c>
      <c r="BH102" s="9">
        <v>-6.6361152962457652E-5</v>
      </c>
      <c r="BI102" s="9">
        <v>-2.5991418037851852E-4</v>
      </c>
      <c r="BJ102" s="9">
        <v>-2.486388786521599E-4</v>
      </c>
      <c r="BK102" s="9">
        <v>2.4229290833824004E-4</v>
      </c>
      <c r="BL102" s="9">
        <v>-7.0834238117823683E-5</v>
      </c>
      <c r="BM102" s="9">
        <v>-1.6033859425332309E-4</v>
      </c>
      <c r="BN102" s="9">
        <v>2.2962620606865045E-4</v>
      </c>
      <c r="BO102" s="9">
        <v>2.8998586064014865E-4</v>
      </c>
      <c r="BP102" s="9">
        <v>3.4689795837132847E-5</v>
      </c>
      <c r="BQ102" s="9">
        <v>-3.5141557114320244E-4</v>
      </c>
      <c r="BR102" s="9">
        <v>1.5826841691511E-4</v>
      </c>
      <c r="BS102" s="9">
        <v>7.3074176985289053E-5</v>
      </c>
    </row>
    <row r="103" spans="9:71" x14ac:dyDescent="0.25">
      <c r="I103" s="4">
        <v>17</v>
      </c>
      <c r="J103" s="9">
        <v>-5.6825048175761532E-4</v>
      </c>
      <c r="K103" s="9">
        <v>-5.4329686626516851E-4</v>
      </c>
      <c r="L103" s="9">
        <v>-1.7398353917822109E-4</v>
      </c>
      <c r="M103" s="9">
        <v>-2.187360917095706E-4</v>
      </c>
      <c r="N103" s="9">
        <v>-1.0453627096570165E-4</v>
      </c>
      <c r="O103" s="9">
        <v>7.8264793216952294E-5</v>
      </c>
      <c r="P103" s="9">
        <v>-4.7599965537532888E-4</v>
      </c>
      <c r="Q103" s="9">
        <v>1.8569244152477404E-4</v>
      </c>
      <c r="R103" s="9">
        <v>1.120309530817738E-4</v>
      </c>
      <c r="S103" s="9">
        <v>-5.5193688299459717E-5</v>
      </c>
      <c r="T103" s="9">
        <v>-1.4084474286917042E-4</v>
      </c>
      <c r="U103" s="9">
        <v>4.6371570727890085E-5</v>
      </c>
      <c r="V103" s="9">
        <v>-4.4524477521416685E-5</v>
      </c>
      <c r="W103" s="9">
        <v>3.4578845322489905E-4</v>
      </c>
      <c r="X103" s="9">
        <v>-1.8272777617899617E-4</v>
      </c>
      <c r="Y103" s="9">
        <v>-4.0141508088243917E-4</v>
      </c>
      <c r="Z103" s="9">
        <v>3.2226882014292375E-4</v>
      </c>
      <c r="AA103" s="9">
        <v>-1.5645667268313979E-4</v>
      </c>
      <c r="AB103" s="9">
        <v>5.5030980014119518E-5</v>
      </c>
      <c r="AC103" s="9">
        <v>-6.4909932407531865E-5</v>
      </c>
      <c r="AD103" s="9">
        <v>-1.1298933501821362E-3</v>
      </c>
      <c r="AE103" s="9">
        <v>1.1039748217280812E-4</v>
      </c>
      <c r="AF103" s="9">
        <v>3.7042085194623756E-4</v>
      </c>
      <c r="AG103" s="9">
        <v>-1.7225765117484334E-4</v>
      </c>
      <c r="AH103" s="9">
        <v>-2.0884595862667019E-4</v>
      </c>
      <c r="AI103" s="9">
        <v>4.0041350763221287E-4</v>
      </c>
      <c r="AJ103" s="9">
        <v>2.0160430824898816E-4</v>
      </c>
      <c r="AK103" s="9">
        <v>1.934047248728871E-4</v>
      </c>
      <c r="AL103" s="9">
        <v>-1.3696031371331183E-4</v>
      </c>
      <c r="AM103" s="9">
        <v>4.0719963557633886E-4</v>
      </c>
      <c r="AN103" s="9">
        <v>7.3603179184227521E-5</v>
      </c>
      <c r="AO103" s="9">
        <v>-1.3066232699257438E-4</v>
      </c>
      <c r="AP103" s="9">
        <v>1.5331094863050876E-4</v>
      </c>
      <c r="AQ103" s="9">
        <v>3.0749050874077997E-4</v>
      </c>
      <c r="AR103" s="9">
        <v>4.0624241921945816E-4</v>
      </c>
      <c r="AS103" s="9">
        <v>3.1637794710447578E-5</v>
      </c>
      <c r="AT103" s="9">
        <v>4.1454060311431692E-4</v>
      </c>
      <c r="AU103" s="9">
        <v>-4.9982395879774881E-4</v>
      </c>
      <c r="AV103" s="9">
        <v>1.5307375648245265E-4</v>
      </c>
      <c r="AW103" s="9">
        <v>4.5359676236407639E-4</v>
      </c>
      <c r="AX103" s="9">
        <v>2.8489593682731593E-4</v>
      </c>
      <c r="AY103" s="9">
        <v>-2.7840064644363136E-4</v>
      </c>
      <c r="AZ103" s="9">
        <v>-1.5318976552213646E-4</v>
      </c>
      <c r="BA103" s="9">
        <v>-3.1714634024791559E-4</v>
      </c>
      <c r="BB103" s="9">
        <v>2.3247725471515072E-4</v>
      </c>
      <c r="BC103" s="9">
        <v>2.0487386573682606E-4</v>
      </c>
      <c r="BD103" s="9">
        <v>-7.0552863336676038E-4</v>
      </c>
      <c r="BE103" s="9">
        <v>3.0907544731169611E-4</v>
      </c>
      <c r="BF103" s="9">
        <v>2.8805155718562674E-4</v>
      </c>
      <c r="BG103" s="9">
        <v>6.1780655199479095E-4</v>
      </c>
      <c r="BH103" s="9">
        <v>5.3276848546700681E-5</v>
      </c>
      <c r="BI103" s="9">
        <v>2.0866738754524107E-4</v>
      </c>
      <c r="BJ103" s="9">
        <v>1.9961521597231197E-4</v>
      </c>
      <c r="BK103" s="9">
        <v>-1.9452046875645455E-4</v>
      </c>
      <c r="BL103" s="9">
        <v>5.6867983867899081E-5</v>
      </c>
      <c r="BM103" s="9">
        <v>1.2872493350225278E-4</v>
      </c>
      <c r="BN103" s="9">
        <v>-1.843512364830965E-4</v>
      </c>
      <c r="BO103" s="9">
        <v>-2.3280989085210861E-4</v>
      </c>
      <c r="BP103" s="9">
        <v>-2.7850073671511575E-5</v>
      </c>
      <c r="BQ103" s="9">
        <v>2.8212762022595433E-4</v>
      </c>
      <c r="BR103" s="9">
        <v>-1.2706292915800661E-4</v>
      </c>
      <c r="BS103" s="9">
        <v>-5.8666278178176251E-5</v>
      </c>
    </row>
    <row r="104" spans="9:71" x14ac:dyDescent="0.25">
      <c r="I104" s="4">
        <v>18</v>
      </c>
      <c r="J104" s="9">
        <v>2.7587707550162107E-4</v>
      </c>
      <c r="K104" s="9">
        <v>2.6376246990734975E-4</v>
      </c>
      <c r="L104" s="9">
        <v>8.4466395568112704E-5</v>
      </c>
      <c r="M104" s="9">
        <v>1.0619308777503209E-4</v>
      </c>
      <c r="N104" s="9">
        <v>5.075078973741022E-5</v>
      </c>
      <c r="O104" s="9">
        <v>-3.7996381807981729E-5</v>
      </c>
      <c r="P104" s="9">
        <v>2.3109068461949509E-4</v>
      </c>
      <c r="Q104" s="9">
        <v>-9.0150891825308897E-5</v>
      </c>
      <c r="R104" s="9">
        <v>-5.4389345357461972E-5</v>
      </c>
      <c r="S104" s="9">
        <v>2.6795706828274821E-5</v>
      </c>
      <c r="T104" s="9">
        <v>6.8378007603869155E-5</v>
      </c>
      <c r="U104" s="9">
        <v>-2.2512701228617047E-5</v>
      </c>
      <c r="V104" s="9">
        <v>2.1615965214589081E-5</v>
      </c>
      <c r="W104" s="9">
        <v>-1.6787510135117599E-4</v>
      </c>
      <c r="X104" s="9">
        <v>8.8711591320178706E-5</v>
      </c>
      <c r="Y104" s="9">
        <v>1.9488099373636813E-4</v>
      </c>
      <c r="Z104" s="9">
        <v>-1.5645667268313979E-4</v>
      </c>
      <c r="AA104" s="9">
        <v>7.5957365084909642E-5</v>
      </c>
      <c r="AB104" s="9">
        <v>-2.6716714399125092E-5</v>
      </c>
      <c r="AC104" s="9">
        <v>3.1512797434346928E-5</v>
      </c>
      <c r="AD104" s="9">
        <v>5.4854625395625448E-4</v>
      </c>
      <c r="AE104" s="9">
        <v>-5.3596319760917654E-5</v>
      </c>
      <c r="AF104" s="9">
        <v>-1.7983376102677186E-4</v>
      </c>
      <c r="AG104" s="9">
        <v>8.3628502860054642E-5</v>
      </c>
      <c r="AH104" s="9">
        <v>1.0139157668296372E-4</v>
      </c>
      <c r="AI104" s="9">
        <v>-1.9439474496396334E-4</v>
      </c>
      <c r="AJ104" s="9">
        <v>-9.7875864172134236E-5</v>
      </c>
      <c r="AK104" s="9">
        <v>-9.3895089575808693E-5</v>
      </c>
      <c r="AL104" s="9">
        <v>6.6492175580996194E-5</v>
      </c>
      <c r="AM104" s="9">
        <v>-1.9768930817386107E-4</v>
      </c>
      <c r="AN104" s="9">
        <v>-3.5733238198340275E-5</v>
      </c>
      <c r="AO104" s="9">
        <v>6.3434597604658999E-5</v>
      </c>
      <c r="AP104" s="9">
        <v>-7.4430163296552648E-5</v>
      </c>
      <c r="AQ104" s="9">
        <v>-1.4928202442263076E-4</v>
      </c>
      <c r="AR104" s="9">
        <v>-1.9722459400707009E-4</v>
      </c>
      <c r="AS104" s="9">
        <v>-1.5359674228594647E-5</v>
      </c>
      <c r="AT104" s="9">
        <v>-2.0125323767457298E-4</v>
      </c>
      <c r="AU104" s="9">
        <v>2.4265702616259647E-4</v>
      </c>
      <c r="AV104" s="9">
        <v>-7.4315010070575134E-5</v>
      </c>
      <c r="AW104" s="9">
        <v>-2.2021441648575988E-4</v>
      </c>
      <c r="AX104" s="9">
        <v>-1.3831269906030522E-4</v>
      </c>
      <c r="AY104" s="9">
        <v>1.3515933311850735E-4</v>
      </c>
      <c r="AZ104" s="9">
        <v>7.437133071723914E-5</v>
      </c>
      <c r="BA104" s="9">
        <v>1.5396978561816148E-4</v>
      </c>
      <c r="BB104" s="9">
        <v>-1.1286421606381989E-4</v>
      </c>
      <c r="BC104" s="9">
        <v>-9.9463185233683067E-5</v>
      </c>
      <c r="BD104" s="9">
        <v>3.4252355660808705E-4</v>
      </c>
      <c r="BE104" s="9">
        <v>-1.5005148829785997E-4</v>
      </c>
      <c r="BF104" s="9">
        <v>-1.3984470535645738E-4</v>
      </c>
      <c r="BG104" s="9">
        <v>-2.9993580342051163E-4</v>
      </c>
      <c r="BH104" s="9">
        <v>-2.5865109913405902E-5</v>
      </c>
      <c r="BI104" s="9">
        <v>-1.0130488310452372E-4</v>
      </c>
      <c r="BJ104" s="9">
        <v>-9.6910189741916412E-5</v>
      </c>
      <c r="BK104" s="9">
        <v>9.443676647620541E-5</v>
      </c>
      <c r="BL104" s="9">
        <v>-2.7608552183931548E-5</v>
      </c>
      <c r="BM104" s="9">
        <v>-6.2494022158858002E-5</v>
      </c>
      <c r="BN104" s="9">
        <v>8.9499756918389706E-5</v>
      </c>
      <c r="BO104" s="9">
        <v>1.1302570591313115E-4</v>
      </c>
      <c r="BP104" s="9">
        <v>1.3520792544226194E-5</v>
      </c>
      <c r="BQ104" s="9">
        <v>-1.3696872292202894E-4</v>
      </c>
      <c r="BR104" s="9">
        <v>6.168714400797031E-5</v>
      </c>
      <c r="BS104" s="9">
        <v>2.8481597066667053E-5</v>
      </c>
    </row>
    <row r="105" spans="9:71" x14ac:dyDescent="0.25">
      <c r="I105" s="4">
        <v>19</v>
      </c>
      <c r="J105" s="9">
        <v>-9.7035080498164539E-5</v>
      </c>
      <c r="K105" s="9">
        <v>-9.2773973529032834E-5</v>
      </c>
      <c r="L105" s="9">
        <v>-2.9709621498773147E-5</v>
      </c>
      <c r="M105" s="9">
        <v>-3.7351616845519096E-5</v>
      </c>
      <c r="N105" s="9">
        <v>-1.7850729200897612E-5</v>
      </c>
      <c r="O105" s="9">
        <v>1.3364582615907993E-5</v>
      </c>
      <c r="P105" s="9">
        <v>-8.1282227396588794E-5</v>
      </c>
      <c r="Q105" s="9">
        <v>3.170904660832817E-5</v>
      </c>
      <c r="R105" s="9">
        <v>1.913052940483553E-5</v>
      </c>
      <c r="S105" s="9">
        <v>-9.4249352337780095E-6</v>
      </c>
      <c r="T105" s="9">
        <v>-2.4050804004215139E-5</v>
      </c>
      <c r="U105" s="9">
        <v>7.9184606839039301E-6</v>
      </c>
      <c r="V105" s="9">
        <v>-7.6030490058999154E-6</v>
      </c>
      <c r="W105" s="9">
        <v>5.9047218561489971E-5</v>
      </c>
      <c r="X105" s="9">
        <v>-3.1202797076276947E-5</v>
      </c>
      <c r="Y105" s="9">
        <v>-6.8546082998692884E-5</v>
      </c>
      <c r="Z105" s="9">
        <v>5.5030980014119518E-5</v>
      </c>
      <c r="AA105" s="9">
        <v>-2.6716714399125092E-5</v>
      </c>
      <c r="AB105" s="9">
        <v>9.3971509870900504E-6</v>
      </c>
      <c r="AC105" s="9">
        <v>-1.1084091819533006E-5</v>
      </c>
      <c r="AD105" s="9">
        <v>-1.9294183763847745E-4</v>
      </c>
      <c r="AE105" s="9">
        <v>1.8851596106525537E-5</v>
      </c>
      <c r="AF105" s="9">
        <v>6.3253474199663801E-5</v>
      </c>
      <c r="AG105" s="9">
        <v>-2.9414906955248994E-5</v>
      </c>
      <c r="AH105" s="9">
        <v>-3.5662766786178272E-5</v>
      </c>
      <c r="AI105" s="9">
        <v>6.8375053243188038E-5</v>
      </c>
      <c r="AJ105" s="9">
        <v>3.4426174561628829E-5</v>
      </c>
      <c r="AK105" s="9">
        <v>3.3026004639219935E-5</v>
      </c>
      <c r="AL105" s="9">
        <v>-2.3387494587103316E-5</v>
      </c>
      <c r="AM105" s="9">
        <v>6.9533859953377483E-5</v>
      </c>
      <c r="AN105" s="9">
        <v>1.256856025000041E-5</v>
      </c>
      <c r="AO105" s="9">
        <v>-2.2312043411887596E-5</v>
      </c>
      <c r="AP105" s="9">
        <v>2.6179547082120923E-5</v>
      </c>
      <c r="AQ105" s="9">
        <v>5.2507419220825477E-5</v>
      </c>
      <c r="AR105" s="9">
        <v>6.9370404630019386E-5</v>
      </c>
      <c r="AS105" s="9">
        <v>5.4025048021378883E-6</v>
      </c>
      <c r="AT105" s="9">
        <v>7.078741168601984E-5</v>
      </c>
      <c r="AU105" s="9">
        <v>-8.5350491788123965E-5</v>
      </c>
      <c r="AV105" s="9">
        <v>2.6139043888689451E-5</v>
      </c>
      <c r="AW105" s="9">
        <v>7.7456684618314647E-5</v>
      </c>
      <c r="AX105" s="9">
        <v>4.8649145141297765E-5</v>
      </c>
      <c r="AY105" s="9">
        <v>-4.7540002174466759E-5</v>
      </c>
      <c r="AZ105" s="9">
        <v>-2.6158853720560451E-5</v>
      </c>
      <c r="BA105" s="9">
        <v>-5.4156259684054989E-5</v>
      </c>
      <c r="BB105" s="9">
        <v>3.969807303198937E-5</v>
      </c>
      <c r="BC105" s="9">
        <v>3.4984487812933828E-5</v>
      </c>
      <c r="BD105" s="9">
        <v>-1.2047684943574821E-4</v>
      </c>
      <c r="BE105" s="9">
        <v>5.2778065083434879E-5</v>
      </c>
      <c r="BF105" s="9">
        <v>4.9188002362400732E-5</v>
      </c>
      <c r="BG105" s="9">
        <v>1.0549732983891944E-4</v>
      </c>
      <c r="BH105" s="9">
        <v>9.0976135584214846E-6</v>
      </c>
      <c r="BI105" s="9">
        <v>3.5632273790892939E-5</v>
      </c>
      <c r="BJ105" s="9">
        <v>3.4086514965408937E-5</v>
      </c>
      <c r="BK105" s="9">
        <v>-3.3216530298296244E-5</v>
      </c>
      <c r="BL105" s="9">
        <v>9.7108397960737124E-6</v>
      </c>
      <c r="BM105" s="9">
        <v>2.1981211957581564E-5</v>
      </c>
      <c r="BN105" s="9">
        <v>-3.1480020952632841E-5</v>
      </c>
      <c r="BO105" s="9">
        <v>-3.9754874346484462E-5</v>
      </c>
      <c r="BP105" s="9">
        <v>-4.7557093699880924E-6</v>
      </c>
      <c r="BQ105" s="9">
        <v>4.8176424337917764E-5</v>
      </c>
      <c r="BR105" s="9">
        <v>-2.1697406258317734E-5</v>
      </c>
      <c r="BS105" s="9">
        <v>-1.0017918520613302E-5</v>
      </c>
    </row>
    <row r="106" spans="9:71" x14ac:dyDescent="0.25">
      <c r="I106" s="4">
        <v>20</v>
      </c>
      <c r="J106" s="9">
        <v>1.1445444937886317E-4</v>
      </c>
      <c r="K106" s="9">
        <v>1.0942840468046535E-4</v>
      </c>
      <c r="L106" s="9">
        <v>3.504297984233482E-5</v>
      </c>
      <c r="M106" s="9">
        <v>4.4056837151230295E-5</v>
      </c>
      <c r="N106" s="9">
        <v>2.1055224267460428E-5</v>
      </c>
      <c r="O106" s="9">
        <v>-1.576374169660229E-5</v>
      </c>
      <c r="P106" s="9">
        <v>9.5873703955345183E-5</v>
      </c>
      <c r="Q106" s="9">
        <v>-3.7401334148978808E-5</v>
      </c>
      <c r="R106" s="9">
        <v>-2.2564769340280169E-5</v>
      </c>
      <c r="S106" s="9">
        <v>1.1116863788595645E-5</v>
      </c>
      <c r="T106" s="9">
        <v>2.8368312936819487E-5</v>
      </c>
      <c r="U106" s="9">
        <v>-9.3399526527062935E-6</v>
      </c>
      <c r="V106" s="9">
        <v>8.9679194689517254E-6</v>
      </c>
      <c r="W106" s="9">
        <v>-6.9647150835687289E-5</v>
      </c>
      <c r="X106" s="9">
        <v>3.6804204624875138E-5</v>
      </c>
      <c r="Y106" s="9">
        <v>8.0851215317347491E-5</v>
      </c>
      <c r="Z106" s="9">
        <v>-6.4909932407531865E-5</v>
      </c>
      <c r="AA106" s="9">
        <v>3.1512797434346928E-5</v>
      </c>
      <c r="AB106" s="9">
        <v>-1.1084091819533006E-5</v>
      </c>
      <c r="AC106" s="9">
        <v>1.3073865859197265E-5</v>
      </c>
      <c r="AD106" s="9">
        <v>2.2757802307873246E-4</v>
      </c>
      <c r="AE106" s="9">
        <v>-2.2235762996310535E-5</v>
      </c>
      <c r="AF106" s="9">
        <v>-7.4608497500649659E-5</v>
      </c>
      <c r="AG106" s="9">
        <v>3.4695359263984927E-5</v>
      </c>
      <c r="AH106" s="9">
        <v>4.2064811147511243E-5</v>
      </c>
      <c r="AI106" s="9">
        <v>-8.0649482950112742E-5</v>
      </c>
      <c r="AJ106" s="9">
        <v>-4.0606230586333004E-5</v>
      </c>
      <c r="AK106" s="9">
        <v>-3.8954707480633234E-5</v>
      </c>
      <c r="AL106" s="9">
        <v>2.7585928733976637E-5</v>
      </c>
      <c r="AM106" s="9">
        <v>-8.2016314237007734E-5</v>
      </c>
      <c r="AN106" s="9">
        <v>-1.4824820420755707E-5</v>
      </c>
      <c r="AO106" s="9">
        <v>2.6317416650911017E-5</v>
      </c>
      <c r="AP106" s="9">
        <v>-3.0879199882034949E-5</v>
      </c>
      <c r="AQ106" s="9">
        <v>-6.1933351571119607E-5</v>
      </c>
      <c r="AR106" s="9">
        <v>-8.1823516035193003E-5</v>
      </c>
      <c r="AS106" s="9">
        <v>-6.3723419326379827E-6</v>
      </c>
      <c r="AT106" s="9">
        <v>-8.3494898812719141E-5</v>
      </c>
      <c r="AU106" s="9">
        <v>1.0067228770949173E-4</v>
      </c>
      <c r="AV106" s="9">
        <v>-3.0831425709246246E-5</v>
      </c>
      <c r="AW106" s="9">
        <v>-9.1361414276037542E-5</v>
      </c>
      <c r="AX106" s="9">
        <v>-5.738245479174879E-5</v>
      </c>
      <c r="AY106" s="9">
        <v>5.6074202694678782E-5</v>
      </c>
      <c r="AZ106" s="9">
        <v>3.0854791726849804E-5</v>
      </c>
      <c r="BA106" s="9">
        <v>6.3878185608085163E-5</v>
      </c>
      <c r="BB106" s="9">
        <v>-4.6824520234866861E-5</v>
      </c>
      <c r="BC106" s="9">
        <v>-4.1264770110708876E-5</v>
      </c>
      <c r="BD106" s="9">
        <v>1.4210439558845516E-4</v>
      </c>
      <c r="BE106" s="9">
        <v>-6.2252582750427096E-5</v>
      </c>
      <c r="BF106" s="9">
        <v>-5.801804561332111E-5</v>
      </c>
      <c r="BG106" s="9">
        <v>-1.2443580956149393E-4</v>
      </c>
      <c r="BH106" s="9">
        <v>-1.0730782570026382E-5</v>
      </c>
      <c r="BI106" s="9">
        <v>-4.202884416559732E-5</v>
      </c>
      <c r="BJ106" s="9">
        <v>-4.0205596590235782E-5</v>
      </c>
      <c r="BK106" s="9">
        <v>3.9179435581956719E-5</v>
      </c>
      <c r="BL106" s="9">
        <v>-1.1454092851368244E-5</v>
      </c>
      <c r="BM106" s="9">
        <v>-2.5927195591213728E-5</v>
      </c>
      <c r="BN106" s="9">
        <v>3.7131194677957946E-5</v>
      </c>
      <c r="BO106" s="9">
        <v>4.6891518305473446E-5</v>
      </c>
      <c r="BP106" s="9">
        <v>5.6094362425780974E-6</v>
      </c>
      <c r="BQ106" s="9">
        <v>-5.6824872946265448E-5</v>
      </c>
      <c r="BR106" s="9">
        <v>2.5592442171388004E-5</v>
      </c>
      <c r="BS106" s="9">
        <v>1.1816297181520857E-5</v>
      </c>
    </row>
    <row r="107" spans="9:71" x14ac:dyDescent="0.25">
      <c r="I107" s="4">
        <v>21</v>
      </c>
      <c r="J107" s="9">
        <v>1.9923194564431491E-3</v>
      </c>
      <c r="K107" s="9">
        <v>1.9048306196533746E-3</v>
      </c>
      <c r="L107" s="9">
        <v>6.0999647397300854E-4</v>
      </c>
      <c r="M107" s="9">
        <v>7.669015431212529E-4</v>
      </c>
      <c r="N107" s="9">
        <v>3.6651028593024043E-4</v>
      </c>
      <c r="O107" s="9">
        <v>-2.7440094691753283E-4</v>
      </c>
      <c r="P107" s="9">
        <v>1.6688826584559115E-3</v>
      </c>
      <c r="Q107" s="9">
        <v>-6.5104857108074258E-4</v>
      </c>
      <c r="R107" s="9">
        <v>-3.9278708019449267E-4</v>
      </c>
      <c r="S107" s="9">
        <v>1.9351230241240096E-4</v>
      </c>
      <c r="T107" s="9">
        <v>4.9380991405067153E-4</v>
      </c>
      <c r="U107" s="9">
        <v>-1.6258144172838956E-4</v>
      </c>
      <c r="V107" s="9">
        <v>1.5610542481109881E-4</v>
      </c>
      <c r="W107" s="9">
        <v>-1.2123545606903758E-3</v>
      </c>
      <c r="X107" s="9">
        <v>6.4065428081640913E-4</v>
      </c>
      <c r="Y107" s="9">
        <v>1.4073847738380141E-3</v>
      </c>
      <c r="Z107" s="9">
        <v>-1.1298933501821362E-3</v>
      </c>
      <c r="AA107" s="9">
        <v>5.4854625395625448E-4</v>
      </c>
      <c r="AB107" s="9">
        <v>-1.9294183763847745E-4</v>
      </c>
      <c r="AC107" s="9">
        <v>2.2757802307873246E-4</v>
      </c>
      <c r="AD107" s="9">
        <v>3.9614722337073232E-3</v>
      </c>
      <c r="AE107" s="9">
        <v>-3.8706003555847185E-4</v>
      </c>
      <c r="AF107" s="9">
        <v>-1.2987171926754745E-3</v>
      </c>
      <c r="AG107" s="9">
        <v>6.0394540959355422E-4</v>
      </c>
      <c r="AH107" s="9">
        <v>7.3222615752909534E-4</v>
      </c>
      <c r="AI107" s="9">
        <v>-1.4038731993870662E-3</v>
      </c>
      <c r="AJ107" s="9">
        <v>-7.0683650735301547E-4</v>
      </c>
      <c r="AK107" s="9">
        <v>-6.7808828800367915E-4</v>
      </c>
      <c r="AL107" s="9">
        <v>4.8019087802195562E-4</v>
      </c>
      <c r="AM107" s="9">
        <v>-1.4276657612431981E-3</v>
      </c>
      <c r="AN107" s="9">
        <v>-2.5805705521136181E-4</v>
      </c>
      <c r="AO107" s="9">
        <v>4.5810976787254468E-4</v>
      </c>
      <c r="AP107" s="9">
        <v>-5.3751716126587408E-4</v>
      </c>
      <c r="AQ107" s="9">
        <v>-1.0780797252313956E-3</v>
      </c>
      <c r="AR107" s="9">
        <v>-1.4243097046571299E-3</v>
      </c>
      <c r="AS107" s="9">
        <v>-1.1092396044367127E-4</v>
      </c>
      <c r="AT107" s="9">
        <v>-1.4534036231976552E-3</v>
      </c>
      <c r="AU107" s="9">
        <v>1.7524120610142339E-3</v>
      </c>
      <c r="AV107" s="9">
        <v>-5.3668555170871893E-4</v>
      </c>
      <c r="AW107" s="9">
        <v>-1.5903368040135551E-3</v>
      </c>
      <c r="AX107" s="9">
        <v>-9.9886183333632202E-4</v>
      </c>
      <c r="AY107" s="9">
        <v>9.7608896499376129E-4</v>
      </c>
      <c r="AZ107" s="9">
        <v>5.3709228619343134E-4</v>
      </c>
      <c r="BA107" s="9">
        <v>1.1119336357820757E-3</v>
      </c>
      <c r="BB107" s="9">
        <v>-8.1507886507529146E-4</v>
      </c>
      <c r="BC107" s="9">
        <v>-7.1829976731687989E-4</v>
      </c>
      <c r="BD107" s="9">
        <v>2.4736246927352548E-3</v>
      </c>
      <c r="BE107" s="9">
        <v>-1.0836366126489596E-3</v>
      </c>
      <c r="BF107" s="9">
        <v>-1.0099256230537805E-3</v>
      </c>
      <c r="BG107" s="9">
        <v>-2.1660659398830026E-3</v>
      </c>
      <c r="BH107" s="9">
        <v>-1.8679175002062233E-4</v>
      </c>
      <c r="BI107" s="9">
        <v>-7.3160007686341982E-4</v>
      </c>
      <c r="BJ107" s="9">
        <v>-6.9986263338246387E-4</v>
      </c>
      <c r="BK107" s="9">
        <v>6.8200015137907528E-4</v>
      </c>
      <c r="BL107" s="9">
        <v>-1.9938248069455703E-4</v>
      </c>
      <c r="BM107" s="9">
        <v>-4.5131715287358295E-4</v>
      </c>
      <c r="BN107" s="9">
        <v>6.4634622768571578E-4</v>
      </c>
      <c r="BO107" s="9">
        <v>8.1624510684516634E-4</v>
      </c>
      <c r="BP107" s="9">
        <v>9.7643988734522546E-5</v>
      </c>
      <c r="BQ107" s="9">
        <v>-9.8915595326486464E-4</v>
      </c>
      <c r="BR107" s="9">
        <v>4.4549006834302004E-4</v>
      </c>
      <c r="BS107" s="9">
        <v>2.0568740582492312E-4</v>
      </c>
    </row>
    <row r="108" spans="9:71" x14ac:dyDescent="0.25">
      <c r="I108" s="4">
        <v>22</v>
      </c>
      <c r="J108" s="9">
        <v>-1.9466178081300006E-4</v>
      </c>
      <c r="K108" s="9">
        <v>-1.8611358704032061E-4</v>
      </c>
      <c r="L108" s="9">
        <v>-5.9600381620137548E-5</v>
      </c>
      <c r="M108" s="9">
        <v>-7.4930965317549571E-5</v>
      </c>
      <c r="N108" s="9">
        <v>-3.5810293733131694E-5</v>
      </c>
      <c r="O108" s="9">
        <v>2.6810648669316275E-5</v>
      </c>
      <c r="P108" s="9">
        <v>-1.6306002996273585E-4</v>
      </c>
      <c r="Q108" s="9">
        <v>6.3611422270900644E-5</v>
      </c>
      <c r="R108" s="9">
        <v>3.8377697042372087E-5</v>
      </c>
      <c r="S108" s="9">
        <v>-1.8907333999574722E-5</v>
      </c>
      <c r="T108" s="9">
        <v>-4.8248244999740164E-5</v>
      </c>
      <c r="U108" s="9">
        <v>1.5885199972144324E-5</v>
      </c>
      <c r="V108" s="9">
        <v>-1.5252453561111672E-5</v>
      </c>
      <c r="W108" s="9">
        <v>1.1845444614694258E-4</v>
      </c>
      <c r="X108" s="9">
        <v>-6.2595836619413469E-5</v>
      </c>
      <c r="Y108" s="9">
        <v>-1.375100892973821E-4</v>
      </c>
      <c r="Z108" s="9">
        <v>1.1039748217280812E-4</v>
      </c>
      <c r="AA108" s="9">
        <v>-5.3596319760917654E-5</v>
      </c>
      <c r="AB108" s="9">
        <v>1.8851596106525537E-5</v>
      </c>
      <c r="AC108" s="9">
        <v>-2.2235762996310535E-5</v>
      </c>
      <c r="AD108" s="9">
        <v>-3.8706003555847185E-4</v>
      </c>
      <c r="AE108" s="9">
        <v>3.7818129798254694E-5</v>
      </c>
      <c r="AF108" s="9">
        <v>1.2689260283087637E-4</v>
      </c>
      <c r="AG108" s="9">
        <v>-5.9009155667838913E-5</v>
      </c>
      <c r="AH108" s="9">
        <v>-7.1542968333472841E-5</v>
      </c>
      <c r="AI108" s="9">
        <v>1.3716698702336257E-4</v>
      </c>
      <c r="AJ108" s="9">
        <v>6.9062244420693101E-5</v>
      </c>
      <c r="AK108" s="9">
        <v>6.6253367784144411E-5</v>
      </c>
      <c r="AL108" s="9">
        <v>-4.6917581988980234E-5</v>
      </c>
      <c r="AM108" s="9">
        <v>1.3949166565160157E-4</v>
      </c>
      <c r="AN108" s="9">
        <v>2.5213750614313595E-5</v>
      </c>
      <c r="AO108" s="9">
        <v>-4.4760122646748983E-5</v>
      </c>
      <c r="AP108" s="9">
        <v>5.2518710034767629E-5</v>
      </c>
      <c r="AQ108" s="9">
        <v>1.0533497451588114E-4</v>
      </c>
      <c r="AR108" s="9">
        <v>1.3916375842294883E-4</v>
      </c>
      <c r="AS108" s="9">
        <v>1.0837948505178378E-5</v>
      </c>
      <c r="AT108" s="9">
        <v>1.4200641198215157E-4</v>
      </c>
      <c r="AU108" s="9">
        <v>-1.7122136282512611E-4</v>
      </c>
      <c r="AV108" s="9">
        <v>5.2437456701215406E-5</v>
      </c>
      <c r="AW108" s="9">
        <v>1.5538562019286664E-4</v>
      </c>
      <c r="AX108" s="9">
        <v>9.7594902581796318E-5</v>
      </c>
      <c r="AY108" s="9">
        <v>-9.5369854238546667E-5</v>
      </c>
      <c r="AZ108" s="9">
        <v>-5.2477197144875754E-5</v>
      </c>
      <c r="BA108" s="9">
        <v>-1.0864270837049323E-4</v>
      </c>
      <c r="BB108" s="9">
        <v>7.9638183959642887E-5</v>
      </c>
      <c r="BC108" s="9">
        <v>7.0182274941537392E-5</v>
      </c>
      <c r="BD108" s="9">
        <v>-2.4168824241193926E-4</v>
      </c>
      <c r="BE108" s="9">
        <v>1.05877916360364E-4</v>
      </c>
      <c r="BF108" s="9">
        <v>9.8675902419435795E-5</v>
      </c>
      <c r="BG108" s="9">
        <v>2.1163787356108762E-4</v>
      </c>
      <c r="BH108" s="9">
        <v>1.8250694978959892E-5</v>
      </c>
      <c r="BI108" s="9">
        <v>7.1481796428074385E-5</v>
      </c>
      <c r="BJ108" s="9">
        <v>6.8380854334438269E-5</v>
      </c>
      <c r="BK108" s="9">
        <v>-6.6635580731214285E-5</v>
      </c>
      <c r="BL108" s="9">
        <v>1.9480886275239558E-5</v>
      </c>
      <c r="BM108" s="9">
        <v>4.4096442669223894E-5</v>
      </c>
      <c r="BN108" s="9">
        <v>-6.3151974597331094E-5</v>
      </c>
      <c r="BO108" s="9">
        <v>-7.9752132904450986E-5</v>
      </c>
      <c r="BP108" s="9">
        <v>-9.5404141495864853E-6</v>
      </c>
      <c r="BQ108" s="9">
        <v>9.6646578811249821E-5</v>
      </c>
      <c r="BR108" s="9">
        <v>-4.3527100916324327E-5</v>
      </c>
      <c r="BS108" s="9">
        <v>-2.0096915973589649E-5</v>
      </c>
    </row>
    <row r="109" spans="9:71" x14ac:dyDescent="0.25">
      <c r="I109" s="4">
        <v>23</v>
      </c>
      <c r="J109" s="9">
        <v>-6.5315604369719734E-4</v>
      </c>
      <c r="K109" s="9">
        <v>-6.2447396546899149E-4</v>
      </c>
      <c r="L109" s="9">
        <v>-1.99979417116544E-4</v>
      </c>
      <c r="M109" s="9">
        <v>-2.5141870506279748E-4</v>
      </c>
      <c r="N109" s="9">
        <v>-1.2015563445829119E-4</v>
      </c>
      <c r="O109" s="9">
        <v>8.9958784619505958E-5</v>
      </c>
      <c r="P109" s="9">
        <v>-5.4712149252306847E-4</v>
      </c>
      <c r="Q109" s="9">
        <v>2.1343781368324231E-4</v>
      </c>
      <c r="R109" s="9">
        <v>1.2877013999211995E-4</v>
      </c>
      <c r="S109" s="9">
        <v>-6.3440493662631704E-5</v>
      </c>
      <c r="T109" s="9">
        <v>-1.6188916328489073E-4</v>
      </c>
      <c r="U109" s="9">
        <v>5.3300212932459271E-5</v>
      </c>
      <c r="V109" s="9">
        <v>-5.1177134941660942E-5</v>
      </c>
      <c r="W109" s="9">
        <v>3.9745468823180937E-4</v>
      </c>
      <c r="X109" s="9">
        <v>-2.10030180693394E-4</v>
      </c>
      <c r="Y109" s="9">
        <v>-4.6139280920380995E-4</v>
      </c>
      <c r="Z109" s="9">
        <v>3.7042085194623756E-4</v>
      </c>
      <c r="AA109" s="9">
        <v>-1.7983376102677186E-4</v>
      </c>
      <c r="AB109" s="9">
        <v>6.3253474199663801E-5</v>
      </c>
      <c r="AC109" s="9">
        <v>-7.4608497500649659E-5</v>
      </c>
      <c r="AD109" s="9">
        <v>-1.2987171926754745E-3</v>
      </c>
      <c r="AE109" s="9">
        <v>1.2689260283087637E-4</v>
      </c>
      <c r="AF109" s="9">
        <v>4.2576755484978072E-4</v>
      </c>
      <c r="AG109" s="9">
        <v>-1.9799565429303706E-4</v>
      </c>
      <c r="AH109" s="9">
        <v>-2.4005083050141458E-4</v>
      </c>
      <c r="AI109" s="9">
        <v>4.6024158515281158E-4</v>
      </c>
      <c r="AJ109" s="9">
        <v>2.3172716362849735E-4</v>
      </c>
      <c r="AK109" s="9">
        <v>2.2230243349657662E-4</v>
      </c>
      <c r="AL109" s="9">
        <v>-1.5742433930160927E-4</v>
      </c>
      <c r="AM109" s="9">
        <v>4.6804166737412145E-4</v>
      </c>
      <c r="AN109" s="9">
        <v>8.4600652111742287E-5</v>
      </c>
      <c r="AO109" s="9">
        <v>-1.5018533428211336E-4</v>
      </c>
      <c r="AP109" s="9">
        <v>1.7621801631077178E-4</v>
      </c>
      <c r="AQ109" s="9">
        <v>3.5343442832175796E-4</v>
      </c>
      <c r="AR109" s="9">
        <v>4.6694142783417657E-4</v>
      </c>
      <c r="AS109" s="9">
        <v>3.6364978979805553E-5</v>
      </c>
      <c r="AT109" s="9">
        <v>4.7647949095358392E-4</v>
      </c>
      <c r="AU109" s="9">
        <v>-5.7450552169115447E-4</v>
      </c>
      <c r="AV109" s="9">
        <v>1.7594538392418554E-4</v>
      </c>
      <c r="AW109" s="9">
        <v>5.2137125484382851E-4</v>
      </c>
      <c r="AX109" s="9">
        <v>3.2746387189673971E-4</v>
      </c>
      <c r="AY109" s="9">
        <v>-3.1999808294298489E-4</v>
      </c>
      <c r="AZ109" s="9">
        <v>-1.7607872653950302E-4</v>
      </c>
      <c r="BA109" s="9">
        <v>-3.6453299296582207E-4</v>
      </c>
      <c r="BB109" s="9">
        <v>2.6721301400339478E-4</v>
      </c>
      <c r="BC109" s="9">
        <v>2.3548524444312591E-4</v>
      </c>
      <c r="BD109" s="9">
        <v>-8.1094571087664215E-4</v>
      </c>
      <c r="BE109" s="9">
        <v>3.552561816501155E-4</v>
      </c>
      <c r="BF109" s="9">
        <v>3.3109099158218109E-4</v>
      </c>
      <c r="BG109" s="9">
        <v>7.101165704655678E-4</v>
      </c>
      <c r="BH109" s="9">
        <v>6.1237247894249517E-5</v>
      </c>
      <c r="BI109" s="9">
        <v>2.3984557809106162E-4</v>
      </c>
      <c r="BJ109" s="9">
        <v>2.2944086967241649E-4</v>
      </c>
      <c r="BK109" s="9">
        <v>-2.2358488706971958E-4</v>
      </c>
      <c r="BL109" s="9">
        <v>6.536495532974571E-5</v>
      </c>
      <c r="BM109" s="9">
        <v>1.4795846372441638E-4</v>
      </c>
      <c r="BN109" s="9">
        <v>-2.1189621150791415E-4</v>
      </c>
      <c r="BO109" s="9">
        <v>-2.6759535121239128E-4</v>
      </c>
      <c r="BP109" s="9">
        <v>-3.2011312827569291E-5</v>
      </c>
      <c r="BQ109" s="9">
        <v>3.242819252427677E-4</v>
      </c>
      <c r="BR109" s="9">
        <v>-1.4604812978376091E-4</v>
      </c>
      <c r="BS109" s="9">
        <v>-6.7431943101530531E-5</v>
      </c>
    </row>
    <row r="110" spans="9:71" x14ac:dyDescent="0.25">
      <c r="I110" s="4">
        <v>24</v>
      </c>
      <c r="J110" s="9">
        <v>3.0373864037832915E-4</v>
      </c>
      <c r="K110" s="9">
        <v>2.9040054831238645E-4</v>
      </c>
      <c r="L110" s="9">
        <v>9.2996883125817865E-5</v>
      </c>
      <c r="M110" s="9">
        <v>1.1691781218035744E-4</v>
      </c>
      <c r="N110" s="9">
        <v>5.587624794462801E-5</v>
      </c>
      <c r="O110" s="9">
        <v>-4.1833738191792731E-5</v>
      </c>
      <c r="P110" s="9">
        <v>2.5442915190686168E-4</v>
      </c>
      <c r="Q110" s="9">
        <v>-9.925547188770404E-5</v>
      </c>
      <c r="R110" s="9">
        <v>-5.9882271043741786E-5</v>
      </c>
      <c r="S110" s="9">
        <v>2.9501877041424129E-5</v>
      </c>
      <c r="T110" s="9">
        <v>7.5283685763358158E-5</v>
      </c>
      <c r="U110" s="9">
        <v>-2.4786319232905972E-5</v>
      </c>
      <c r="V110" s="9">
        <v>2.3799019446637446E-5</v>
      </c>
      <c r="W110" s="9">
        <v>-1.8482925754184596E-4</v>
      </c>
      <c r="X110" s="9">
        <v>9.7670812568950634E-5</v>
      </c>
      <c r="Y110" s="9">
        <v>2.1456254734262734E-4</v>
      </c>
      <c r="Z110" s="9">
        <v>-1.7225765117484334E-4</v>
      </c>
      <c r="AA110" s="9">
        <v>8.3628502860054642E-5</v>
      </c>
      <c r="AB110" s="9">
        <v>-2.9414906955248994E-5</v>
      </c>
      <c r="AC110" s="9">
        <v>3.4695359263984927E-5</v>
      </c>
      <c r="AD110" s="9">
        <v>6.0394540959355422E-4</v>
      </c>
      <c r="AE110" s="9">
        <v>-5.9009155667838913E-5</v>
      </c>
      <c r="AF110" s="9">
        <v>-1.9799565429303706E-4</v>
      </c>
      <c r="AG110" s="9">
        <v>9.2074369388619071E-5</v>
      </c>
      <c r="AH110" s="9">
        <v>1.1163138362077331E-4</v>
      </c>
      <c r="AI110" s="9">
        <v>-2.1402719100413012E-4</v>
      </c>
      <c r="AJ110" s="9">
        <v>-1.0776060988555531E-4</v>
      </c>
      <c r="AK110" s="9">
        <v>-1.0337780619901482E-4</v>
      </c>
      <c r="AL110" s="9">
        <v>7.3207398512712784E-5</v>
      </c>
      <c r="AM110" s="9">
        <v>-2.176544809780987E-4</v>
      </c>
      <c r="AN110" s="9">
        <v>-3.93420336464857E-5</v>
      </c>
      <c r="AO110" s="9">
        <v>6.984102754588003E-5</v>
      </c>
      <c r="AP110" s="9">
        <v>-8.1947064872010656E-5</v>
      </c>
      <c r="AQ110" s="9">
        <v>-1.6435841596699821E-4</v>
      </c>
      <c r="AR110" s="9">
        <v>-2.1714283408272333E-4</v>
      </c>
      <c r="AS110" s="9">
        <v>-1.6910888874563214E-5</v>
      </c>
      <c r="AT110" s="9">
        <v>-2.2157834126617143E-4</v>
      </c>
      <c r="AU110" s="9">
        <v>2.6716360926641261E-4</v>
      </c>
      <c r="AV110" s="9">
        <v>-8.182028201326826E-5</v>
      </c>
      <c r="AW110" s="9">
        <v>-2.4245446031886323E-4</v>
      </c>
      <c r="AX110" s="9">
        <v>-1.522812690516116E-4</v>
      </c>
      <c r="AY110" s="9">
        <v>1.4880943623608869E-4</v>
      </c>
      <c r="AZ110" s="9">
        <v>8.1882290632911075E-5</v>
      </c>
      <c r="BA110" s="9">
        <v>1.6951960672327915E-4</v>
      </c>
      <c r="BB110" s="9">
        <v>-1.2426267558570374E-4</v>
      </c>
      <c r="BC110" s="9">
        <v>-1.095082387532388E-4</v>
      </c>
      <c r="BD110" s="9">
        <v>3.7711592814488389E-4</v>
      </c>
      <c r="BE110" s="9">
        <v>-1.6520559006023299E-4</v>
      </c>
      <c r="BF110" s="9">
        <v>-1.5396799676756329E-4</v>
      </c>
      <c r="BG110" s="9">
        <v>-3.302271236784685E-4</v>
      </c>
      <c r="BH110" s="9">
        <v>-2.8477296651231861E-5</v>
      </c>
      <c r="BI110" s="9">
        <v>-1.1153593462561117E-4</v>
      </c>
      <c r="BJ110" s="9">
        <v>-1.066974094077731E-4</v>
      </c>
      <c r="BK110" s="9">
        <v>1.0397418850063118E-4</v>
      </c>
      <c r="BL110" s="9">
        <v>-3.0396813827005513E-5</v>
      </c>
      <c r="BM110" s="9">
        <v>-6.8805460866186281E-5</v>
      </c>
      <c r="BN110" s="9">
        <v>9.85385771222695E-5</v>
      </c>
      <c r="BO110" s="9">
        <v>1.244404747274973E-4</v>
      </c>
      <c r="BP110" s="9">
        <v>1.4886293602878878E-5</v>
      </c>
      <c r="BQ110" s="9">
        <v>-1.5080156116287636E-4</v>
      </c>
      <c r="BR110" s="9">
        <v>6.7917093929368549E-5</v>
      </c>
      <c r="BS110" s="9">
        <v>3.1358029851168351E-5</v>
      </c>
    </row>
    <row r="111" spans="9:71" x14ac:dyDescent="0.25">
      <c r="I111" s="4">
        <v>25</v>
      </c>
      <c r="J111" s="9">
        <v>3.682541070839682E-4</v>
      </c>
      <c r="K111" s="9">
        <v>3.5208294368562848E-4</v>
      </c>
      <c r="L111" s="9">
        <v>1.1274984346553221E-4</v>
      </c>
      <c r="M111" s="9">
        <v>1.4175168649290003E-4</v>
      </c>
      <c r="N111" s="9">
        <v>6.7744616781130097E-5</v>
      </c>
      <c r="O111" s="9">
        <v>-5.0719414179949228E-5</v>
      </c>
      <c r="P111" s="9">
        <v>3.0847105931233856E-4</v>
      </c>
      <c r="Q111" s="9">
        <v>-1.2033778490506528E-4</v>
      </c>
      <c r="R111" s="9">
        <v>-7.2601537380644139E-5</v>
      </c>
      <c r="S111" s="9">
        <v>3.5768209713648899E-5</v>
      </c>
      <c r="T111" s="9">
        <v>9.1274282535286854E-5</v>
      </c>
      <c r="U111" s="9">
        <v>-3.0051046009960365E-5</v>
      </c>
      <c r="V111" s="9">
        <v>2.8854039265070594E-5</v>
      </c>
      <c r="W111" s="9">
        <v>-2.2408783128246806E-4</v>
      </c>
      <c r="X111" s="9">
        <v>1.1841653674996404E-4</v>
      </c>
      <c r="Y111" s="9">
        <v>2.6013660687656864E-4</v>
      </c>
      <c r="Z111" s="9">
        <v>-2.0884595862667019E-4</v>
      </c>
      <c r="AA111" s="9">
        <v>1.0139157668296372E-4</v>
      </c>
      <c r="AB111" s="9">
        <v>-3.5662766786178272E-5</v>
      </c>
      <c r="AC111" s="9">
        <v>4.2064811147511243E-5</v>
      </c>
      <c r="AD111" s="9">
        <v>7.3222615752909534E-4</v>
      </c>
      <c r="AE111" s="9">
        <v>-7.1542968333472841E-5</v>
      </c>
      <c r="AF111" s="9">
        <v>-2.4005083050141458E-4</v>
      </c>
      <c r="AG111" s="9">
        <v>1.1163138362077331E-4</v>
      </c>
      <c r="AH111" s="9">
        <v>1.3534239649789636E-4</v>
      </c>
      <c r="AI111" s="9">
        <v>-2.5948753842034762E-4</v>
      </c>
      <c r="AJ111" s="9">
        <v>-1.3064945284143139E-4</v>
      </c>
      <c r="AK111" s="9">
        <v>-1.2533572174649741E-4</v>
      </c>
      <c r="AL111" s="9">
        <v>8.875698244273402E-5</v>
      </c>
      <c r="AM111" s="9">
        <v>-2.6388528125884401E-4</v>
      </c>
      <c r="AN111" s="9">
        <v>-4.769846027264857E-5</v>
      </c>
      <c r="AO111" s="9">
        <v>8.467557899350452E-5</v>
      </c>
      <c r="AP111" s="9">
        <v>-9.9352993629675033E-5</v>
      </c>
      <c r="AQ111" s="9">
        <v>-1.9926888998473522E-4</v>
      </c>
      <c r="AR111" s="9">
        <v>-2.6326495823914502E-4</v>
      </c>
      <c r="AS111" s="9">
        <v>-2.0502838475676543E-5</v>
      </c>
      <c r="AT111" s="9">
        <v>-2.6864258729309321E-4</v>
      </c>
      <c r="AU111" s="9">
        <v>3.2391037325112202E-4</v>
      </c>
      <c r="AV111" s="9">
        <v>-9.9199281515926249E-5</v>
      </c>
      <c r="AW111" s="9">
        <v>-2.9395288884561218E-4</v>
      </c>
      <c r="AX111" s="9">
        <v>-1.8462650221376229E-4</v>
      </c>
      <c r="AY111" s="9">
        <v>1.8041723634020494E-4</v>
      </c>
      <c r="AZ111" s="9">
        <v>9.9274461048005639E-5</v>
      </c>
      <c r="BA111" s="9">
        <v>2.0552634109822178E-4</v>
      </c>
      <c r="BB111" s="9">
        <v>-1.5065663224369592E-4</v>
      </c>
      <c r="BC111" s="9">
        <v>-1.3276828601781399E-4</v>
      </c>
      <c r="BD111" s="9">
        <v>4.5721706402964584E-4</v>
      </c>
      <c r="BE111" s="9">
        <v>-2.002960077029823E-4</v>
      </c>
      <c r="BF111" s="9">
        <v>-1.8667149855719064E-4</v>
      </c>
      <c r="BG111" s="9">
        <v>-4.0036886453975799E-4</v>
      </c>
      <c r="BH111" s="9">
        <v>-3.4526003795244725E-5</v>
      </c>
      <c r="BI111" s="9">
        <v>-1.3522667370266127E-4</v>
      </c>
      <c r="BJ111" s="9">
        <v>-1.2936042375343238E-4</v>
      </c>
      <c r="BK111" s="9">
        <v>1.2605877835756559E-4</v>
      </c>
      <c r="BL111" s="9">
        <v>-3.6853235137020688E-5</v>
      </c>
      <c r="BM111" s="9">
        <v>-8.3420053247812353E-5</v>
      </c>
      <c r="BN111" s="9">
        <v>1.1946861843553269E-4</v>
      </c>
      <c r="BO111" s="9">
        <v>1.5087219673071646E-4</v>
      </c>
      <c r="BP111" s="9">
        <v>1.8048209973185446E-5</v>
      </c>
      <c r="BQ111" s="9">
        <v>-1.8283249764907282E-4</v>
      </c>
      <c r="BR111" s="9">
        <v>8.2342993138919863E-5</v>
      </c>
      <c r="BS111" s="9">
        <v>3.8018617810268948E-5</v>
      </c>
    </row>
    <row r="112" spans="9:71" x14ac:dyDescent="0.25">
      <c r="I112" s="4">
        <v>26</v>
      </c>
      <c r="J112" s="9">
        <v>-7.0604152307800498E-4</v>
      </c>
      <c r="K112" s="9">
        <v>-6.7503708180750019E-4</v>
      </c>
      <c r="L112" s="9">
        <v>-2.1617157738599091E-4</v>
      </c>
      <c r="M112" s="9">
        <v>-2.7177585994309756E-4</v>
      </c>
      <c r="N112" s="9">
        <v>-1.29884532154257E-4</v>
      </c>
      <c r="O112" s="9">
        <v>9.724266952729526E-5</v>
      </c>
      <c r="P112" s="9">
        <v>-5.9142144609593869E-4</v>
      </c>
      <c r="Q112" s="9">
        <v>2.3071968867093321E-4</v>
      </c>
      <c r="R112" s="9">
        <v>1.3919654674305267E-4</v>
      </c>
      <c r="S112" s="9">
        <v>-6.8577215510158199E-5</v>
      </c>
      <c r="T112" s="9">
        <v>-1.7499718867866387E-4</v>
      </c>
      <c r="U112" s="9">
        <v>5.761588502832833E-5</v>
      </c>
      <c r="V112" s="9">
        <v>-5.5320903250694243E-5</v>
      </c>
      <c r="W112" s="9">
        <v>4.2963625023697286E-4</v>
      </c>
      <c r="X112" s="9">
        <v>-2.2703614258809434E-4</v>
      </c>
      <c r="Y112" s="9">
        <v>-4.9875138550891306E-4</v>
      </c>
      <c r="Z112" s="9">
        <v>4.0041350763221287E-4</v>
      </c>
      <c r="AA112" s="9">
        <v>-1.9439474496396334E-4</v>
      </c>
      <c r="AB112" s="9">
        <v>6.8375053243188038E-5</v>
      </c>
      <c r="AC112" s="9">
        <v>-8.0649482950112742E-5</v>
      </c>
      <c r="AD112" s="9">
        <v>-1.4038731993870662E-3</v>
      </c>
      <c r="AE112" s="9">
        <v>1.3716698702336257E-4</v>
      </c>
      <c r="AF112" s="9">
        <v>4.6024158515281158E-4</v>
      </c>
      <c r="AG112" s="9">
        <v>-2.1402719100413012E-4</v>
      </c>
      <c r="AH112" s="9">
        <v>-2.5948753842034762E-4</v>
      </c>
      <c r="AI112" s="9">
        <v>4.9750694784319075E-4</v>
      </c>
      <c r="AJ112" s="9">
        <v>2.5048991144704057E-4</v>
      </c>
      <c r="AK112" s="9">
        <v>2.4030206907590669E-4</v>
      </c>
      <c r="AL112" s="9">
        <v>-1.7017085176292883E-4</v>
      </c>
      <c r="AM112" s="9">
        <v>5.0593859596894926E-4</v>
      </c>
      <c r="AN112" s="9">
        <v>9.1450693669242787E-5</v>
      </c>
      <c r="AO112" s="9">
        <v>-1.6234571077425615E-4</v>
      </c>
      <c r="AP112" s="9">
        <v>1.9048623652868126E-4</v>
      </c>
      <c r="AQ112" s="9">
        <v>3.820517079930508E-4</v>
      </c>
      <c r="AR112" s="9">
        <v>5.04749270986E-4</v>
      </c>
      <c r="AS112" s="9">
        <v>3.930941984440175E-5</v>
      </c>
      <c r="AT112" s="9">
        <v>5.1505962281849795E-4</v>
      </c>
      <c r="AU112" s="9">
        <v>-6.2102273639772648E-4</v>
      </c>
      <c r="AV112" s="9">
        <v>1.9019152933378778E-4</v>
      </c>
      <c r="AW112" s="9">
        <v>5.6358623396537489E-4</v>
      </c>
      <c r="AX112" s="9">
        <v>3.5397833809860658E-4</v>
      </c>
      <c r="AY112" s="9">
        <v>-3.4590805067685889E-4</v>
      </c>
      <c r="AZ112" s="9">
        <v>-1.9033566858522459E-4</v>
      </c>
      <c r="BA112" s="9">
        <v>-3.9404891380763474E-4</v>
      </c>
      <c r="BB112" s="9">
        <v>2.8884902040451048E-4</v>
      </c>
      <c r="BC112" s="9">
        <v>2.5455228081162792E-4</v>
      </c>
      <c r="BD112" s="9">
        <v>-8.7660728300075071E-4</v>
      </c>
      <c r="BE112" s="9">
        <v>3.8402096711120156E-4</v>
      </c>
      <c r="BF112" s="9">
        <v>3.5789914252475763E-4</v>
      </c>
      <c r="BG112" s="9">
        <v>7.6761409438457938E-4</v>
      </c>
      <c r="BH112" s="9">
        <v>6.6195574839395443E-5</v>
      </c>
      <c r="BI112" s="9">
        <v>2.5926566690002805E-4</v>
      </c>
      <c r="BJ112" s="9">
        <v>2.4801849824872111E-4</v>
      </c>
      <c r="BK112" s="9">
        <v>-2.4168836180456807E-4</v>
      </c>
      <c r="BL112" s="9">
        <v>7.065749917233362E-5</v>
      </c>
      <c r="BM112" s="9">
        <v>1.5993853243544126E-4</v>
      </c>
      <c r="BN112" s="9">
        <v>-2.2905326430212855E-4</v>
      </c>
      <c r="BO112" s="9">
        <v>-2.892623151263066E-4</v>
      </c>
      <c r="BP112" s="9">
        <v>-3.4603241113055446E-5</v>
      </c>
      <c r="BQ112" s="9">
        <v>3.5053875197886937E-4</v>
      </c>
      <c r="BR112" s="9">
        <v>-1.5787352040950447E-4</v>
      </c>
      <c r="BS112" s="9">
        <v>-7.2891849154481408E-5</v>
      </c>
    </row>
    <row r="113" spans="9:71" x14ac:dyDescent="0.25">
      <c r="I113" s="4">
        <v>27</v>
      </c>
      <c r="J113" s="9">
        <v>-3.5548504269228108E-4</v>
      </c>
      <c r="K113" s="9">
        <v>-3.3987460793959585E-4</v>
      </c>
      <c r="L113" s="9">
        <v>-1.0884028758097085E-4</v>
      </c>
      <c r="M113" s="9">
        <v>-1.368365032603465E-4</v>
      </c>
      <c r="N113" s="9">
        <v>-6.5395599194555904E-5</v>
      </c>
      <c r="O113" s="9">
        <v>4.896073870800196E-5</v>
      </c>
      <c r="P113" s="9">
        <v>-2.9777494827498615E-4</v>
      </c>
      <c r="Q113" s="9">
        <v>1.1616512017533993E-4</v>
      </c>
      <c r="R113" s="9">
        <v>7.0084108008057293E-5</v>
      </c>
      <c r="S113" s="9">
        <v>-3.4527961297614776E-5</v>
      </c>
      <c r="T113" s="9">
        <v>-8.8109383166676765E-5</v>
      </c>
      <c r="U113" s="9">
        <v>2.900903796671744E-5</v>
      </c>
      <c r="V113" s="9">
        <v>-2.7853536953627414E-5</v>
      </c>
      <c r="W113" s="9">
        <v>2.1631767504525087E-4</v>
      </c>
      <c r="X113" s="9">
        <v>-1.1431049053428369E-4</v>
      </c>
      <c r="Y113" s="9">
        <v>-2.5111647371323505E-4</v>
      </c>
      <c r="Z113" s="9">
        <v>2.0160430824898816E-4</v>
      </c>
      <c r="AA113" s="9">
        <v>-9.7875864172134236E-5</v>
      </c>
      <c r="AB113" s="9">
        <v>3.4426174561628829E-5</v>
      </c>
      <c r="AC113" s="9">
        <v>-4.0606230586333004E-5</v>
      </c>
      <c r="AD113" s="9">
        <v>-7.0683650735301547E-4</v>
      </c>
      <c r="AE113" s="9">
        <v>6.9062244420693101E-5</v>
      </c>
      <c r="AF113" s="9">
        <v>2.3172716362849735E-4</v>
      </c>
      <c r="AG113" s="9">
        <v>-1.0776060988555531E-4</v>
      </c>
      <c r="AH113" s="9">
        <v>-1.3064945284143139E-4</v>
      </c>
      <c r="AI113" s="9">
        <v>2.5048991144704057E-4</v>
      </c>
      <c r="AJ113" s="9">
        <v>1.261192351358335E-4</v>
      </c>
      <c r="AK113" s="9">
        <v>1.2098975554877439E-4</v>
      </c>
      <c r="AL113" s="9">
        <v>-8.5679369451537442E-5</v>
      </c>
      <c r="AM113" s="9">
        <v>2.5473516430537765E-4</v>
      </c>
      <c r="AN113" s="9">
        <v>4.6044535173404793E-5</v>
      </c>
      <c r="AO113" s="9">
        <v>-8.1739487040224799E-5</v>
      </c>
      <c r="AP113" s="9">
        <v>9.5907968173720165E-5</v>
      </c>
      <c r="AQ113" s="9">
        <v>1.9235932064517341E-4</v>
      </c>
      <c r="AR113" s="9">
        <v>2.5413635073915058E-4</v>
      </c>
      <c r="AS113" s="9">
        <v>1.9791910723148914E-5</v>
      </c>
      <c r="AT113" s="9">
        <v>2.5932751264896229E-4</v>
      </c>
      <c r="AU113" s="9">
        <v>-3.1267891015643919E-4</v>
      </c>
      <c r="AV113" s="9">
        <v>9.5759585966252085E-5</v>
      </c>
      <c r="AW113" s="9">
        <v>2.8376018958282782E-4</v>
      </c>
      <c r="AX113" s="9">
        <v>1.7822465183428519E-4</v>
      </c>
      <c r="AY113" s="9">
        <v>-1.7416134057724741E-4</v>
      </c>
      <c r="AZ113" s="9">
        <v>-9.5832158678020186E-5</v>
      </c>
      <c r="BA113" s="9">
        <v>-1.9839979713527113E-4</v>
      </c>
      <c r="BB113" s="9">
        <v>1.4543267356639095E-4</v>
      </c>
      <c r="BC113" s="9">
        <v>1.2816459861630773E-4</v>
      </c>
      <c r="BD113" s="9">
        <v>-4.4136324456296581E-4</v>
      </c>
      <c r="BE113" s="9">
        <v>1.9335082346590854E-4</v>
      </c>
      <c r="BF113" s="9">
        <v>1.8019873874455946E-4</v>
      </c>
      <c r="BG113" s="9">
        <v>3.8648623373295716E-4</v>
      </c>
      <c r="BH113" s="9">
        <v>3.3328828374337363E-5</v>
      </c>
      <c r="BI113" s="9">
        <v>1.3053774268799852E-4</v>
      </c>
      <c r="BJ113" s="9">
        <v>1.248749026177051E-4</v>
      </c>
      <c r="BK113" s="9">
        <v>-1.2168774046003541E-4</v>
      </c>
      <c r="BL113" s="9">
        <v>3.5575363896879153E-5</v>
      </c>
      <c r="BM113" s="9">
        <v>8.0527496149361839E-5</v>
      </c>
      <c r="BN113" s="9">
        <v>-1.1532609170672318E-4</v>
      </c>
      <c r="BO113" s="9">
        <v>-1.4564076344073952E-4</v>
      </c>
      <c r="BP113" s="9">
        <v>-1.7422395485664342E-5</v>
      </c>
      <c r="BQ113" s="9">
        <v>1.7649285366285743E-4</v>
      </c>
      <c r="BR113" s="9">
        <v>-7.9487782670471869E-5</v>
      </c>
      <c r="BS113" s="9">
        <v>-3.6700337390407744E-5</v>
      </c>
    </row>
    <row r="114" spans="9:71" x14ac:dyDescent="0.25">
      <c r="I114" s="4">
        <v>28</v>
      </c>
      <c r="J114" s="9">
        <v>-3.4102687326213038E-4</v>
      </c>
      <c r="K114" s="9">
        <v>-3.2605134092003125E-4</v>
      </c>
      <c r="L114" s="9">
        <v>-1.0441357160227864E-4</v>
      </c>
      <c r="M114" s="9">
        <v>-1.3127113450844651E-4</v>
      </c>
      <c r="N114" s="9">
        <v>-6.2735851133201965E-5</v>
      </c>
      <c r="O114" s="9">
        <v>4.6969423826496817E-5</v>
      </c>
      <c r="P114" s="9">
        <v>-2.8566394461191253E-4</v>
      </c>
      <c r="Q114" s="9">
        <v>1.1144049104144206E-4</v>
      </c>
      <c r="R114" s="9">
        <v>6.723367047553189E-5</v>
      </c>
      <c r="S114" s="9">
        <v>-3.3123651538931809E-5</v>
      </c>
      <c r="T114" s="9">
        <v>-8.4525827637696029E-5</v>
      </c>
      <c r="U114" s="9">
        <v>2.7829192022280513E-5</v>
      </c>
      <c r="V114" s="9">
        <v>-2.6720687162101561E-5</v>
      </c>
      <c r="W114" s="9">
        <v>2.0751967450814295E-4</v>
      </c>
      <c r="X114" s="9">
        <v>-1.0966129228033926E-4</v>
      </c>
      <c r="Y114" s="9">
        <v>-2.4090314800999084E-4</v>
      </c>
      <c r="Z114" s="9">
        <v>1.934047248728871E-4</v>
      </c>
      <c r="AA114" s="9">
        <v>-9.3895089575808693E-5</v>
      </c>
      <c r="AB114" s="9">
        <v>3.3026004639219935E-5</v>
      </c>
      <c r="AC114" s="9">
        <v>-3.8954707480633234E-5</v>
      </c>
      <c r="AD114" s="9">
        <v>-6.7808828800367915E-4</v>
      </c>
      <c r="AE114" s="9">
        <v>6.6253367784144411E-5</v>
      </c>
      <c r="AF114" s="9">
        <v>2.2230243349657662E-4</v>
      </c>
      <c r="AG114" s="9">
        <v>-1.0337780619901482E-4</v>
      </c>
      <c r="AH114" s="9">
        <v>-1.2533572174649741E-4</v>
      </c>
      <c r="AI114" s="9">
        <v>2.4030206907590669E-4</v>
      </c>
      <c r="AJ114" s="9">
        <v>1.2098975554877439E-4</v>
      </c>
      <c r="AK114" s="9">
        <v>1.1606890044953202E-4</v>
      </c>
      <c r="AL114" s="9">
        <v>-8.2194646632211609E-5</v>
      </c>
      <c r="AM114" s="9">
        <v>2.443746604218639E-4</v>
      </c>
      <c r="AN114" s="9">
        <v>4.4171827152195907E-5</v>
      </c>
      <c r="AO114" s="9">
        <v>-7.841500580801672E-5</v>
      </c>
      <c r="AP114" s="9">
        <v>9.2007231188964716E-5</v>
      </c>
      <c r="AQ114" s="9">
        <v>1.8453574633022236E-4</v>
      </c>
      <c r="AR114" s="9">
        <v>2.4380020160185071E-4</v>
      </c>
      <c r="AS114" s="9">
        <v>1.8986940712555786E-5</v>
      </c>
      <c r="AT114" s="9">
        <v>2.4878023030092876E-4</v>
      </c>
      <c r="AU114" s="9">
        <v>-2.9996173751244137E-4</v>
      </c>
      <c r="AV114" s="9">
        <v>9.1864883933290238E-5</v>
      </c>
      <c r="AW114" s="9">
        <v>2.7221918952429207E-4</v>
      </c>
      <c r="AX114" s="9">
        <v>1.7097595806834164E-4</v>
      </c>
      <c r="AY114" s="9">
        <v>-1.6707790845538531E-4</v>
      </c>
      <c r="AZ114" s="9">
        <v>-9.1934504991861347E-5</v>
      </c>
      <c r="BA114" s="9">
        <v>-1.9033054656943975E-4</v>
      </c>
      <c r="BB114" s="9">
        <v>1.39517684234694E-4</v>
      </c>
      <c r="BC114" s="9">
        <v>1.2295193068601209E-4</v>
      </c>
      <c r="BD114" s="9">
        <v>-4.2341226546746492E-4</v>
      </c>
      <c r="BE114" s="9">
        <v>1.8548692307798385E-4</v>
      </c>
      <c r="BF114" s="9">
        <v>1.7286975557233755E-4</v>
      </c>
      <c r="BG114" s="9">
        <v>3.7076719417109021E-4</v>
      </c>
      <c r="BH114" s="9">
        <v>3.1973289351105637E-5</v>
      </c>
      <c r="BI114" s="9">
        <v>1.2522855503127275E-4</v>
      </c>
      <c r="BJ114" s="9">
        <v>1.1979603210898666E-4</v>
      </c>
      <c r="BK114" s="9">
        <v>-1.1673849715061613E-4</v>
      </c>
      <c r="BL114" s="9">
        <v>3.4128454528021167E-5</v>
      </c>
      <c r="BM114" s="9">
        <v>7.7252308607586356E-5</v>
      </c>
      <c r="BN114" s="9">
        <v>-1.1063558725965911E-4</v>
      </c>
      <c r="BO114" s="9">
        <v>-1.3971731074687902E-4</v>
      </c>
      <c r="BP114" s="9">
        <v>-1.671379761076338E-5</v>
      </c>
      <c r="BQ114" s="9">
        <v>1.6931459501618555E-4</v>
      </c>
      <c r="BR114" s="9">
        <v>-7.6254882009524775E-5</v>
      </c>
      <c r="BS114" s="9">
        <v>-3.5207673473761524E-5</v>
      </c>
    </row>
    <row r="115" spans="9:71" x14ac:dyDescent="0.25">
      <c r="I115" s="4">
        <v>29</v>
      </c>
      <c r="J115" s="9">
        <v>2.414995165053434E-4</v>
      </c>
      <c r="K115" s="9">
        <v>2.3089453460045059E-4</v>
      </c>
      <c r="L115" s="9">
        <v>7.3940879841349612E-5</v>
      </c>
      <c r="M115" s="9">
        <v>9.2960168246125451E-5</v>
      </c>
      <c r="N115" s="9">
        <v>4.4426638790351003E-5</v>
      </c>
      <c r="O115" s="9">
        <v>-3.3261581517403376E-5</v>
      </c>
      <c r="P115" s="9">
        <v>2.02294041659757E-4</v>
      </c>
      <c r="Q115" s="9">
        <v>-7.8917020374930303E-5</v>
      </c>
      <c r="R115" s="9">
        <v>-4.7611787180888929E-5</v>
      </c>
      <c r="S115" s="9">
        <v>2.3456643621732438E-5</v>
      </c>
      <c r="T115" s="9">
        <v>5.9857296029064454E-5</v>
      </c>
      <c r="U115" s="9">
        <v>-1.9707351370369012E-5</v>
      </c>
      <c r="V115" s="9">
        <v>1.892235931031142E-5</v>
      </c>
      <c r="W115" s="9">
        <v>-1.4695587060243538E-4</v>
      </c>
      <c r="X115" s="9">
        <v>7.7657073801033866E-5</v>
      </c>
      <c r="Y115" s="9">
        <v>1.7059650816523615E-4</v>
      </c>
      <c r="Z115" s="9">
        <v>-1.3696031371331183E-4</v>
      </c>
      <c r="AA115" s="9">
        <v>6.6492175580996194E-5</v>
      </c>
      <c r="AB115" s="9">
        <v>-2.3387494587103316E-5</v>
      </c>
      <c r="AC115" s="9">
        <v>2.7585928733976637E-5</v>
      </c>
      <c r="AD115" s="9">
        <v>4.8019087802195562E-4</v>
      </c>
      <c r="AE115" s="9">
        <v>-4.6917581988980234E-5</v>
      </c>
      <c r="AF115" s="9">
        <v>-1.5742433930160927E-4</v>
      </c>
      <c r="AG115" s="9">
        <v>7.3207398512712784E-5</v>
      </c>
      <c r="AH115" s="9">
        <v>8.875698244273402E-5</v>
      </c>
      <c r="AI115" s="9">
        <v>-1.7017085176292883E-4</v>
      </c>
      <c r="AJ115" s="9">
        <v>-8.5679369451537442E-5</v>
      </c>
      <c r="AK115" s="9">
        <v>-8.2194646632211609E-5</v>
      </c>
      <c r="AL115" s="9">
        <v>5.820646106604326E-5</v>
      </c>
      <c r="AM115" s="9">
        <v>-1.7305487328171546E-4</v>
      </c>
      <c r="AN115" s="9">
        <v>-3.1280452471009091E-5</v>
      </c>
      <c r="AO115" s="9">
        <v>5.552989360707554E-5</v>
      </c>
      <c r="AP115" s="9">
        <v>-6.5155281267383159E-5</v>
      </c>
      <c r="AQ115" s="9">
        <v>-1.3067971180806705E-4</v>
      </c>
      <c r="AR115" s="9">
        <v>-1.7264806801748993E-4</v>
      </c>
      <c r="AS115" s="9">
        <v>-1.3445676459852837E-5</v>
      </c>
      <c r="AT115" s="9">
        <v>-1.7617469485339222E-4</v>
      </c>
      <c r="AU115" s="9">
        <v>2.1241907972359655E-4</v>
      </c>
      <c r="AV115" s="9">
        <v>-6.5054477500535061E-5</v>
      </c>
      <c r="AW115" s="9">
        <v>-1.9277308566548448E-4</v>
      </c>
      <c r="AX115" s="9">
        <v>-1.2107729462072141E-4</v>
      </c>
      <c r="AY115" s="9">
        <v>1.1831687551404529E-4</v>
      </c>
      <c r="AZ115" s="9">
        <v>6.5103779925950052E-5</v>
      </c>
      <c r="BA115" s="9">
        <v>1.347833223025408E-4</v>
      </c>
      <c r="BB115" s="9">
        <v>-9.8799994746236013E-5</v>
      </c>
      <c r="BC115" s="9">
        <v>-8.7068891463128211E-5</v>
      </c>
      <c r="BD115" s="9">
        <v>2.9984105479636917E-4</v>
      </c>
      <c r="BE115" s="9">
        <v>-1.313532913488763E-4</v>
      </c>
      <c r="BF115" s="9">
        <v>-1.2241839474341613E-4</v>
      </c>
      <c r="BG115" s="9">
        <v>-2.6256024128496191E-4</v>
      </c>
      <c r="BH115" s="9">
        <v>-2.2642010131096907E-5</v>
      </c>
      <c r="BI115" s="9">
        <v>-8.8681091913449142E-5</v>
      </c>
      <c r="BJ115" s="9">
        <v>-8.4834029520428143E-5</v>
      </c>
      <c r="BK115" s="9">
        <v>8.2668824159684917E-5</v>
      </c>
      <c r="BL115" s="9">
        <v>-2.4168198795455307E-5</v>
      </c>
      <c r="BM115" s="9">
        <v>-5.4706525028933558E-5</v>
      </c>
      <c r="BN115" s="9">
        <v>7.8347024608102584E-5</v>
      </c>
      <c r="BO115" s="9">
        <v>9.8941361043012504E-5</v>
      </c>
      <c r="BP115" s="9">
        <v>1.1835941265734097E-5</v>
      </c>
      <c r="BQ115" s="9">
        <v>-1.1990079386581713E-4</v>
      </c>
      <c r="BR115" s="9">
        <v>5.4000193475419033E-5</v>
      </c>
      <c r="BS115" s="9">
        <v>2.4932451920455723E-5</v>
      </c>
    </row>
    <row r="116" spans="9:71" x14ac:dyDescent="0.25">
      <c r="I116" s="4">
        <v>30</v>
      </c>
      <c r="J116" s="9">
        <v>-7.1800737342557572E-4</v>
      </c>
      <c r="K116" s="9">
        <v>-6.8647747509309031E-4</v>
      </c>
      <c r="L116" s="9">
        <v>-2.198352099909437E-4</v>
      </c>
      <c r="M116" s="9">
        <v>-2.7638186279401231E-4</v>
      </c>
      <c r="N116" s="9">
        <v>-1.320857891956936E-4</v>
      </c>
      <c r="O116" s="9">
        <v>9.8890718817497343E-5</v>
      </c>
      <c r="P116" s="9">
        <v>-6.0144473833160801E-4</v>
      </c>
      <c r="Q116" s="9">
        <v>2.3462987975266867E-4</v>
      </c>
      <c r="R116" s="9">
        <v>1.4155562194299948E-4</v>
      </c>
      <c r="S116" s="9">
        <v>-6.9739448425965053E-5</v>
      </c>
      <c r="T116" s="9">
        <v>-1.7796300598901937E-4</v>
      </c>
      <c r="U116" s="9">
        <v>5.8592347510147053E-5</v>
      </c>
      <c r="V116" s="9">
        <v>-5.6258470840918137E-5</v>
      </c>
      <c r="W116" s="9">
        <v>4.3691763937087953E-4</v>
      </c>
      <c r="X116" s="9">
        <v>-2.3088390566845178E-4</v>
      </c>
      <c r="Y116" s="9">
        <v>-5.0720412411503013E-4</v>
      </c>
      <c r="Z116" s="9">
        <v>4.0719963557633886E-4</v>
      </c>
      <c r="AA116" s="9">
        <v>-1.9768930817386107E-4</v>
      </c>
      <c r="AB116" s="9">
        <v>6.9533859953377483E-5</v>
      </c>
      <c r="AC116" s="9">
        <v>-8.2016314237007734E-5</v>
      </c>
      <c r="AD116" s="9">
        <v>-1.4276657612431981E-3</v>
      </c>
      <c r="AE116" s="9">
        <v>1.3949166565160157E-4</v>
      </c>
      <c r="AF116" s="9">
        <v>4.6804166737412145E-4</v>
      </c>
      <c r="AG116" s="9">
        <v>-2.176544809780987E-4</v>
      </c>
      <c r="AH116" s="9">
        <v>-2.6388528125884401E-4</v>
      </c>
      <c r="AI116" s="9">
        <v>5.0593859596894926E-4</v>
      </c>
      <c r="AJ116" s="9">
        <v>2.5473516430537765E-4</v>
      </c>
      <c r="AK116" s="9">
        <v>2.443746604218639E-4</v>
      </c>
      <c r="AL116" s="9">
        <v>-1.7305487328171546E-4</v>
      </c>
      <c r="AM116" s="9">
        <v>5.1451314197869678E-4</v>
      </c>
      <c r="AN116" s="9">
        <v>9.3000581712451833E-5</v>
      </c>
      <c r="AO116" s="9">
        <v>-1.6509711337055945E-4</v>
      </c>
      <c r="AP116" s="9">
        <v>1.9371455912030078E-4</v>
      </c>
      <c r="AQ116" s="9">
        <v>3.8852664383386192E-4</v>
      </c>
      <c r="AR116" s="9">
        <v>5.1330366055410013E-4</v>
      </c>
      <c r="AS116" s="9">
        <v>3.9975628020172131E-5</v>
      </c>
      <c r="AT116" s="9">
        <v>5.2378875016479646E-4</v>
      </c>
      <c r="AU116" s="9">
        <v>-6.3154770537374107E-4</v>
      </c>
      <c r="AV116" s="9">
        <v>1.9341485728688364E-4</v>
      </c>
      <c r="AW116" s="9">
        <v>5.7313778059988588E-4</v>
      </c>
      <c r="AX116" s="9">
        <v>3.5997749208816848E-4</v>
      </c>
      <c r="AY116" s="9">
        <v>-3.5177043105128045E-4</v>
      </c>
      <c r="AZ116" s="9">
        <v>-1.935614393814898E-4</v>
      </c>
      <c r="BA116" s="9">
        <v>-4.0072717589013842E-4</v>
      </c>
      <c r="BB116" s="9">
        <v>2.9374437576000696E-4</v>
      </c>
      <c r="BC116" s="9">
        <v>2.5886638189246233E-4</v>
      </c>
      <c r="BD116" s="9">
        <v>-8.9146384769151995E-4</v>
      </c>
      <c r="BE116" s="9">
        <v>3.9052927756120083E-4</v>
      </c>
      <c r="BF116" s="9">
        <v>3.6396474552258869E-4</v>
      </c>
      <c r="BG116" s="9">
        <v>7.8062346434068204E-4</v>
      </c>
      <c r="BH116" s="9">
        <v>6.7317444186040264E-5</v>
      </c>
      <c r="BI116" s="9">
        <v>2.6365964950442807E-4</v>
      </c>
      <c r="BJ116" s="9">
        <v>2.5222186609107615E-4</v>
      </c>
      <c r="BK116" s="9">
        <v>-2.4578444776208406E-4</v>
      </c>
      <c r="BL116" s="9">
        <v>7.1854988319068044E-5</v>
      </c>
      <c r="BM116" s="9">
        <v>1.626491386552983E-4</v>
      </c>
      <c r="BN116" s="9">
        <v>-2.329352131573647E-4</v>
      </c>
      <c r="BO116" s="9">
        <v>-2.9416467491798535E-4</v>
      </c>
      <c r="BP116" s="9">
        <v>-3.5189689914104197E-5</v>
      </c>
      <c r="BQ116" s="9">
        <v>3.5647961255165468E-4</v>
      </c>
      <c r="BR116" s="9">
        <v>-1.605491292190668E-4</v>
      </c>
      <c r="BS116" s="9">
        <v>-7.4127205617282346E-5</v>
      </c>
    </row>
    <row r="117" spans="9:71" x14ac:dyDescent="0.25">
      <c r="I117" s="4">
        <v>31</v>
      </c>
      <c r="J117" s="9">
        <v>-1.2978308609495727E-4</v>
      </c>
      <c r="K117" s="9">
        <v>-1.2408391410689362E-4</v>
      </c>
      <c r="L117" s="9">
        <v>-3.9736210296613328E-5</v>
      </c>
      <c r="M117" s="9">
        <v>-4.9957274008131061E-5</v>
      </c>
      <c r="N117" s="9">
        <v>-2.3875104888295367E-5</v>
      </c>
      <c r="O117" s="9">
        <v>1.7874945507943026E-5</v>
      </c>
      <c r="P117" s="9">
        <v>-1.0871386164718973E-4</v>
      </c>
      <c r="Q117" s="9">
        <v>4.2410413891865736E-5</v>
      </c>
      <c r="R117" s="9">
        <v>2.5586820065933216E-5</v>
      </c>
      <c r="S117" s="9">
        <v>-1.2605721297958267E-5</v>
      </c>
      <c r="T117" s="9">
        <v>-3.2167619696992362E-5</v>
      </c>
      <c r="U117" s="9">
        <v>1.0590832299026919E-5</v>
      </c>
      <c r="V117" s="9">
        <v>-1.0168973516083731E-5</v>
      </c>
      <c r="W117" s="9">
        <v>7.8974843024719998E-5</v>
      </c>
      <c r="X117" s="9">
        <v>-4.1733312102838231E-5</v>
      </c>
      <c r="Y117" s="9">
        <v>-9.1679443615855192E-5</v>
      </c>
      <c r="Z117" s="9">
        <v>7.3603179184227521E-5</v>
      </c>
      <c r="AA117" s="9">
        <v>-3.5733238198340275E-5</v>
      </c>
      <c r="AB117" s="9">
        <v>1.256856025000041E-5</v>
      </c>
      <c r="AC117" s="9">
        <v>-1.4824820420755707E-5</v>
      </c>
      <c r="AD117" s="9">
        <v>-2.5805705521136181E-4</v>
      </c>
      <c r="AE117" s="9">
        <v>2.5213750614313595E-5</v>
      </c>
      <c r="AF117" s="9">
        <v>8.4600652111742287E-5</v>
      </c>
      <c r="AG117" s="9">
        <v>-3.93420336464857E-5</v>
      </c>
      <c r="AH117" s="9">
        <v>-4.769846027264857E-5</v>
      </c>
      <c r="AI117" s="9">
        <v>9.1450693669242787E-5</v>
      </c>
      <c r="AJ117" s="9">
        <v>4.6044535173404793E-5</v>
      </c>
      <c r="AK117" s="9">
        <v>4.4171827152195907E-5</v>
      </c>
      <c r="AL117" s="9">
        <v>-3.1280452471009091E-5</v>
      </c>
      <c r="AM117" s="9">
        <v>9.3000581712451833E-5</v>
      </c>
      <c r="AN117" s="9">
        <v>1.6810276537528259E-5</v>
      </c>
      <c r="AO117" s="9">
        <v>-2.9842051309827131E-5</v>
      </c>
      <c r="AP117" s="9">
        <v>3.5014784297006443E-5</v>
      </c>
      <c r="AQ117" s="9">
        <v>7.0227951317970095E-5</v>
      </c>
      <c r="AR117" s="9">
        <v>9.2781962464699849E-5</v>
      </c>
      <c r="AS117" s="9">
        <v>7.2257758973832592E-6</v>
      </c>
      <c r="AT117" s="9">
        <v>9.4677189920604798E-5</v>
      </c>
      <c r="AU117" s="9">
        <v>-1.1415510933898349E-4</v>
      </c>
      <c r="AV117" s="9">
        <v>3.496061183264354E-5</v>
      </c>
      <c r="AW117" s="9">
        <v>1.0359725077611319E-4</v>
      </c>
      <c r="AX117" s="9">
        <v>6.5067562781467972E-5</v>
      </c>
      <c r="AY117" s="9">
        <v>-6.3584099312206807E-5</v>
      </c>
      <c r="AZ117" s="9">
        <v>-3.4987107210418686E-5</v>
      </c>
      <c r="BA117" s="9">
        <v>-7.2433252768719261E-5</v>
      </c>
      <c r="BB117" s="9">
        <v>5.3095626897656181E-5</v>
      </c>
      <c r="BC117" s="9">
        <v>4.679127147114448E-5</v>
      </c>
      <c r="BD117" s="9">
        <v>-1.6113612976355159E-4</v>
      </c>
      <c r="BE117" s="9">
        <v>7.0589936438278657E-5</v>
      </c>
      <c r="BF117" s="9">
        <v>6.5788276906300584E-5</v>
      </c>
      <c r="BG117" s="9">
        <v>1.4110122824633067E-4</v>
      </c>
      <c r="BH117" s="9">
        <v>1.2167933057298797E-5</v>
      </c>
      <c r="BI117" s="9">
        <v>4.7657676310682534E-5</v>
      </c>
      <c r="BJ117" s="9">
        <v>4.559024513321651E-5</v>
      </c>
      <c r="BK117" s="9">
        <v>-4.4426652601798811E-5</v>
      </c>
      <c r="BL117" s="9">
        <v>1.2988114719315465E-5</v>
      </c>
      <c r="BM117" s="9">
        <v>2.9399568788076332E-5</v>
      </c>
      <c r="BN117" s="9">
        <v>-4.2104095226095965E-5</v>
      </c>
      <c r="BO117" s="9">
        <v>-5.3171597874869556E-5</v>
      </c>
      <c r="BP117" s="9">
        <v>-6.3606958992468131E-6</v>
      </c>
      <c r="BQ117" s="9">
        <v>6.4435305206073849E-5</v>
      </c>
      <c r="BR117" s="9">
        <v>-2.901998256716838E-5</v>
      </c>
      <c r="BS117" s="9">
        <v>-1.3398828291564269E-5</v>
      </c>
    </row>
    <row r="118" spans="9:71" x14ac:dyDescent="0.25">
      <c r="I118" s="4">
        <v>32</v>
      </c>
      <c r="J118" s="9">
        <v>2.3039439629366759E-4</v>
      </c>
      <c r="K118" s="9">
        <v>2.2027707415969556E-4</v>
      </c>
      <c r="L118" s="9">
        <v>7.0540780449527039E-5</v>
      </c>
      <c r="M118" s="9">
        <v>8.8685485388745929E-5</v>
      </c>
      <c r="N118" s="9">
        <v>4.2383723046639221E-5</v>
      </c>
      <c r="O118" s="9">
        <v>-3.1732080065283295E-5</v>
      </c>
      <c r="P118" s="9">
        <v>1.9299174704962409E-4</v>
      </c>
      <c r="Q118" s="9">
        <v>-7.528809800401746E-5</v>
      </c>
      <c r="R118" s="9">
        <v>-4.542240548858728E-5</v>
      </c>
      <c r="S118" s="9">
        <v>2.2378012695463009E-5</v>
      </c>
      <c r="T118" s="9">
        <v>5.7104816531102722E-5</v>
      </c>
      <c r="U118" s="9">
        <v>-1.8801127999040483E-5</v>
      </c>
      <c r="V118" s="9">
        <v>1.8052233034820996E-5</v>
      </c>
      <c r="W118" s="9">
        <v>-1.4019824792696549E-4</v>
      </c>
      <c r="X118" s="9">
        <v>7.4086088846998221E-5</v>
      </c>
      <c r="Y118" s="9">
        <v>1.6275179378120064E-4</v>
      </c>
      <c r="Z118" s="9">
        <v>-1.3066232699257438E-4</v>
      </c>
      <c r="AA118" s="9">
        <v>6.3434597604658999E-5</v>
      </c>
      <c r="AB118" s="9">
        <v>-2.2312043411887596E-5</v>
      </c>
      <c r="AC118" s="9">
        <v>2.6317416650911017E-5</v>
      </c>
      <c r="AD118" s="9">
        <v>4.5810976787254468E-4</v>
      </c>
      <c r="AE118" s="9">
        <v>-4.4760122646748983E-5</v>
      </c>
      <c r="AF118" s="9">
        <v>-1.5018533428211336E-4</v>
      </c>
      <c r="AG118" s="9">
        <v>6.984102754588003E-5</v>
      </c>
      <c r="AH118" s="9">
        <v>8.467557899350452E-5</v>
      </c>
      <c r="AI118" s="9">
        <v>-1.6234571077425615E-4</v>
      </c>
      <c r="AJ118" s="9">
        <v>-8.1739487040224799E-5</v>
      </c>
      <c r="AK118" s="9">
        <v>-7.841500580801672E-5</v>
      </c>
      <c r="AL118" s="9">
        <v>5.552989360707554E-5</v>
      </c>
      <c r="AM118" s="9">
        <v>-1.6509711337055945E-4</v>
      </c>
      <c r="AN118" s="9">
        <v>-2.9842051309827131E-5</v>
      </c>
      <c r="AO118" s="9">
        <v>5.2976405497568292E-5</v>
      </c>
      <c r="AP118" s="9">
        <v>-6.2159179074839727E-5</v>
      </c>
      <c r="AQ118" s="9">
        <v>-1.2467053245294551E-4</v>
      </c>
      <c r="AR118" s="9">
        <v>-1.6470901465046012E-4</v>
      </c>
      <c r="AS118" s="9">
        <v>-1.2827390114709526E-5</v>
      </c>
      <c r="AT118" s="9">
        <v>-1.6807347298382818E-4</v>
      </c>
      <c r="AU118" s="9">
        <v>2.0265119509293769E-4</v>
      </c>
      <c r="AV118" s="9">
        <v>-6.2063010671096431E-5</v>
      </c>
      <c r="AW118" s="9">
        <v>-1.8390860294986992E-4</v>
      </c>
      <c r="AX118" s="9">
        <v>-1.1550967307379441E-4</v>
      </c>
      <c r="AY118" s="9">
        <v>1.1287618915298467E-4</v>
      </c>
      <c r="AZ118" s="9">
        <v>6.2110045972465445E-5</v>
      </c>
      <c r="BA118" s="9">
        <v>1.285854424129318E-4</v>
      </c>
      <c r="BB118" s="9">
        <v>-9.4256773151232882E-5</v>
      </c>
      <c r="BC118" s="9">
        <v>-8.3065113234553588E-5</v>
      </c>
      <c r="BD118" s="9">
        <v>2.8605315573100733E-4</v>
      </c>
      <c r="BE118" s="9">
        <v>-1.2531313809417495E-4</v>
      </c>
      <c r="BF118" s="9">
        <v>-1.1678910401265832E-4</v>
      </c>
      <c r="BG118" s="9">
        <v>-2.5048666414299024E-4</v>
      </c>
      <c r="BH118" s="9">
        <v>-2.1600839333000298E-5</v>
      </c>
      <c r="BI118" s="9">
        <v>-8.4603178216343528E-5</v>
      </c>
      <c r="BJ118" s="9">
        <v>-8.0933019243066497E-5</v>
      </c>
      <c r="BK118" s="9">
        <v>7.8867378743412693E-5</v>
      </c>
      <c r="BL118" s="9">
        <v>-2.3056847697088733E-5</v>
      </c>
      <c r="BM118" s="9">
        <v>-5.2190898722096133E-5</v>
      </c>
      <c r="BN118" s="9">
        <v>7.4744312937742561E-5</v>
      </c>
      <c r="BO118" s="9">
        <v>9.4391638856445865E-5</v>
      </c>
      <c r="BP118" s="9">
        <v>1.1291677026714788E-5</v>
      </c>
      <c r="BQ118" s="9">
        <v>-1.1438727256099993E-4</v>
      </c>
      <c r="BR118" s="9">
        <v>5.1517047137587692E-5</v>
      </c>
      <c r="BS118" s="9">
        <v>2.3785957385994145E-5</v>
      </c>
    </row>
    <row r="119" spans="9:71" x14ac:dyDescent="0.25">
      <c r="I119" s="4">
        <v>33</v>
      </c>
      <c r="J119" s="9">
        <v>-2.7033028010394242E-4</v>
      </c>
      <c r="K119" s="9">
        <v>-2.5845925124917663E-4</v>
      </c>
      <c r="L119" s="9">
        <v>-8.2768110876121467E-5</v>
      </c>
      <c r="M119" s="9">
        <v>-1.0405796534970983E-4</v>
      </c>
      <c r="N119" s="9">
        <v>-4.9730392350522704E-5</v>
      </c>
      <c r="O119" s="9">
        <v>3.7232425051670116E-5</v>
      </c>
      <c r="P119" s="9">
        <v>-2.2644436616928266E-4</v>
      </c>
      <c r="Q119" s="9">
        <v>8.8338314426610488E-5</v>
      </c>
      <c r="R119" s="9">
        <v>5.3295791027284389E-5</v>
      </c>
      <c r="S119" s="9">
        <v>-2.6256951286364098E-5</v>
      </c>
      <c r="T119" s="9">
        <v>-6.7003196676973748E-5</v>
      </c>
      <c r="U119" s="9">
        <v>2.2060059966790006E-5</v>
      </c>
      <c r="V119" s="9">
        <v>-2.1181353762547792E-5</v>
      </c>
      <c r="W119" s="9">
        <v>1.6449979791986906E-4</v>
      </c>
      <c r="X119" s="9">
        <v>-8.6927952554395784E-5</v>
      </c>
      <c r="Y119" s="9">
        <v>-1.9096270876402518E-4</v>
      </c>
      <c r="Z119" s="9">
        <v>1.5331094863050876E-4</v>
      </c>
      <c r="AA119" s="9">
        <v>-7.4430163296552648E-5</v>
      </c>
      <c r="AB119" s="9">
        <v>2.6179547082120923E-5</v>
      </c>
      <c r="AC119" s="9">
        <v>-3.0879199882034949E-5</v>
      </c>
      <c r="AD119" s="9">
        <v>-5.3751716126587408E-4</v>
      </c>
      <c r="AE119" s="9">
        <v>5.2518710034767629E-5</v>
      </c>
      <c r="AF119" s="9">
        <v>1.7621801631077178E-4</v>
      </c>
      <c r="AG119" s="9">
        <v>-8.1947064872010656E-5</v>
      </c>
      <c r="AH119" s="9">
        <v>-9.9352993629675033E-5</v>
      </c>
      <c r="AI119" s="9">
        <v>1.9048623652868126E-4</v>
      </c>
      <c r="AJ119" s="9">
        <v>9.5907968173720165E-5</v>
      </c>
      <c r="AK119" s="9">
        <v>9.2007231188964716E-5</v>
      </c>
      <c r="AL119" s="9">
        <v>-6.5155281267383159E-5</v>
      </c>
      <c r="AM119" s="9">
        <v>1.9371455912030078E-4</v>
      </c>
      <c r="AN119" s="9">
        <v>3.5014784297006443E-5</v>
      </c>
      <c r="AO119" s="9">
        <v>-6.2159179074839727E-5</v>
      </c>
      <c r="AP119" s="9">
        <v>7.2933667487790302E-5</v>
      </c>
      <c r="AQ119" s="9">
        <v>1.4628055413185722E-4</v>
      </c>
      <c r="AR119" s="9">
        <v>1.9325918851493802E-4</v>
      </c>
      <c r="AS119" s="9">
        <v>1.5050852010706114E-5</v>
      </c>
      <c r="AT119" s="9">
        <v>1.9720683211343134E-4</v>
      </c>
      <c r="AU119" s="9">
        <v>-2.3777815439158853E-4</v>
      </c>
      <c r="AV119" s="9">
        <v>7.2820829537131393E-5</v>
      </c>
      <c r="AW119" s="9">
        <v>2.1578677671306505E-4</v>
      </c>
      <c r="AX119" s="9">
        <v>1.3553177845937E-4</v>
      </c>
      <c r="AY119" s="9">
        <v>-1.3244181421799019E-4</v>
      </c>
      <c r="AZ119" s="9">
        <v>-7.2876017798644731E-5</v>
      </c>
      <c r="BA119" s="9">
        <v>-1.5087406301527573E-4</v>
      </c>
      <c r="BB119" s="9">
        <v>1.1059496366911802E-4</v>
      </c>
      <c r="BC119" s="9">
        <v>9.7463374495188385E-5</v>
      </c>
      <c r="BD119" s="9">
        <v>-3.3563676442379374E-4</v>
      </c>
      <c r="BE119" s="9">
        <v>1.4703454713596009E-4</v>
      </c>
      <c r="BF119" s="9">
        <v>1.3703298217630365E-4</v>
      </c>
      <c r="BG119" s="9">
        <v>2.9390528228718837E-4</v>
      </c>
      <c r="BH119" s="9">
        <v>2.534506498989326E-5</v>
      </c>
      <c r="BI119" s="9">
        <v>9.9268043115753981E-5</v>
      </c>
      <c r="BJ119" s="9">
        <v>9.4961709631812203E-5</v>
      </c>
      <c r="BK119" s="9">
        <v>-9.2538017112165581E-5</v>
      </c>
      <c r="BL119" s="9">
        <v>2.7053453541132202E-5</v>
      </c>
      <c r="BM119" s="9">
        <v>6.1237514876174624E-5</v>
      </c>
      <c r="BN119" s="9">
        <v>-8.7700271263898053E-5</v>
      </c>
      <c r="BO119" s="9">
        <v>-1.1075320659712819E-4</v>
      </c>
      <c r="BP119" s="9">
        <v>-1.3248942954256039E-5</v>
      </c>
      <c r="BQ119" s="9">
        <v>1.3421482435851685E-4</v>
      </c>
      <c r="BR119" s="9">
        <v>-6.0446859849320309E-5</v>
      </c>
      <c r="BS119" s="9">
        <v>-2.7908944948905281E-5</v>
      </c>
    </row>
    <row r="120" spans="9:71" x14ac:dyDescent="0.25">
      <c r="I120" s="4">
        <v>34</v>
      </c>
      <c r="J120" s="9">
        <v>-5.4219216631118785E-4</v>
      </c>
      <c r="K120" s="9">
        <v>-5.1838285109635784E-4</v>
      </c>
      <c r="L120" s="9">
        <v>-1.6600515976291635E-4</v>
      </c>
      <c r="M120" s="9">
        <v>-2.087054903105947E-4</v>
      </c>
      <c r="N120" s="9">
        <v>-9.9742541418844201E-5</v>
      </c>
      <c r="O120" s="9">
        <v>7.4675797280356372E-5</v>
      </c>
      <c r="P120" s="9">
        <v>-4.5417169469539085E-4</v>
      </c>
      <c r="Q120" s="9">
        <v>1.7717712588033639E-4</v>
      </c>
      <c r="R120" s="9">
        <v>1.0689353919672231E-4</v>
      </c>
      <c r="S120" s="9">
        <v>-5.2662666177119326E-5</v>
      </c>
      <c r="T120" s="9">
        <v>-1.3438601233311552E-4</v>
      </c>
      <c r="U120" s="9">
        <v>4.4245105275478731E-5</v>
      </c>
      <c r="V120" s="9">
        <v>-4.2482714394790182E-5</v>
      </c>
      <c r="W120" s="9">
        <v>3.2993159981054492E-4</v>
      </c>
      <c r="X120" s="9">
        <v>-1.7434841147037546E-4</v>
      </c>
      <c r="Y120" s="9">
        <v>-3.8300735200514187E-4</v>
      </c>
      <c r="Z120" s="9">
        <v>3.0749050874077997E-4</v>
      </c>
      <c r="AA120" s="9">
        <v>-1.4928202442263076E-4</v>
      </c>
      <c r="AB120" s="9">
        <v>5.2507419220825477E-5</v>
      </c>
      <c r="AC120" s="9">
        <v>-6.1933351571119607E-5</v>
      </c>
      <c r="AD120" s="9">
        <v>-1.0780797252313956E-3</v>
      </c>
      <c r="AE120" s="9">
        <v>1.0533497451588114E-4</v>
      </c>
      <c r="AF120" s="9">
        <v>3.5343442832175796E-4</v>
      </c>
      <c r="AG120" s="9">
        <v>-1.6435841596699821E-4</v>
      </c>
      <c r="AH120" s="9">
        <v>-1.9926888998473522E-4</v>
      </c>
      <c r="AI120" s="9">
        <v>3.820517079930508E-4</v>
      </c>
      <c r="AJ120" s="9">
        <v>1.9235932064517341E-4</v>
      </c>
      <c r="AK120" s="9">
        <v>1.8453574633022236E-4</v>
      </c>
      <c r="AL120" s="9">
        <v>-1.3067971180806705E-4</v>
      </c>
      <c r="AM120" s="9">
        <v>3.8852664383386192E-4</v>
      </c>
      <c r="AN120" s="9">
        <v>7.0227951317970095E-5</v>
      </c>
      <c r="AO120" s="9">
        <v>-1.2467053245294551E-4</v>
      </c>
      <c r="AP120" s="9">
        <v>1.4628055413185722E-4</v>
      </c>
      <c r="AQ120" s="9">
        <v>2.9338988774567538E-4</v>
      </c>
      <c r="AR120" s="9">
        <v>3.8761332263691299E-4</v>
      </c>
      <c r="AS120" s="9">
        <v>3.018697740177733E-5</v>
      </c>
      <c r="AT120" s="9">
        <v>3.9553097593741861E-4</v>
      </c>
      <c r="AU120" s="9">
        <v>-4.7690348480932651E-4</v>
      </c>
      <c r="AV120" s="9">
        <v>1.4605423892630076E-4</v>
      </c>
      <c r="AW120" s="9">
        <v>4.3279613324256335E-4</v>
      </c>
      <c r="AX120" s="9">
        <v>2.7183143722796796E-4</v>
      </c>
      <c r="AY120" s="9">
        <v>-2.6563400198240962E-4</v>
      </c>
      <c r="AZ120" s="9">
        <v>-1.4616492812861043E-4</v>
      </c>
      <c r="BA120" s="9">
        <v>-3.0260293088502603E-4</v>
      </c>
      <c r="BB120" s="9">
        <v>2.2181652352008094E-4</v>
      </c>
      <c r="BC120" s="9">
        <v>1.9547894572974293E-4</v>
      </c>
      <c r="BD120" s="9">
        <v>-6.731751408929962E-4</v>
      </c>
      <c r="BE120" s="9">
        <v>2.9490214564042847E-4</v>
      </c>
      <c r="BF120" s="9">
        <v>2.7484235000860686E-4</v>
      </c>
      <c r="BG120" s="9">
        <v>5.8947573920435517E-4</v>
      </c>
      <c r="BH120" s="9">
        <v>5.0833727124036159E-5</v>
      </c>
      <c r="BI120" s="9">
        <v>1.9909850765407515E-4</v>
      </c>
      <c r="BJ120" s="9">
        <v>1.9046144235891453E-4</v>
      </c>
      <c r="BK120" s="9">
        <v>-1.8560032544225191E-4</v>
      </c>
      <c r="BL120" s="9">
        <v>5.4260183417209534E-5</v>
      </c>
      <c r="BM120" s="9">
        <v>1.2282198219696402E-4</v>
      </c>
      <c r="BN120" s="9">
        <v>-1.7589742460359415E-4</v>
      </c>
      <c r="BO120" s="9">
        <v>-2.2213390593062062E-4</v>
      </c>
      <c r="BP120" s="9">
        <v>-2.6572950240496084E-5</v>
      </c>
      <c r="BQ120" s="9">
        <v>2.6919006757970126E-4</v>
      </c>
      <c r="BR120" s="9">
        <v>-1.2123619254125051E-4</v>
      </c>
      <c r="BS120" s="9">
        <v>-5.5976013177245096E-5</v>
      </c>
    </row>
    <row r="121" spans="9:71" x14ac:dyDescent="0.25">
      <c r="I121" s="4">
        <v>35</v>
      </c>
      <c r="J121" s="9">
        <v>-7.1631953202750786E-4</v>
      </c>
      <c r="K121" s="9">
        <v>-6.8486375196964201E-4</v>
      </c>
      <c r="L121" s="9">
        <v>-2.193184367906833E-4</v>
      </c>
      <c r="M121" s="9">
        <v>-2.7573216368650418E-4</v>
      </c>
      <c r="N121" s="9">
        <v>-1.3177529118222988E-4</v>
      </c>
      <c r="O121" s="9">
        <v>9.8658253448362561E-5</v>
      </c>
      <c r="P121" s="9">
        <v>-6.0003090420458077E-4</v>
      </c>
      <c r="Q121" s="9">
        <v>2.3407832827990191E-4</v>
      </c>
      <c r="R121" s="9">
        <v>1.4122286291058908E-4</v>
      </c>
      <c r="S121" s="9">
        <v>-6.9575509819638231E-5</v>
      </c>
      <c r="T121" s="9">
        <v>-1.7754466303050655E-4</v>
      </c>
      <c r="U121" s="9">
        <v>5.8454612727193798E-5</v>
      </c>
      <c r="V121" s="9">
        <v>-5.6126222371624177E-5</v>
      </c>
      <c r="W121" s="9">
        <v>4.3589056401403749E-4</v>
      </c>
      <c r="X121" s="9">
        <v>-2.3034115996895343E-4</v>
      </c>
      <c r="Y121" s="9">
        <v>-5.0601182421723407E-4</v>
      </c>
      <c r="Z121" s="9">
        <v>4.0624241921945816E-4</v>
      </c>
      <c r="AA121" s="9">
        <v>-1.9722459400707009E-4</v>
      </c>
      <c r="AB121" s="9">
        <v>6.9370404630019386E-5</v>
      </c>
      <c r="AC121" s="9">
        <v>-8.1823516035193003E-5</v>
      </c>
      <c r="AD121" s="9">
        <v>-1.4243097046571299E-3</v>
      </c>
      <c r="AE121" s="9">
        <v>1.3916375842294883E-4</v>
      </c>
      <c r="AF121" s="9">
        <v>4.6694142783417657E-4</v>
      </c>
      <c r="AG121" s="9">
        <v>-2.1714283408272333E-4</v>
      </c>
      <c r="AH121" s="9">
        <v>-2.6326495823914502E-4</v>
      </c>
      <c r="AI121" s="9">
        <v>5.04749270986E-4</v>
      </c>
      <c r="AJ121" s="9">
        <v>2.5413635073915058E-4</v>
      </c>
      <c r="AK121" s="9">
        <v>2.4380020160185071E-4</v>
      </c>
      <c r="AL121" s="9">
        <v>-1.7264806801748993E-4</v>
      </c>
      <c r="AM121" s="9">
        <v>5.1330366055410013E-4</v>
      </c>
      <c r="AN121" s="9">
        <v>9.2781962464699849E-5</v>
      </c>
      <c r="AO121" s="9">
        <v>-1.6470901465046012E-4</v>
      </c>
      <c r="AP121" s="9">
        <v>1.9325918851493802E-4</v>
      </c>
      <c r="AQ121" s="9">
        <v>3.8761332263691299E-4</v>
      </c>
      <c r="AR121" s="9">
        <v>5.1209702229364652E-4</v>
      </c>
      <c r="AS121" s="9">
        <v>3.9881656116284425E-5</v>
      </c>
      <c r="AT121" s="9">
        <v>5.2255746429073551E-4</v>
      </c>
      <c r="AU121" s="9">
        <v>-6.300631073021376E-4</v>
      </c>
      <c r="AV121" s="9">
        <v>1.9296019119958052E-4</v>
      </c>
      <c r="AW121" s="9">
        <v>5.7179048848465591E-4</v>
      </c>
      <c r="AX121" s="9">
        <v>3.5913128223572595E-4</v>
      </c>
      <c r="AY121" s="9">
        <v>-3.5094351378257344E-4</v>
      </c>
      <c r="AZ121" s="9">
        <v>-1.9310642871927467E-4</v>
      </c>
      <c r="BA121" s="9">
        <v>-3.9978517453774097E-4</v>
      </c>
      <c r="BB121" s="9">
        <v>2.930538620742046E-4</v>
      </c>
      <c r="BC121" s="9">
        <v>2.5825785694954758E-4</v>
      </c>
      <c r="BD121" s="9">
        <v>-8.8936825697378673E-4</v>
      </c>
      <c r="BE121" s="9">
        <v>3.8961124871327892E-4</v>
      </c>
      <c r="BF121" s="9">
        <v>3.63109162714296E-4</v>
      </c>
      <c r="BG121" s="9">
        <v>7.7878842942574603E-4</v>
      </c>
      <c r="BH121" s="9">
        <v>6.7159199057487831E-5</v>
      </c>
      <c r="BI121" s="9">
        <v>2.6303985688403965E-4</v>
      </c>
      <c r="BJ121" s="9">
        <v>2.5162896061009841E-4</v>
      </c>
      <c r="BK121" s="9">
        <v>-2.4520667491282358E-4</v>
      </c>
      <c r="BL121" s="9">
        <v>7.168607664986887E-5</v>
      </c>
      <c r="BM121" s="9">
        <v>1.6226679446254612E-4</v>
      </c>
      <c r="BN121" s="9">
        <v>-2.3238764538802684E-4</v>
      </c>
      <c r="BO121" s="9">
        <v>-2.9347317322238716E-4</v>
      </c>
      <c r="BP121" s="9">
        <v>-3.510696845800155E-5</v>
      </c>
      <c r="BQ121" s="9">
        <v>3.5564162526921034E-4</v>
      </c>
      <c r="BR121" s="9">
        <v>-1.6017172158127766E-4</v>
      </c>
      <c r="BS121" s="9">
        <v>-7.3952952578950682E-5</v>
      </c>
    </row>
    <row r="122" spans="9:71" x14ac:dyDescent="0.25">
      <c r="I122" s="4">
        <v>36</v>
      </c>
      <c r="J122" s="9">
        <v>-5.5786321735956891E-5</v>
      </c>
      <c r="K122" s="9">
        <v>-5.3336573839516438E-5</v>
      </c>
      <c r="L122" s="9">
        <v>-1.7080322859271611E-5</v>
      </c>
      <c r="M122" s="9">
        <v>-2.1473773237522381E-5</v>
      </c>
      <c r="N122" s="9">
        <v>-1.0262541313000215E-5</v>
      </c>
      <c r="O122" s="9">
        <v>7.6834161609411173E-6</v>
      </c>
      <c r="P122" s="9">
        <v>-4.67298678548227E-5</v>
      </c>
      <c r="Q122" s="9">
        <v>1.8229809950702395E-5</v>
      </c>
      <c r="R122" s="9">
        <v>1.0998309713130251E-5</v>
      </c>
      <c r="S122" s="9">
        <v>-5.4184782100741546E-6</v>
      </c>
      <c r="T122" s="9">
        <v>-1.3827018881207246E-5</v>
      </c>
      <c r="U122" s="9">
        <v>4.5523927336170521E-6</v>
      </c>
      <c r="V122" s="9">
        <v>-4.3710597841509787E-6</v>
      </c>
      <c r="W122" s="9">
        <v>3.3946765596252108E-5</v>
      </c>
      <c r="X122" s="9">
        <v>-1.7938762639475389E-5</v>
      </c>
      <c r="Y122" s="9">
        <v>-3.9407746355989446E-5</v>
      </c>
      <c r="Z122" s="9">
        <v>3.1637794710447578E-5</v>
      </c>
      <c r="AA122" s="9">
        <v>-1.5359674228594647E-5</v>
      </c>
      <c r="AB122" s="9">
        <v>5.4025048021378883E-6</v>
      </c>
      <c r="AC122" s="9">
        <v>-6.3723419326379827E-6</v>
      </c>
      <c r="AD122" s="9">
        <v>-1.1092396044367127E-4</v>
      </c>
      <c r="AE122" s="9">
        <v>1.0837948505178378E-5</v>
      </c>
      <c r="AF122" s="9">
        <v>3.6364978979805553E-5</v>
      </c>
      <c r="AG122" s="9">
        <v>-1.6910888874563214E-5</v>
      </c>
      <c r="AH122" s="9">
        <v>-2.0502838475676543E-5</v>
      </c>
      <c r="AI122" s="9">
        <v>3.930941984440175E-5</v>
      </c>
      <c r="AJ122" s="9">
        <v>1.9791910723148914E-5</v>
      </c>
      <c r="AK122" s="9">
        <v>1.8986940712555786E-5</v>
      </c>
      <c r="AL122" s="9">
        <v>-1.3445676459852837E-5</v>
      </c>
      <c r="AM122" s="9">
        <v>3.9975628020172131E-5</v>
      </c>
      <c r="AN122" s="9">
        <v>7.2257758973832592E-6</v>
      </c>
      <c r="AO122" s="9">
        <v>-1.2827390114709526E-5</v>
      </c>
      <c r="AP122" s="9">
        <v>1.5050852010706114E-5</v>
      </c>
      <c r="AQ122" s="9">
        <v>3.018697740177733E-5</v>
      </c>
      <c r="AR122" s="9">
        <v>3.9881656116284425E-5</v>
      </c>
      <c r="AS122" s="9">
        <v>3.1059475555113E-6</v>
      </c>
      <c r="AT122" s="9">
        <v>4.0696305943154591E-5</v>
      </c>
      <c r="AU122" s="9">
        <v>-4.9068748856291144E-5</v>
      </c>
      <c r="AV122" s="9">
        <v>1.5027566368353865E-5</v>
      </c>
      <c r="AW122" s="9">
        <v>4.4530529644890414E-5</v>
      </c>
      <c r="AX122" s="9">
        <v>2.7968821678702442E-5</v>
      </c>
      <c r="AY122" s="9">
        <v>-2.7331165626054778E-5</v>
      </c>
      <c r="AZ122" s="9">
        <v>-1.5038955215032995E-5</v>
      </c>
      <c r="BA122" s="9">
        <v>-3.1134910294714184E-5</v>
      </c>
      <c r="BB122" s="9">
        <v>2.2822771549119938E-5</v>
      </c>
      <c r="BC122" s="9">
        <v>2.0112889924761859E-5</v>
      </c>
      <c r="BD122" s="9">
        <v>-6.9263200997542494E-5</v>
      </c>
      <c r="BE122" s="9">
        <v>3.0342574090011327E-5</v>
      </c>
      <c r="BF122" s="9">
        <v>2.827861543732938E-5</v>
      </c>
      <c r="BG122" s="9">
        <v>6.0651343354011522E-5</v>
      </c>
      <c r="BH122" s="9">
        <v>5.2302980983161502E-6</v>
      </c>
      <c r="BI122" s="9">
        <v>2.0485307784333299E-5</v>
      </c>
      <c r="BJ122" s="9">
        <v>1.9596637432106641E-5</v>
      </c>
      <c r="BK122" s="9">
        <v>-1.909647559068048E-5</v>
      </c>
      <c r="BL122" s="9">
        <v>5.5828472590420448E-6</v>
      </c>
      <c r="BM122" s="9">
        <v>1.2637192200145627E-5</v>
      </c>
      <c r="BN122" s="9">
        <v>-1.809814108570208E-5</v>
      </c>
      <c r="BO122" s="9">
        <v>-2.2855427124703333E-5</v>
      </c>
      <c r="BP122" s="9">
        <v>-2.7340991694429407E-6</v>
      </c>
      <c r="BQ122" s="9">
        <v>2.7697050328658215E-5</v>
      </c>
      <c r="BR122" s="9">
        <v>-1.2474029806005811E-5</v>
      </c>
      <c r="BS122" s="9">
        <v>-5.7593895202272348E-6</v>
      </c>
    </row>
    <row r="123" spans="9:71" x14ac:dyDescent="0.25">
      <c r="I123" s="4">
        <v>37</v>
      </c>
      <c r="J123" s="9">
        <v>-7.3095156187723232E-4</v>
      </c>
      <c r="K123" s="9">
        <v>-6.9885324466635839E-4</v>
      </c>
      <c r="L123" s="9">
        <v>-2.2379838431442746E-4</v>
      </c>
      <c r="M123" s="9">
        <v>-2.8136445635646747E-4</v>
      </c>
      <c r="N123" s="9">
        <v>-1.3446702288550622E-4</v>
      </c>
      <c r="O123" s="9">
        <v>1.0067351401970587E-4</v>
      </c>
      <c r="P123" s="9">
        <v>-6.1228754346754808E-4</v>
      </c>
      <c r="Q123" s="9">
        <v>2.3885977138375075E-4</v>
      </c>
      <c r="R123" s="9">
        <v>1.4410757713822223E-4</v>
      </c>
      <c r="S123" s="9">
        <v>-7.0996706493710847E-5</v>
      </c>
      <c r="T123" s="9">
        <v>-1.8117131104576951E-4</v>
      </c>
      <c r="U123" s="9">
        <v>5.9648646395181984E-5</v>
      </c>
      <c r="V123" s="9">
        <v>-5.7272694754932515E-5</v>
      </c>
      <c r="W123" s="9">
        <v>4.447943610748466E-4</v>
      </c>
      <c r="X123" s="9">
        <v>-2.3504626513165403E-4</v>
      </c>
      <c r="Y123" s="9">
        <v>-5.1634796582055397E-4</v>
      </c>
      <c r="Z123" s="9">
        <v>4.1454060311431692E-4</v>
      </c>
      <c r="AA123" s="9">
        <v>-2.0125323767457298E-4</v>
      </c>
      <c r="AB123" s="9">
        <v>7.078741168601984E-5</v>
      </c>
      <c r="AC123" s="9">
        <v>-8.3494898812719141E-5</v>
      </c>
      <c r="AD123" s="9">
        <v>-1.4534036231976552E-3</v>
      </c>
      <c r="AE123" s="9">
        <v>1.4200641198215157E-4</v>
      </c>
      <c r="AF123" s="9">
        <v>4.7647949095358392E-4</v>
      </c>
      <c r="AG123" s="9">
        <v>-2.2157834126617143E-4</v>
      </c>
      <c r="AH123" s="9">
        <v>-2.6864258729309321E-4</v>
      </c>
      <c r="AI123" s="9">
        <v>5.1505962281849795E-4</v>
      </c>
      <c r="AJ123" s="9">
        <v>2.5932751264896229E-4</v>
      </c>
      <c r="AK123" s="9">
        <v>2.4878023030092876E-4</v>
      </c>
      <c r="AL123" s="9">
        <v>-1.7617469485339222E-4</v>
      </c>
      <c r="AM123" s="9">
        <v>5.2378875016479646E-4</v>
      </c>
      <c r="AN123" s="9">
        <v>9.4677189920604798E-5</v>
      </c>
      <c r="AO123" s="9">
        <v>-1.6807347298382818E-4</v>
      </c>
      <c r="AP123" s="9">
        <v>1.9720683211343134E-4</v>
      </c>
      <c r="AQ123" s="9">
        <v>3.9553097593741861E-4</v>
      </c>
      <c r="AR123" s="9">
        <v>5.2255746429073551E-4</v>
      </c>
      <c r="AS123" s="9">
        <v>4.0696305943154591E-5</v>
      </c>
      <c r="AT123" s="9">
        <v>5.3323157838902993E-4</v>
      </c>
      <c r="AU123" s="9">
        <v>-6.4293320476710675E-4</v>
      </c>
      <c r="AV123" s="9">
        <v>1.9690172727559579E-4</v>
      </c>
      <c r="AW123" s="9">
        <v>5.834702698129902E-4</v>
      </c>
      <c r="AX123" s="9">
        <v>3.6646714201155745E-4</v>
      </c>
      <c r="AY123" s="9">
        <v>-3.5811212463239832E-4</v>
      </c>
      <c r="AZ123" s="9">
        <v>-1.9705095194230698E-4</v>
      </c>
      <c r="BA123" s="9">
        <v>-4.0795145836188353E-4</v>
      </c>
      <c r="BB123" s="9">
        <v>2.9903997953397836E-4</v>
      </c>
      <c r="BC123" s="9">
        <v>2.6353320754778667E-4</v>
      </c>
      <c r="BD123" s="9">
        <v>-9.0753509775028292E-4</v>
      </c>
      <c r="BE123" s="9">
        <v>3.9756971301038572E-4</v>
      </c>
      <c r="BF123" s="9">
        <v>3.7052627738169285E-4</v>
      </c>
      <c r="BG123" s="9">
        <v>7.9469649145181415E-4</v>
      </c>
      <c r="BH123" s="9">
        <v>6.8531038524870968E-5</v>
      </c>
      <c r="BI123" s="9">
        <v>2.684128878646422E-4</v>
      </c>
      <c r="BJ123" s="9">
        <v>2.5676890486413939E-4</v>
      </c>
      <c r="BK123" s="9">
        <v>-2.5021543319213622E-4</v>
      </c>
      <c r="BL123" s="9">
        <v>7.3150385197175456E-5</v>
      </c>
      <c r="BM123" s="9">
        <v>1.6558136634567598E-4</v>
      </c>
      <c r="BN123" s="9">
        <v>-2.3713455345348252E-4</v>
      </c>
      <c r="BO123" s="9">
        <v>-2.9946785581680022E-4</v>
      </c>
      <c r="BP123" s="9">
        <v>-3.5824087268034353E-5</v>
      </c>
      <c r="BQ123" s="9">
        <v>3.629062029389196E-4</v>
      </c>
      <c r="BR123" s="9">
        <v>-1.6344349808111077E-4</v>
      </c>
      <c r="BS123" s="9">
        <v>-7.5463565875432618E-5</v>
      </c>
    </row>
    <row r="124" spans="9:71" x14ac:dyDescent="0.25">
      <c r="I124" s="4">
        <v>38</v>
      </c>
      <c r="J124" s="9">
        <v>8.81330081063555E-4</v>
      </c>
      <c r="K124" s="9">
        <v>8.426281834483276E-4</v>
      </c>
      <c r="L124" s="9">
        <v>2.6984038132865315E-4</v>
      </c>
      <c r="M124" s="9">
        <v>3.3924950990213144E-4</v>
      </c>
      <c r="N124" s="9">
        <v>1.6213089671181596E-4</v>
      </c>
      <c r="O124" s="9">
        <v>-1.213850560002531E-4</v>
      </c>
      <c r="P124" s="9">
        <v>7.3825333778969706E-4</v>
      </c>
      <c r="Q124" s="9">
        <v>-2.8800034455883742E-4</v>
      </c>
      <c r="R124" s="9">
        <v>-1.7375480027010792E-4</v>
      </c>
      <c r="S124" s="9">
        <v>8.5602844774900231E-5</v>
      </c>
      <c r="T124" s="9">
        <v>2.184436487696792E-4</v>
      </c>
      <c r="U124" s="9">
        <v>-7.1920150533348945E-5</v>
      </c>
      <c r="V124" s="9">
        <v>6.905539483554819E-5</v>
      </c>
      <c r="W124" s="9">
        <v>-5.3630181635557839E-4</v>
      </c>
      <c r="X124" s="9">
        <v>2.8340228642532007E-4</v>
      </c>
      <c r="Y124" s="9">
        <v>6.225761299488992E-4</v>
      </c>
      <c r="Z124" s="9">
        <v>-4.9982395879774881E-4</v>
      </c>
      <c r="AA124" s="9">
        <v>2.4265702616259647E-4</v>
      </c>
      <c r="AB124" s="9">
        <v>-8.5350491788123965E-5</v>
      </c>
      <c r="AC124" s="9">
        <v>1.0067228770949173E-4</v>
      </c>
      <c r="AD124" s="9">
        <v>1.7524120610142339E-3</v>
      </c>
      <c r="AE124" s="9">
        <v>-1.7122136282512611E-4</v>
      </c>
      <c r="AF124" s="9">
        <v>-5.7450552169115447E-4</v>
      </c>
      <c r="AG124" s="9">
        <v>2.6716360926641261E-4</v>
      </c>
      <c r="AH124" s="9">
        <v>3.2391037325112202E-4</v>
      </c>
      <c r="AI124" s="9">
        <v>-6.2102273639772648E-4</v>
      </c>
      <c r="AJ124" s="9">
        <v>-3.1267891015643919E-4</v>
      </c>
      <c r="AK124" s="9">
        <v>-2.9996173751244137E-4</v>
      </c>
      <c r="AL124" s="9">
        <v>2.1241907972359655E-4</v>
      </c>
      <c r="AM124" s="9">
        <v>-6.3154770537374107E-4</v>
      </c>
      <c r="AN124" s="9">
        <v>-1.1415510933898349E-4</v>
      </c>
      <c r="AO124" s="9">
        <v>2.0265119509293769E-4</v>
      </c>
      <c r="AP124" s="9">
        <v>-2.3777815439158853E-4</v>
      </c>
      <c r="AQ124" s="9">
        <v>-4.7690348480932651E-4</v>
      </c>
      <c r="AR124" s="9">
        <v>-6.300631073021376E-4</v>
      </c>
      <c r="AS124" s="9">
        <v>-4.9068748856291144E-5</v>
      </c>
      <c r="AT124" s="9">
        <v>-6.4293320476710675E-4</v>
      </c>
      <c r="AU124" s="9">
        <v>7.7520372488240933E-4</v>
      </c>
      <c r="AV124" s="9">
        <v>-2.3741028039625579E-4</v>
      </c>
      <c r="AW124" s="9">
        <v>-7.0350749216789414E-4</v>
      </c>
      <c r="AX124" s="9">
        <v>-4.4186035412073087E-4</v>
      </c>
      <c r="AY124" s="9">
        <v>4.3178646068085553E-4</v>
      </c>
      <c r="AZ124" s="9">
        <v>2.3759020502391715E-4</v>
      </c>
      <c r="BA124" s="9">
        <v>4.9187923060825349E-4</v>
      </c>
      <c r="BB124" s="9">
        <v>-3.605614149411863E-4</v>
      </c>
      <c r="BC124" s="9">
        <v>-3.1774984182883368E-4</v>
      </c>
      <c r="BD124" s="9">
        <v>1.0942421125883243E-3</v>
      </c>
      <c r="BE124" s="9">
        <v>-4.7936165085410627E-4</v>
      </c>
      <c r="BF124" s="9">
        <v>-4.467545746018006E-4</v>
      </c>
      <c r="BG124" s="9">
        <v>-9.5818924229863637E-4</v>
      </c>
      <c r="BH124" s="9">
        <v>-8.2629915426103733E-5</v>
      </c>
      <c r="BI124" s="9">
        <v>-3.2363341780502244E-4</v>
      </c>
      <c r="BJ124" s="9">
        <v>-3.0959392050183533E-4</v>
      </c>
      <c r="BK124" s="9">
        <v>3.0169220440849951E-4</v>
      </c>
      <c r="BL124" s="9">
        <v>-8.8199599368918213E-5</v>
      </c>
      <c r="BM124" s="9">
        <v>-1.99646387852659E-4</v>
      </c>
      <c r="BN124" s="9">
        <v>2.8592019788751665E-4</v>
      </c>
      <c r="BO124" s="9">
        <v>3.6107731812642073E-4</v>
      </c>
      <c r="BP124" s="9">
        <v>4.3194169603905207E-5</v>
      </c>
      <c r="BQ124" s="9">
        <v>-4.3756682376217974E-4</v>
      </c>
      <c r="BR124" s="9">
        <v>1.9706869637598504E-4</v>
      </c>
      <c r="BS124" s="9">
        <v>9.0988670247222771E-5</v>
      </c>
    </row>
    <row r="125" spans="9:71" x14ac:dyDescent="0.25">
      <c r="I125" s="4">
        <v>39</v>
      </c>
      <c r="J125" s="9">
        <v>-2.6991204370011587E-4</v>
      </c>
      <c r="K125" s="9">
        <v>-2.5805938088416757E-4</v>
      </c>
      <c r="L125" s="9">
        <v>-8.264005775151022E-5</v>
      </c>
      <c r="M125" s="9">
        <v>-1.0389697402753668E-4</v>
      </c>
      <c r="N125" s="9">
        <v>-4.9653452910184868E-5</v>
      </c>
      <c r="O125" s="9">
        <v>3.7174821606161293E-5</v>
      </c>
      <c r="P125" s="9">
        <v>-2.2609402703103662E-4</v>
      </c>
      <c r="Q125" s="9">
        <v>8.8201643466436592E-5</v>
      </c>
      <c r="R125" s="9">
        <v>5.3213335447503346E-5</v>
      </c>
      <c r="S125" s="9">
        <v>-2.6216328338475184E-5</v>
      </c>
      <c r="T125" s="9">
        <v>-6.689953394258719E-5</v>
      </c>
      <c r="U125" s="9">
        <v>2.2025930160298624E-5</v>
      </c>
      <c r="V125" s="9">
        <v>-2.1148583429818436E-5</v>
      </c>
      <c r="W125" s="9">
        <v>1.6424529515426784E-4</v>
      </c>
      <c r="X125" s="9">
        <v>-8.679346360904206E-5</v>
      </c>
      <c r="Y125" s="9">
        <v>-1.9066726440408245E-4</v>
      </c>
      <c r="Z125" s="9">
        <v>1.5307375648245265E-4</v>
      </c>
      <c r="AA125" s="9">
        <v>-7.4315010070575134E-5</v>
      </c>
      <c r="AB125" s="9">
        <v>2.6139043888689451E-5</v>
      </c>
      <c r="AC125" s="9">
        <v>-3.0831425709246246E-5</v>
      </c>
      <c r="AD125" s="9">
        <v>-5.3668555170871893E-4</v>
      </c>
      <c r="AE125" s="9">
        <v>5.2437456701215406E-5</v>
      </c>
      <c r="AF125" s="9">
        <v>1.7594538392418554E-4</v>
      </c>
      <c r="AG125" s="9">
        <v>-8.182028201326826E-5</v>
      </c>
      <c r="AH125" s="9">
        <v>-9.9199281515926249E-5</v>
      </c>
      <c r="AI125" s="9">
        <v>1.9019152933378778E-4</v>
      </c>
      <c r="AJ125" s="9">
        <v>9.5759585966252085E-5</v>
      </c>
      <c r="AK125" s="9">
        <v>9.1864883933290238E-5</v>
      </c>
      <c r="AL125" s="9">
        <v>-6.5054477500535061E-5</v>
      </c>
      <c r="AM125" s="9">
        <v>1.9341485728688364E-4</v>
      </c>
      <c r="AN125" s="9">
        <v>3.496061183264354E-5</v>
      </c>
      <c r="AO125" s="9">
        <v>-6.2063010671096431E-5</v>
      </c>
      <c r="AP125" s="9">
        <v>7.2820829537131393E-5</v>
      </c>
      <c r="AQ125" s="9">
        <v>1.4605423892630076E-4</v>
      </c>
      <c r="AR125" s="9">
        <v>1.9296019119958052E-4</v>
      </c>
      <c r="AS125" s="9">
        <v>1.5027566368353865E-5</v>
      </c>
      <c r="AT125" s="9">
        <v>1.9690172727559579E-4</v>
      </c>
      <c r="AU125" s="9">
        <v>-2.3741028039625579E-4</v>
      </c>
      <c r="AV125" s="9">
        <v>7.2708166161583661E-5</v>
      </c>
      <c r="AW125" s="9">
        <v>2.1545292626371439E-4</v>
      </c>
      <c r="AX125" s="9">
        <v>1.353220930197468E-4</v>
      </c>
      <c r="AY125" s="9">
        <v>-1.3223690935837366E-4</v>
      </c>
      <c r="AZ125" s="9">
        <v>-7.2763269039617117E-5</v>
      </c>
      <c r="BA125" s="9">
        <v>-1.5064064104892424E-4</v>
      </c>
      <c r="BB125" s="9">
        <v>1.1042385875305564E-4</v>
      </c>
      <c r="BC125" s="9">
        <v>9.7312585870110949E-5</v>
      </c>
      <c r="BD125" s="9">
        <v>-3.3511749032216293E-4</v>
      </c>
      <c r="BE125" s="9">
        <v>1.4680706540432144E-4</v>
      </c>
      <c r="BF125" s="9">
        <v>1.3682097417761031E-4</v>
      </c>
      <c r="BG125" s="9">
        <v>2.9345057226253939E-4</v>
      </c>
      <c r="BH125" s="9">
        <v>2.5305852849721436E-5</v>
      </c>
      <c r="BI125" s="9">
        <v>9.9114462431593601E-5</v>
      </c>
      <c r="BJ125" s="9">
        <v>9.4814791410433665E-5</v>
      </c>
      <c r="BK125" s="9">
        <v>-9.2394848661042181E-5</v>
      </c>
      <c r="BL125" s="9">
        <v>2.7011598299774178E-5</v>
      </c>
      <c r="BM125" s="9">
        <v>6.1142772407845738E-5</v>
      </c>
      <c r="BN125" s="9">
        <v>-8.7564587440192021E-5</v>
      </c>
      <c r="BO125" s="9">
        <v>-1.1058185685849871E-4</v>
      </c>
      <c r="BP125" s="9">
        <v>-1.3228445101579079E-5</v>
      </c>
      <c r="BQ125" s="9">
        <v>1.3400717641963878E-4</v>
      </c>
      <c r="BR125" s="9">
        <v>-6.0353340628031942E-5</v>
      </c>
      <c r="BS125" s="9">
        <v>-2.7865766150120568E-5</v>
      </c>
    </row>
    <row r="126" spans="9:71" x14ac:dyDescent="0.25">
      <c r="I126" s="4">
        <v>40</v>
      </c>
      <c r="J126" s="9">
        <v>-7.9981854472538751E-4</v>
      </c>
      <c r="K126" s="9">
        <v>-7.6469606780803613E-4</v>
      </c>
      <c r="L126" s="9">
        <v>-2.4488366588143663E-4</v>
      </c>
      <c r="M126" s="9">
        <v>-3.0787335544167909E-4</v>
      </c>
      <c r="N126" s="9">
        <v>-1.4713590361806287E-4</v>
      </c>
      <c r="O126" s="9">
        <v>1.1015852167938312E-4</v>
      </c>
      <c r="P126" s="9">
        <v>-6.6997453389660861E-4</v>
      </c>
      <c r="Q126" s="9">
        <v>2.6136406939325664E-4</v>
      </c>
      <c r="R126" s="9">
        <v>1.5768474772060619E-4</v>
      </c>
      <c r="S126" s="9">
        <v>-7.7685698245532424E-5</v>
      </c>
      <c r="T126" s="9">
        <v>-1.9824046065990269E-4</v>
      </c>
      <c r="U126" s="9">
        <v>6.526847474285382E-5</v>
      </c>
      <c r="V126" s="9">
        <v>-6.2668671578931725E-5</v>
      </c>
      <c r="W126" s="9">
        <v>4.8670089391873207E-4</v>
      </c>
      <c r="X126" s="9">
        <v>-2.5719127165954657E-4</v>
      </c>
      <c r="Y126" s="9">
        <v>-5.6499595887568935E-4</v>
      </c>
      <c r="Z126" s="9">
        <v>4.5359676236407639E-4</v>
      </c>
      <c r="AA126" s="9">
        <v>-2.2021441648575988E-4</v>
      </c>
      <c r="AB126" s="9">
        <v>7.7456684618314647E-5</v>
      </c>
      <c r="AC126" s="9">
        <v>-9.1361414276037542E-5</v>
      </c>
      <c r="AD126" s="9">
        <v>-1.5903368040135551E-3</v>
      </c>
      <c r="AE126" s="9">
        <v>1.5538562019286664E-4</v>
      </c>
      <c r="AF126" s="9">
        <v>5.2137125484382851E-4</v>
      </c>
      <c r="AG126" s="9">
        <v>-2.4245446031886323E-4</v>
      </c>
      <c r="AH126" s="9">
        <v>-2.9395288884561218E-4</v>
      </c>
      <c r="AI126" s="9">
        <v>5.6358623396537489E-4</v>
      </c>
      <c r="AJ126" s="9">
        <v>2.8376018958282782E-4</v>
      </c>
      <c r="AK126" s="9">
        <v>2.7221918952429207E-4</v>
      </c>
      <c r="AL126" s="9">
        <v>-1.9277308566548448E-4</v>
      </c>
      <c r="AM126" s="9">
        <v>5.7313778059988588E-4</v>
      </c>
      <c r="AN126" s="9">
        <v>1.0359725077611319E-4</v>
      </c>
      <c r="AO126" s="9">
        <v>-1.8390860294986992E-4</v>
      </c>
      <c r="AP126" s="9">
        <v>2.1578677671306505E-4</v>
      </c>
      <c r="AQ126" s="9">
        <v>4.3279613324256335E-4</v>
      </c>
      <c r="AR126" s="9">
        <v>5.7179048848465591E-4</v>
      </c>
      <c r="AS126" s="9">
        <v>4.4530529644890414E-5</v>
      </c>
      <c r="AT126" s="9">
        <v>5.834702698129902E-4</v>
      </c>
      <c r="AU126" s="9">
        <v>-7.0350749216789414E-4</v>
      </c>
      <c r="AV126" s="9">
        <v>2.1545292626371439E-4</v>
      </c>
      <c r="AW126" s="9">
        <v>6.3844222576643877E-4</v>
      </c>
      <c r="AX126" s="9">
        <v>4.009940350364624E-4</v>
      </c>
      <c r="AY126" s="9">
        <v>-3.9185184533487347E-4</v>
      </c>
      <c r="AZ126" s="9">
        <v>-2.1561621021027241E-4</v>
      </c>
      <c r="BA126" s="9">
        <v>-4.4638681790025789E-4</v>
      </c>
      <c r="BB126" s="9">
        <v>3.2721418725930234E-4</v>
      </c>
      <c r="BC126" s="9">
        <v>2.8836212622128002E-4</v>
      </c>
      <c r="BD126" s="9">
        <v>-9.9303899058055044E-4</v>
      </c>
      <c r="BE126" s="9">
        <v>4.3502695099277165E-4</v>
      </c>
      <c r="BF126" s="9">
        <v>4.0543560396374837E-4</v>
      </c>
      <c r="BG126" s="9">
        <v>8.6956923610502718E-4</v>
      </c>
      <c r="BH126" s="9">
        <v>7.4987726082303432E-5</v>
      </c>
      <c r="BI126" s="9">
        <v>2.9370154816564146E-4</v>
      </c>
      <c r="BJ126" s="9">
        <v>2.8096052123035247E-4</v>
      </c>
      <c r="BK126" s="9">
        <v>-2.7378961080485296E-4</v>
      </c>
      <c r="BL126" s="9">
        <v>8.0042286911937693E-5</v>
      </c>
      <c r="BM126" s="9">
        <v>1.8118170118430239E-4</v>
      </c>
      <c r="BN126" s="9">
        <v>-2.5947630915538605E-4</v>
      </c>
      <c r="BO126" s="9">
        <v>-3.2768237612939682E-4</v>
      </c>
      <c r="BP126" s="9">
        <v>-3.9199272344734277E-5</v>
      </c>
      <c r="BQ126" s="9">
        <v>3.9709760023082566E-4</v>
      </c>
      <c r="BR126" s="9">
        <v>-1.7884241254554806E-4</v>
      </c>
      <c r="BS126" s="9">
        <v>-8.2573405114926452E-5</v>
      </c>
    </row>
    <row r="127" spans="9:71" x14ac:dyDescent="0.25">
      <c r="I127" s="4">
        <v>41</v>
      </c>
      <c r="J127" s="9">
        <v>-5.0235158735217216E-4</v>
      </c>
      <c r="K127" s="9">
        <v>-4.8029179373082096E-4</v>
      </c>
      <c r="L127" s="9">
        <v>-1.5380700920656438E-4</v>
      </c>
      <c r="M127" s="9">
        <v>-1.9336969595105941E-4</v>
      </c>
      <c r="N127" s="9">
        <v>-9.241340454841286E-5</v>
      </c>
      <c r="O127" s="9">
        <v>6.9188578573164776E-5</v>
      </c>
      <c r="P127" s="9">
        <v>-4.2079890846248076E-4</v>
      </c>
      <c r="Q127" s="9">
        <v>1.6415805310141389E-4</v>
      </c>
      <c r="R127" s="9">
        <v>9.9038943071607145E-5</v>
      </c>
      <c r="S127" s="9">
        <v>-4.8792984465750575E-5</v>
      </c>
      <c r="T127" s="9">
        <v>-1.2451125414217581E-4</v>
      </c>
      <c r="U127" s="9">
        <v>4.0993950574608419E-5</v>
      </c>
      <c r="V127" s="9">
        <v>-3.9361061146359567E-5</v>
      </c>
      <c r="W127" s="9">
        <v>3.0568804416724536E-4</v>
      </c>
      <c r="X127" s="9">
        <v>-1.6153719418403466E-4</v>
      </c>
      <c r="Y127" s="9">
        <v>-3.5486376086242799E-4</v>
      </c>
      <c r="Z127" s="9">
        <v>2.8489593682731593E-4</v>
      </c>
      <c r="AA127" s="9">
        <v>-1.3831269906030522E-4</v>
      </c>
      <c r="AB127" s="9">
        <v>4.8649145141297765E-5</v>
      </c>
      <c r="AC127" s="9">
        <v>-5.738245479174879E-5</v>
      </c>
      <c r="AD127" s="9">
        <v>-9.9886183333632202E-4</v>
      </c>
      <c r="AE127" s="9">
        <v>9.7594902581796318E-5</v>
      </c>
      <c r="AF127" s="9">
        <v>3.2746387189673971E-4</v>
      </c>
      <c r="AG127" s="9">
        <v>-1.522812690516116E-4</v>
      </c>
      <c r="AH127" s="9">
        <v>-1.8462650221376229E-4</v>
      </c>
      <c r="AI127" s="9">
        <v>3.5397833809860658E-4</v>
      </c>
      <c r="AJ127" s="9">
        <v>1.7822465183428519E-4</v>
      </c>
      <c r="AK127" s="9">
        <v>1.7097595806834164E-4</v>
      </c>
      <c r="AL127" s="9">
        <v>-1.2107729462072141E-4</v>
      </c>
      <c r="AM127" s="9">
        <v>3.5997749208816848E-4</v>
      </c>
      <c r="AN127" s="9">
        <v>6.5067562781467972E-5</v>
      </c>
      <c r="AO127" s="9">
        <v>-1.1550967307379441E-4</v>
      </c>
      <c r="AP127" s="9">
        <v>1.3553177845937E-4</v>
      </c>
      <c r="AQ127" s="9">
        <v>2.7183143722796796E-4</v>
      </c>
      <c r="AR127" s="9">
        <v>3.5913128223572595E-4</v>
      </c>
      <c r="AS127" s="9">
        <v>2.7968821678702442E-5</v>
      </c>
      <c r="AT127" s="9">
        <v>3.6646714201155745E-4</v>
      </c>
      <c r="AU127" s="9">
        <v>-4.4186035412073087E-4</v>
      </c>
      <c r="AV127" s="9">
        <v>1.353220930197468E-4</v>
      </c>
      <c r="AW127" s="9">
        <v>4.009940350364624E-4</v>
      </c>
      <c r="AX127" s="9">
        <v>2.5185711352627174E-4</v>
      </c>
      <c r="AY127" s="9">
        <v>-2.4611506923540738E-4</v>
      </c>
      <c r="AZ127" s="9">
        <v>-1.3542464871851557E-4</v>
      </c>
      <c r="BA127" s="9">
        <v>-2.8036750088393107E-4</v>
      </c>
      <c r="BB127" s="9">
        <v>2.0551732322022996E-4</v>
      </c>
      <c r="BC127" s="9">
        <v>1.8111504514970191E-4</v>
      </c>
      <c r="BD127" s="9">
        <v>-6.2370986083101721E-4</v>
      </c>
      <c r="BE127" s="9">
        <v>2.7323257357983303E-4</v>
      </c>
      <c r="BF127" s="9">
        <v>2.5464678277771713E-4</v>
      </c>
      <c r="BG127" s="9">
        <v>5.4616073727067514E-4</v>
      </c>
      <c r="BH127" s="9">
        <v>4.7098436861461904E-5</v>
      </c>
      <c r="BI127" s="9">
        <v>1.8446863967058652E-4</v>
      </c>
      <c r="BJ127" s="9">
        <v>1.7646623068963855E-4</v>
      </c>
      <c r="BK127" s="9">
        <v>-1.7196231132096882E-4</v>
      </c>
      <c r="BL127" s="9">
        <v>5.0273115259306119E-5</v>
      </c>
      <c r="BM127" s="9">
        <v>1.13796955308596E-4</v>
      </c>
      <c r="BN127" s="9">
        <v>-1.6297238497920221E-4</v>
      </c>
      <c r="BO127" s="9">
        <v>-2.0581138419646468E-4</v>
      </c>
      <c r="BP127" s="9">
        <v>-2.4620355223431864E-5</v>
      </c>
      <c r="BQ127" s="9">
        <v>2.4940983317432903E-4</v>
      </c>
      <c r="BR127" s="9">
        <v>-1.1232769035005894E-4</v>
      </c>
      <c r="BS127" s="9">
        <v>-5.1862864903688199E-5</v>
      </c>
    </row>
    <row r="128" spans="9:71" x14ac:dyDescent="0.25">
      <c r="I128" s="4">
        <v>42</v>
      </c>
      <c r="J128" s="9">
        <v>4.9089856534387656E-4</v>
      </c>
      <c r="K128" s="9">
        <v>4.6934170892468585E-4</v>
      </c>
      <c r="L128" s="9">
        <v>1.5030039132015973E-4</v>
      </c>
      <c r="M128" s="9">
        <v>1.8896109560177389E-4</v>
      </c>
      <c r="N128" s="9">
        <v>9.0306488231629142E-5</v>
      </c>
      <c r="O128" s="9">
        <v>-6.7611160818205785E-5</v>
      </c>
      <c r="P128" s="9">
        <v>4.1120519107205693E-4</v>
      </c>
      <c r="Q128" s="9">
        <v>-1.6041544365746001E-4</v>
      </c>
      <c r="R128" s="9">
        <v>-9.6780972313206299E-5</v>
      </c>
      <c r="S128" s="9">
        <v>4.7680562132455734E-5</v>
      </c>
      <c r="T128" s="9">
        <v>1.2167254482011069E-4</v>
      </c>
      <c r="U128" s="9">
        <v>-4.0059336989305212E-5</v>
      </c>
      <c r="V128" s="9">
        <v>3.8463675508632715E-5</v>
      </c>
      <c r="W128" s="9">
        <v>-2.9871871832919263E-4</v>
      </c>
      <c r="X128" s="9">
        <v>1.5785433722343532E-4</v>
      </c>
      <c r="Y128" s="9">
        <v>3.4677328684894649E-4</v>
      </c>
      <c r="Z128" s="9">
        <v>-2.7840064644363136E-4</v>
      </c>
      <c r="AA128" s="9">
        <v>1.3515933311850735E-4</v>
      </c>
      <c r="AB128" s="9">
        <v>-4.7540002174466759E-5</v>
      </c>
      <c r="AC128" s="9">
        <v>5.6074202694678782E-5</v>
      </c>
      <c r="AD128" s="9">
        <v>9.7608896499376129E-4</v>
      </c>
      <c r="AE128" s="9">
        <v>-9.5369854238546667E-5</v>
      </c>
      <c r="AF128" s="9">
        <v>-3.1999808294298489E-4</v>
      </c>
      <c r="AG128" s="9">
        <v>1.4880943623608869E-4</v>
      </c>
      <c r="AH128" s="9">
        <v>1.8041723634020494E-4</v>
      </c>
      <c r="AI128" s="9">
        <v>-3.4590805067685889E-4</v>
      </c>
      <c r="AJ128" s="9">
        <v>-1.7416134057724741E-4</v>
      </c>
      <c r="AK128" s="9">
        <v>-1.6707790845538531E-4</v>
      </c>
      <c r="AL128" s="9">
        <v>1.1831687551404529E-4</v>
      </c>
      <c r="AM128" s="9">
        <v>-3.5177043105128045E-4</v>
      </c>
      <c r="AN128" s="9">
        <v>-6.3584099312206807E-5</v>
      </c>
      <c r="AO128" s="9">
        <v>1.1287618915298467E-4</v>
      </c>
      <c r="AP128" s="9">
        <v>-1.3244181421799019E-4</v>
      </c>
      <c r="AQ128" s="9">
        <v>-2.6563400198240962E-4</v>
      </c>
      <c r="AR128" s="9">
        <v>-3.5094351378257344E-4</v>
      </c>
      <c r="AS128" s="9">
        <v>-2.7331165626054778E-5</v>
      </c>
      <c r="AT128" s="9">
        <v>-3.5811212463239832E-4</v>
      </c>
      <c r="AU128" s="9">
        <v>4.3178646068085553E-4</v>
      </c>
      <c r="AV128" s="9">
        <v>-1.3223690935837366E-4</v>
      </c>
      <c r="AW128" s="9">
        <v>-3.9185184533487347E-4</v>
      </c>
      <c r="AX128" s="9">
        <v>-2.4611506923540738E-4</v>
      </c>
      <c r="AY128" s="9">
        <v>2.4050393676266327E-4</v>
      </c>
      <c r="AZ128" s="9">
        <v>1.3233712690851379E-4</v>
      </c>
      <c r="BA128" s="9">
        <v>2.7397545348350474E-4</v>
      </c>
      <c r="BB128" s="9">
        <v>-2.0083177133746631E-4</v>
      </c>
      <c r="BC128" s="9">
        <v>-1.7698583634384062E-4</v>
      </c>
      <c r="BD128" s="9">
        <v>6.0949001373042312E-4</v>
      </c>
      <c r="BE128" s="9">
        <v>-2.670031940827215E-4</v>
      </c>
      <c r="BF128" s="9">
        <v>-2.4884113732755099E-4</v>
      </c>
      <c r="BG128" s="9">
        <v>-5.3370891846186389E-4</v>
      </c>
      <c r="BH128" s="9">
        <v>-4.6024648209227619E-5</v>
      </c>
      <c r="BI128" s="9">
        <v>-1.8026297287629319E-4</v>
      </c>
      <c r="BJ128" s="9">
        <v>-1.724430093548316E-4</v>
      </c>
      <c r="BK128" s="9">
        <v>1.6804177402051488E-4</v>
      </c>
      <c r="BL128" s="9">
        <v>-4.9126947694622441E-5</v>
      </c>
      <c r="BM128" s="9">
        <v>-1.112025193270238E-4</v>
      </c>
      <c r="BN128" s="9">
        <v>1.5925680736602208E-4</v>
      </c>
      <c r="BO128" s="9">
        <v>2.0111912807125926E-4</v>
      </c>
      <c r="BP128" s="9">
        <v>2.405904024538574E-5</v>
      </c>
      <c r="BQ128" s="9">
        <v>-2.4372358398083664E-4</v>
      </c>
      <c r="BR128" s="9">
        <v>1.097667518716893E-4</v>
      </c>
      <c r="BS128" s="9">
        <v>5.0680452927474439E-5</v>
      </c>
    </row>
    <row r="129" spans="9:71" x14ac:dyDescent="0.25">
      <c r="I129" s="4">
        <v>43</v>
      </c>
      <c r="J129" s="9">
        <v>2.7011660023356927E-4</v>
      </c>
      <c r="K129" s="9">
        <v>2.5825495471501692E-4</v>
      </c>
      <c r="L129" s="9">
        <v>8.2702687649406962E-5</v>
      </c>
      <c r="M129" s="9">
        <v>1.0397571377012848E-4</v>
      </c>
      <c r="N129" s="9">
        <v>4.9691083458500021E-5</v>
      </c>
      <c r="O129" s="9">
        <v>-3.7202995053093335E-5</v>
      </c>
      <c r="P129" s="9">
        <v>2.262653754813317E-4</v>
      </c>
      <c r="Q129" s="9">
        <v>-8.8268488288123886E-5</v>
      </c>
      <c r="R129" s="9">
        <v>-5.325366390148196E-5</v>
      </c>
      <c r="S129" s="9">
        <v>2.6236196741423342E-5</v>
      </c>
      <c r="T129" s="9">
        <v>6.6950234669258527E-5</v>
      </c>
      <c r="U129" s="9">
        <v>-2.2042622812682392E-5</v>
      </c>
      <c r="V129" s="9">
        <v>2.1164611172984501E-5</v>
      </c>
      <c r="W129" s="9">
        <v>-1.6436977069730853E-4</v>
      </c>
      <c r="X129" s="9">
        <v>8.6859241222367117E-5</v>
      </c>
      <c r="Y129" s="9">
        <v>1.9081176419784816E-4</v>
      </c>
      <c r="Z129" s="9">
        <v>-1.5318976552213646E-4</v>
      </c>
      <c r="AA129" s="9">
        <v>7.437133071723914E-5</v>
      </c>
      <c r="AB129" s="9">
        <v>-2.6158853720560451E-5</v>
      </c>
      <c r="AC129" s="9">
        <v>3.0854791726849804E-5</v>
      </c>
      <c r="AD129" s="9">
        <v>5.3709228619343134E-4</v>
      </c>
      <c r="AE129" s="9">
        <v>-5.2477197144875754E-5</v>
      </c>
      <c r="AF129" s="9">
        <v>-1.7607872653950302E-4</v>
      </c>
      <c r="AG129" s="9">
        <v>8.1882290632911075E-5</v>
      </c>
      <c r="AH129" s="9">
        <v>9.9274461048005639E-5</v>
      </c>
      <c r="AI129" s="9">
        <v>-1.9033566858522459E-4</v>
      </c>
      <c r="AJ129" s="9">
        <v>-9.5832158678020186E-5</v>
      </c>
      <c r="AK129" s="9">
        <v>-9.1934504991861347E-5</v>
      </c>
      <c r="AL129" s="9">
        <v>6.5103779925950052E-5</v>
      </c>
      <c r="AM129" s="9">
        <v>-1.935614393814898E-4</v>
      </c>
      <c r="AN129" s="9">
        <v>-3.4987107210418686E-5</v>
      </c>
      <c r="AO129" s="9">
        <v>6.2110045972465445E-5</v>
      </c>
      <c r="AP129" s="9">
        <v>-7.2876017798644731E-5</v>
      </c>
      <c r="AQ129" s="9">
        <v>-1.4616492812861043E-4</v>
      </c>
      <c r="AR129" s="9">
        <v>-1.9310642871927467E-4</v>
      </c>
      <c r="AS129" s="9">
        <v>-1.5038955215032995E-5</v>
      </c>
      <c r="AT129" s="9">
        <v>-1.9705095194230698E-4</v>
      </c>
      <c r="AU129" s="9">
        <v>2.3759020502391715E-4</v>
      </c>
      <c r="AV129" s="9">
        <v>-7.2763269039617117E-5</v>
      </c>
      <c r="AW129" s="9">
        <v>-2.1561621021027241E-4</v>
      </c>
      <c r="AX129" s="9">
        <v>-1.3542464871851557E-4</v>
      </c>
      <c r="AY129" s="9">
        <v>1.3233712690851379E-4</v>
      </c>
      <c r="AZ129" s="9">
        <v>7.2818413678120235E-5</v>
      </c>
      <c r="BA129" s="9">
        <v>1.507548061188031E-4</v>
      </c>
      <c r="BB129" s="9">
        <v>-1.1050754498449395E-4</v>
      </c>
      <c r="BC129" s="9">
        <v>-9.7386335544093981E-5</v>
      </c>
      <c r="BD129" s="9">
        <v>3.353714636950446E-4</v>
      </c>
      <c r="BE129" s="9">
        <v>-1.469183251464726E-4</v>
      </c>
      <c r="BF129" s="9">
        <v>-1.3692466582396228E-4</v>
      </c>
      <c r="BG129" s="9">
        <v>-2.9367296779176088E-4</v>
      </c>
      <c r="BH129" s="9">
        <v>-2.5325031236369393E-5</v>
      </c>
      <c r="BI129" s="9">
        <v>-9.918957768237E-5</v>
      </c>
      <c r="BJ129" s="9">
        <v>-9.4886648096727258E-5</v>
      </c>
      <c r="BK129" s="9">
        <v>9.2464871360629661E-5</v>
      </c>
      <c r="BL129" s="9">
        <v>-2.7032069408938085E-5</v>
      </c>
      <c r="BM129" s="9">
        <v>-6.1189110294062376E-5</v>
      </c>
      <c r="BN129" s="9">
        <v>8.7630949460257865E-5</v>
      </c>
      <c r="BO129" s="9">
        <v>1.106656628309619E-4</v>
      </c>
      <c r="BP129" s="9">
        <v>1.3238470459602615E-5</v>
      </c>
      <c r="BQ129" s="9">
        <v>-1.3410873559088025E-4</v>
      </c>
      <c r="BR129" s="9">
        <v>6.0399080232578518E-5</v>
      </c>
      <c r="BS129" s="9">
        <v>2.7886884602070882E-5</v>
      </c>
    </row>
    <row r="130" spans="9:71" x14ac:dyDescent="0.25">
      <c r="I130" s="4">
        <v>44</v>
      </c>
      <c r="J130" s="9">
        <v>5.5921811037635302E-4</v>
      </c>
      <c r="K130" s="9">
        <v>5.3466113391839652E-4</v>
      </c>
      <c r="L130" s="9">
        <v>1.7121806164580714E-4</v>
      </c>
      <c r="M130" s="9">
        <v>2.1525926999409089E-4</v>
      </c>
      <c r="N130" s="9">
        <v>1.0287466142468726E-4</v>
      </c>
      <c r="O130" s="9">
        <v>-7.702077020050593E-5</v>
      </c>
      <c r="P130" s="9">
        <v>4.6843361574540256E-4</v>
      </c>
      <c r="Q130" s="9">
        <v>-1.8274085037194766E-4</v>
      </c>
      <c r="R130" s="9">
        <v>-1.1025021517319958E-4</v>
      </c>
      <c r="S130" s="9">
        <v>5.431638171261727E-5</v>
      </c>
      <c r="T130" s="9">
        <v>1.3860600825207355E-4</v>
      </c>
      <c r="U130" s="9">
        <v>-4.5634492165191336E-5</v>
      </c>
      <c r="V130" s="9">
        <v>4.3816758602664161E-5</v>
      </c>
      <c r="W130" s="9">
        <v>-3.4029212752145381E-4</v>
      </c>
      <c r="X130" s="9">
        <v>1.7982330853821927E-4</v>
      </c>
      <c r="Y130" s="9">
        <v>3.950345669982184E-4</v>
      </c>
      <c r="Z130" s="9">
        <v>-3.1714634024791559E-4</v>
      </c>
      <c r="AA130" s="9">
        <v>1.5396978561816148E-4</v>
      </c>
      <c r="AB130" s="9">
        <v>-5.4156259684054989E-5</v>
      </c>
      <c r="AC130" s="9">
        <v>6.3878185608085163E-5</v>
      </c>
      <c r="AD130" s="9">
        <v>1.1119336357820757E-3</v>
      </c>
      <c r="AE130" s="9">
        <v>-1.0864270837049323E-4</v>
      </c>
      <c r="AF130" s="9">
        <v>-3.6453299296582207E-4</v>
      </c>
      <c r="AG130" s="9">
        <v>1.6951960672327915E-4</v>
      </c>
      <c r="AH130" s="9">
        <v>2.0552634109822178E-4</v>
      </c>
      <c r="AI130" s="9">
        <v>-3.9404891380763474E-4</v>
      </c>
      <c r="AJ130" s="9">
        <v>-1.9839979713527113E-4</v>
      </c>
      <c r="AK130" s="9">
        <v>-1.9033054656943975E-4</v>
      </c>
      <c r="AL130" s="9">
        <v>1.347833223025408E-4</v>
      </c>
      <c r="AM130" s="9">
        <v>-4.0072717589013842E-4</v>
      </c>
      <c r="AN130" s="9">
        <v>-7.2433252768719261E-5</v>
      </c>
      <c r="AO130" s="9">
        <v>1.285854424129318E-4</v>
      </c>
      <c r="AP130" s="9">
        <v>-1.5087406301527573E-4</v>
      </c>
      <c r="AQ130" s="9">
        <v>-3.0260293088502603E-4</v>
      </c>
      <c r="AR130" s="9">
        <v>-3.9978517453774097E-4</v>
      </c>
      <c r="AS130" s="9">
        <v>-3.1134910294714184E-5</v>
      </c>
      <c r="AT130" s="9">
        <v>-4.0795145836188353E-4</v>
      </c>
      <c r="AU130" s="9">
        <v>4.9187923060825349E-4</v>
      </c>
      <c r="AV130" s="9">
        <v>-1.5064064104892424E-4</v>
      </c>
      <c r="AW130" s="9">
        <v>-4.4638681790025789E-4</v>
      </c>
      <c r="AX130" s="9">
        <v>-2.8036750088393107E-4</v>
      </c>
      <c r="AY130" s="9">
        <v>2.7397545348350474E-4</v>
      </c>
      <c r="AZ130" s="9">
        <v>1.507548061188031E-4</v>
      </c>
      <c r="BA130" s="9">
        <v>3.1210528244103591E-4</v>
      </c>
      <c r="BB130" s="9">
        <v>-2.2878201648888696E-4</v>
      </c>
      <c r="BC130" s="9">
        <v>-2.0161738483437923E-4</v>
      </c>
      <c r="BD130" s="9">
        <v>6.9431421852460761E-4</v>
      </c>
      <c r="BE130" s="9">
        <v>-3.041626767737562E-4</v>
      </c>
      <c r="BF130" s="9">
        <v>-2.8347296249019578E-4</v>
      </c>
      <c r="BG130" s="9">
        <v>-6.0798648426315576E-4</v>
      </c>
      <c r="BH130" s="9">
        <v>-5.2430010228836615E-5</v>
      </c>
      <c r="BI130" s="9">
        <v>-2.0535060841355115E-4</v>
      </c>
      <c r="BJ130" s="9">
        <v>-1.9644232158525212E-4</v>
      </c>
      <c r="BK130" s="9">
        <v>1.9142855564512531E-4</v>
      </c>
      <c r="BL130" s="9">
        <v>-5.5964064264681577E-5</v>
      </c>
      <c r="BM130" s="9">
        <v>-1.2667884389433131E-4</v>
      </c>
      <c r="BN130" s="9">
        <v>1.8142096385515268E-4</v>
      </c>
      <c r="BO130" s="9">
        <v>2.2910936535690219E-4</v>
      </c>
      <c r="BP130" s="9">
        <v>2.7407395281484435E-5</v>
      </c>
      <c r="BQ130" s="9">
        <v>-2.776431868209695E-4</v>
      </c>
      <c r="BR130" s="9">
        <v>1.250432571968033E-4</v>
      </c>
      <c r="BS130" s="9">
        <v>5.7733774592041581E-5</v>
      </c>
    </row>
    <row r="131" spans="9:71" x14ac:dyDescent="0.25">
      <c r="I131" s="4">
        <v>45</v>
      </c>
      <c r="J131" s="9">
        <v>-4.0992272206471776E-4</v>
      </c>
      <c r="K131" s="9">
        <v>-3.9192176242385424E-4</v>
      </c>
      <c r="L131" s="9">
        <v>-1.255076911748418E-4</v>
      </c>
      <c r="M131" s="9">
        <v>-1.5779114493673423E-4</v>
      </c>
      <c r="N131" s="9">
        <v>-7.5410042093081026E-5</v>
      </c>
      <c r="O131" s="9">
        <v>5.6458407176520433E-5</v>
      </c>
      <c r="P131" s="9">
        <v>-3.4337511484337156E-4</v>
      </c>
      <c r="Q131" s="9">
        <v>1.3395422184463233E-4</v>
      </c>
      <c r="R131" s="9">
        <v>8.0816531999658011E-5</v>
      </c>
      <c r="S131" s="9">
        <v>-3.9815447016473883E-5</v>
      </c>
      <c r="T131" s="9">
        <v>-1.016021318747643E-4</v>
      </c>
      <c r="U131" s="9">
        <v>3.345137595026517E-5</v>
      </c>
      <c r="V131" s="9">
        <v>-3.2118925737881907E-5</v>
      </c>
      <c r="W131" s="9">
        <v>2.4944377269346565E-4</v>
      </c>
      <c r="X131" s="9">
        <v>-1.3181558100302092E-4</v>
      </c>
      <c r="Y131" s="9">
        <v>-2.8957153212471194E-4</v>
      </c>
      <c r="Z131" s="9">
        <v>2.3247725471515072E-4</v>
      </c>
      <c r="AA131" s="9">
        <v>-1.1286421606381989E-4</v>
      </c>
      <c r="AB131" s="9">
        <v>3.969807303198937E-5</v>
      </c>
      <c r="AC131" s="9">
        <v>-4.6824520234866861E-5</v>
      </c>
      <c r="AD131" s="9">
        <v>-8.1507886507529146E-4</v>
      </c>
      <c r="AE131" s="9">
        <v>7.9638183959642887E-5</v>
      </c>
      <c r="AF131" s="9">
        <v>2.6721301400339478E-4</v>
      </c>
      <c r="AG131" s="9">
        <v>-1.2426267558570374E-4</v>
      </c>
      <c r="AH131" s="9">
        <v>-1.5065663224369592E-4</v>
      </c>
      <c r="AI131" s="9">
        <v>2.8884902040451048E-4</v>
      </c>
      <c r="AJ131" s="9">
        <v>1.4543267356639095E-4</v>
      </c>
      <c r="AK131" s="9">
        <v>1.39517684234694E-4</v>
      </c>
      <c r="AL131" s="9">
        <v>-9.8799994746236013E-5</v>
      </c>
      <c r="AM131" s="9">
        <v>2.9374437576000696E-4</v>
      </c>
      <c r="AN131" s="9">
        <v>5.3095626897656181E-5</v>
      </c>
      <c r="AO131" s="9">
        <v>-9.4256773151232882E-5</v>
      </c>
      <c r="AP131" s="9">
        <v>1.1059496366911802E-4</v>
      </c>
      <c r="AQ131" s="9">
        <v>2.2181652352008094E-4</v>
      </c>
      <c r="AR131" s="9">
        <v>2.930538620742046E-4</v>
      </c>
      <c r="AS131" s="9">
        <v>2.2822771549119938E-5</v>
      </c>
      <c r="AT131" s="9">
        <v>2.9903997953397836E-4</v>
      </c>
      <c r="AU131" s="9">
        <v>-3.605614149411863E-4</v>
      </c>
      <c r="AV131" s="9">
        <v>1.1042385875305564E-4</v>
      </c>
      <c r="AW131" s="9">
        <v>3.2721418725930234E-4</v>
      </c>
      <c r="AX131" s="9">
        <v>2.0551732322022996E-4</v>
      </c>
      <c r="AY131" s="9">
        <v>-2.0083177133746631E-4</v>
      </c>
      <c r="AZ131" s="9">
        <v>-1.1050754498449395E-4</v>
      </c>
      <c r="BA131" s="9">
        <v>-2.2878201648888696E-4</v>
      </c>
      <c r="BB131" s="9">
        <v>1.6770370132588141E-4</v>
      </c>
      <c r="BC131" s="9">
        <v>1.4779125653004477E-4</v>
      </c>
      <c r="BD131" s="9">
        <v>-5.089519976996075E-4</v>
      </c>
      <c r="BE131" s="9">
        <v>2.2295986145669963E-4</v>
      </c>
      <c r="BF131" s="9">
        <v>2.0779371458039316E-4</v>
      </c>
      <c r="BG131" s="9">
        <v>4.4567132212506628E-4</v>
      </c>
      <c r="BH131" s="9">
        <v>3.8432683262745984E-5</v>
      </c>
      <c r="BI131" s="9">
        <v>1.5052781520590819E-4</v>
      </c>
      <c r="BJ131" s="9">
        <v>1.4399778851715872E-4</v>
      </c>
      <c r="BK131" s="9">
        <v>-1.4032255600262346E-4</v>
      </c>
      <c r="BL131" s="9">
        <v>4.1023245019271369E-5</v>
      </c>
      <c r="BM131" s="9">
        <v>9.2859182407787022E-5</v>
      </c>
      <c r="BN131" s="9">
        <v>-1.3298670762479242E-4</v>
      </c>
      <c r="BO131" s="9">
        <v>-1.679436573225699E-4</v>
      </c>
      <c r="BP131" s="9">
        <v>-2.0090397413861862E-5</v>
      </c>
      <c r="BQ131" s="9">
        <v>2.0352032381029171E-4</v>
      </c>
      <c r="BR131" s="9">
        <v>-9.1660251009137751E-5</v>
      </c>
      <c r="BS131" s="9">
        <v>-4.2320492839391559E-5</v>
      </c>
    </row>
    <row r="132" spans="9:71" x14ac:dyDescent="0.25">
      <c r="I132" s="4">
        <v>46</v>
      </c>
      <c r="J132" s="9">
        <v>-3.612501912312372E-4</v>
      </c>
      <c r="K132" s="9">
        <v>-3.4538659118522397E-4</v>
      </c>
      <c r="L132" s="9">
        <v>-1.106054263338555E-4</v>
      </c>
      <c r="M132" s="9">
        <v>-1.3905567614276267E-4</v>
      </c>
      <c r="N132" s="9">
        <v>-6.6456165175884731E-5</v>
      </c>
      <c r="O132" s="9">
        <v>4.9754769109649515E-5</v>
      </c>
      <c r="P132" s="9">
        <v>-3.0260417201667623E-4</v>
      </c>
      <c r="Q132" s="9">
        <v>1.1804905084028284E-4</v>
      </c>
      <c r="R132" s="9">
        <v>7.1220710802443908E-5</v>
      </c>
      <c r="S132" s="9">
        <v>-3.5087925295313519E-5</v>
      </c>
      <c r="T132" s="9">
        <v>-8.9538314403233451E-5</v>
      </c>
      <c r="U132" s="9">
        <v>2.9479497740731373E-5</v>
      </c>
      <c r="V132" s="9">
        <v>-2.8305257162885185E-5</v>
      </c>
      <c r="W132" s="9">
        <v>2.1982584945054375E-4</v>
      </c>
      <c r="X132" s="9">
        <v>-1.1616434337855524E-4</v>
      </c>
      <c r="Y132" s="9">
        <v>-2.5518900447450498E-4</v>
      </c>
      <c r="Z132" s="9">
        <v>2.0487386573682606E-4</v>
      </c>
      <c r="AA132" s="9">
        <v>-9.9463185233683067E-5</v>
      </c>
      <c r="AB132" s="9">
        <v>3.4984487812933828E-5</v>
      </c>
      <c r="AC132" s="9">
        <v>-4.1264770110708876E-5</v>
      </c>
      <c r="AD132" s="9">
        <v>-7.1829976731687989E-4</v>
      </c>
      <c r="AE132" s="9">
        <v>7.0182274941537392E-5</v>
      </c>
      <c r="AF132" s="9">
        <v>2.3548524444312591E-4</v>
      </c>
      <c r="AG132" s="9">
        <v>-1.095082387532388E-4</v>
      </c>
      <c r="AH132" s="9">
        <v>-1.3276828601781399E-4</v>
      </c>
      <c r="AI132" s="9">
        <v>2.5455228081162792E-4</v>
      </c>
      <c r="AJ132" s="9">
        <v>1.2816459861630773E-4</v>
      </c>
      <c r="AK132" s="9">
        <v>1.2295193068601209E-4</v>
      </c>
      <c r="AL132" s="9">
        <v>-8.7068891463128211E-5</v>
      </c>
      <c r="AM132" s="9">
        <v>2.5886638189246233E-4</v>
      </c>
      <c r="AN132" s="9">
        <v>4.679127147114448E-5</v>
      </c>
      <c r="AO132" s="9">
        <v>-8.3065113234553588E-5</v>
      </c>
      <c r="AP132" s="9">
        <v>9.7463374495188385E-5</v>
      </c>
      <c r="AQ132" s="9">
        <v>1.9547894572974293E-4</v>
      </c>
      <c r="AR132" s="9">
        <v>2.5825785694954758E-4</v>
      </c>
      <c r="AS132" s="9">
        <v>2.0112889924761859E-5</v>
      </c>
      <c r="AT132" s="9">
        <v>2.6353320754778667E-4</v>
      </c>
      <c r="AU132" s="9">
        <v>-3.1774984182883368E-4</v>
      </c>
      <c r="AV132" s="9">
        <v>9.7312585870110949E-5</v>
      </c>
      <c r="AW132" s="9">
        <v>2.8836212622128002E-4</v>
      </c>
      <c r="AX132" s="9">
        <v>1.8111504514970191E-4</v>
      </c>
      <c r="AY132" s="9">
        <v>-1.7698583634384062E-4</v>
      </c>
      <c r="AZ132" s="9">
        <v>-9.7386335544093981E-5</v>
      </c>
      <c r="BA132" s="9">
        <v>-2.0161738483437923E-4</v>
      </c>
      <c r="BB132" s="9">
        <v>1.4779125653004477E-4</v>
      </c>
      <c r="BC132" s="9">
        <v>1.302431331809766E-4</v>
      </c>
      <c r="BD132" s="9">
        <v>-4.4852113971734437E-4</v>
      </c>
      <c r="BE132" s="9">
        <v>1.9648652844232118E-4</v>
      </c>
      <c r="BF132" s="9">
        <v>1.8312114720238649E-4</v>
      </c>
      <c r="BG132" s="9">
        <v>3.9275415017989742E-4</v>
      </c>
      <c r="BH132" s="9">
        <v>3.3869345198202038E-5</v>
      </c>
      <c r="BI132" s="9">
        <v>1.3265476418301484E-4</v>
      </c>
      <c r="BJ132" s="9">
        <v>1.2690008589103327E-4</v>
      </c>
      <c r="BK132" s="9">
        <v>-1.2366123530473783E-4</v>
      </c>
      <c r="BL132" s="9">
        <v>3.6152314352064597E-5</v>
      </c>
      <c r="BM132" s="9">
        <v>8.1833466643240434E-5</v>
      </c>
      <c r="BN132" s="9">
        <v>-1.1719641526259236E-4</v>
      </c>
      <c r="BO132" s="9">
        <v>-1.4800272114282392E-4</v>
      </c>
      <c r="BP132" s="9">
        <v>-1.7704946608261755E-5</v>
      </c>
      <c r="BQ132" s="9">
        <v>1.7935516120110007E-4</v>
      </c>
      <c r="BR132" s="9">
        <v>-8.0776891406684483E-5</v>
      </c>
      <c r="BS132" s="9">
        <v>-3.7295532324301658E-5</v>
      </c>
    </row>
    <row r="133" spans="9:71" x14ac:dyDescent="0.25">
      <c r="I133" s="4">
        <v>47</v>
      </c>
      <c r="J133" s="9">
        <v>1.2440452217085411E-3</v>
      </c>
      <c r="K133" s="9">
        <v>1.1894153936409739E-3</v>
      </c>
      <c r="L133" s="9">
        <v>3.8089433712601699E-4</v>
      </c>
      <c r="M133" s="9">
        <v>4.7886908756297904E-4</v>
      </c>
      <c r="N133" s="9">
        <v>2.2885655633386997E-4</v>
      </c>
      <c r="O133" s="9">
        <v>-1.7134159170161006E-4</v>
      </c>
      <c r="P133" s="9">
        <v>1.0420846366429926E-3</v>
      </c>
      <c r="Q133" s="9">
        <v>-4.0652811040611483E-4</v>
      </c>
      <c r="R133" s="9">
        <v>-2.4526432680488738E-4</v>
      </c>
      <c r="S133" s="9">
        <v>1.2083305936676981E-4</v>
      </c>
      <c r="T133" s="9">
        <v>3.0834506083867727E-4</v>
      </c>
      <c r="U133" s="9">
        <v>-1.0151919415663252E-4</v>
      </c>
      <c r="V133" s="9">
        <v>9.7475436075766179E-5</v>
      </c>
      <c r="W133" s="9">
        <v>-7.5701910823880805E-4</v>
      </c>
      <c r="X133" s="9">
        <v>4.0003770190532093E-4</v>
      </c>
      <c r="Y133" s="9">
        <v>8.7879998227006107E-4</v>
      </c>
      <c r="Z133" s="9">
        <v>-7.0552863336676038E-4</v>
      </c>
      <c r="AA133" s="9">
        <v>3.4252355660808705E-4</v>
      </c>
      <c r="AB133" s="9">
        <v>-1.2047684943574821E-4</v>
      </c>
      <c r="AC133" s="9">
        <v>1.4210439558845516E-4</v>
      </c>
      <c r="AD133" s="9">
        <v>2.4736246927352548E-3</v>
      </c>
      <c r="AE133" s="9">
        <v>-2.4168824241193926E-4</v>
      </c>
      <c r="AF133" s="9">
        <v>-8.1094571087664215E-4</v>
      </c>
      <c r="AG133" s="9">
        <v>3.7711592814488389E-4</v>
      </c>
      <c r="AH133" s="9">
        <v>4.5721706402964584E-4</v>
      </c>
      <c r="AI133" s="9">
        <v>-8.7660728300075071E-4</v>
      </c>
      <c r="AJ133" s="9">
        <v>-4.4136324456296581E-4</v>
      </c>
      <c r="AK133" s="9">
        <v>-4.2341226546746492E-4</v>
      </c>
      <c r="AL133" s="9">
        <v>2.9984105479636917E-4</v>
      </c>
      <c r="AM133" s="9">
        <v>-8.9146384769151995E-4</v>
      </c>
      <c r="AN133" s="9">
        <v>-1.6113612976355159E-4</v>
      </c>
      <c r="AO133" s="9">
        <v>2.8605315573100733E-4</v>
      </c>
      <c r="AP133" s="9">
        <v>-3.3563676442379374E-4</v>
      </c>
      <c r="AQ133" s="9">
        <v>-6.731751408929962E-4</v>
      </c>
      <c r="AR133" s="9">
        <v>-8.8936825697378673E-4</v>
      </c>
      <c r="AS133" s="9">
        <v>-6.9263200997542494E-5</v>
      </c>
      <c r="AT133" s="9">
        <v>-9.0753509775028292E-4</v>
      </c>
      <c r="AU133" s="9">
        <v>1.0942421125883243E-3</v>
      </c>
      <c r="AV133" s="9">
        <v>-3.3511749032216293E-4</v>
      </c>
      <c r="AW133" s="9">
        <v>-9.9303899058055044E-4</v>
      </c>
      <c r="AX133" s="9">
        <v>-6.2370986083101721E-4</v>
      </c>
      <c r="AY133" s="9">
        <v>6.0949001373042312E-4</v>
      </c>
      <c r="AZ133" s="9">
        <v>3.353714636950446E-4</v>
      </c>
      <c r="BA133" s="9">
        <v>6.9431421852460761E-4</v>
      </c>
      <c r="BB133" s="9">
        <v>-5.089519976996075E-4</v>
      </c>
      <c r="BC133" s="9">
        <v>-4.4852113971734437E-4</v>
      </c>
      <c r="BD133" s="9">
        <v>1.544582104714974E-3</v>
      </c>
      <c r="BE133" s="9">
        <v>-6.7664497562107461E-4</v>
      </c>
      <c r="BF133" s="9">
        <v>-6.3061831855223266E-4</v>
      </c>
      <c r="BG133" s="9">
        <v>-1.3525360974127305E-3</v>
      </c>
      <c r="BH133" s="9">
        <v>-1.1663660830908638E-4</v>
      </c>
      <c r="BI133" s="9">
        <v>-4.5682612639260224E-4</v>
      </c>
      <c r="BJ133" s="9">
        <v>-4.370086143043471E-4</v>
      </c>
      <c r="BK133" s="9">
        <v>4.258549133693362E-4</v>
      </c>
      <c r="BL133" s="9">
        <v>-1.244985193505472E-4</v>
      </c>
      <c r="BM133" s="9">
        <v>-2.8181170730011651E-4</v>
      </c>
      <c r="BN133" s="9">
        <v>4.0359187053128092E-4</v>
      </c>
      <c r="BO133" s="9">
        <v>5.0968022303339003E-4</v>
      </c>
      <c r="BP133" s="9">
        <v>6.097091368600587E-5</v>
      </c>
      <c r="BQ133" s="9">
        <v>-6.1764930980526505E-4</v>
      </c>
      <c r="BR133" s="9">
        <v>2.7817315594064711E-4</v>
      </c>
      <c r="BS133" s="9">
        <v>1.2843544420278205E-4</v>
      </c>
    </row>
    <row r="134" spans="9:71" x14ac:dyDescent="0.25">
      <c r="I134" s="4">
        <v>48</v>
      </c>
      <c r="J134" s="9">
        <v>-5.4498685835145395E-4</v>
      </c>
      <c r="K134" s="9">
        <v>-5.2105481966725352E-4</v>
      </c>
      <c r="L134" s="9">
        <v>-1.6686082188321013E-4</v>
      </c>
      <c r="M134" s="9">
        <v>-2.0978124833288245E-4</v>
      </c>
      <c r="N134" s="9">
        <v>-1.0025665745352546E-4</v>
      </c>
      <c r="O134" s="9">
        <v>7.5060708515204707E-5</v>
      </c>
      <c r="P134" s="9">
        <v>-4.5651269129944516E-4</v>
      </c>
      <c r="Q134" s="9">
        <v>1.7809037312768006E-4</v>
      </c>
      <c r="R134" s="9">
        <v>1.0744451455511119E-4</v>
      </c>
      <c r="S134" s="9">
        <v>-5.2934112249432939E-5</v>
      </c>
      <c r="T134" s="9">
        <v>-1.3507869574376979E-4</v>
      </c>
      <c r="U134" s="9">
        <v>4.4473163612019033E-5</v>
      </c>
      <c r="V134" s="9">
        <v>-4.270168860936759E-5</v>
      </c>
      <c r="W134" s="9">
        <v>3.3163220943405902E-4</v>
      </c>
      <c r="X134" s="9">
        <v>-1.7524707830483805E-4</v>
      </c>
      <c r="Y134" s="9">
        <v>-3.8498153692429057E-4</v>
      </c>
      <c r="Z134" s="9">
        <v>3.0907544731169611E-4</v>
      </c>
      <c r="AA134" s="9">
        <v>-1.5005148829785997E-4</v>
      </c>
      <c r="AB134" s="9">
        <v>5.2778065083434879E-5</v>
      </c>
      <c r="AC134" s="9">
        <v>-6.2252582750427096E-5</v>
      </c>
      <c r="AD134" s="9">
        <v>-1.0836366126489596E-3</v>
      </c>
      <c r="AE134" s="9">
        <v>1.05877916360364E-4</v>
      </c>
      <c r="AF134" s="9">
        <v>3.552561816501155E-4</v>
      </c>
      <c r="AG134" s="9">
        <v>-1.6520559006023299E-4</v>
      </c>
      <c r="AH134" s="9">
        <v>-2.002960077029823E-4</v>
      </c>
      <c r="AI134" s="9">
        <v>3.8402096711120156E-4</v>
      </c>
      <c r="AJ134" s="9">
        <v>1.9335082346590854E-4</v>
      </c>
      <c r="AK134" s="9">
        <v>1.8548692307798385E-4</v>
      </c>
      <c r="AL134" s="9">
        <v>-1.313532913488763E-4</v>
      </c>
      <c r="AM134" s="9">
        <v>3.9052927756120083E-4</v>
      </c>
      <c r="AN134" s="9">
        <v>7.0589936438278657E-5</v>
      </c>
      <c r="AO134" s="9">
        <v>-1.2531313809417495E-4</v>
      </c>
      <c r="AP134" s="9">
        <v>1.4703454713596009E-4</v>
      </c>
      <c r="AQ134" s="9">
        <v>2.9490214564042847E-4</v>
      </c>
      <c r="AR134" s="9">
        <v>3.8961124871327892E-4</v>
      </c>
      <c r="AS134" s="9">
        <v>3.0342574090011327E-5</v>
      </c>
      <c r="AT134" s="9">
        <v>3.9756971301038572E-4</v>
      </c>
      <c r="AU134" s="9">
        <v>-4.7936165085410627E-4</v>
      </c>
      <c r="AV134" s="9">
        <v>1.4680706540432144E-4</v>
      </c>
      <c r="AW134" s="9">
        <v>4.3502695099277165E-4</v>
      </c>
      <c r="AX134" s="9">
        <v>2.7323257357983303E-4</v>
      </c>
      <c r="AY134" s="9">
        <v>-2.670031940827215E-4</v>
      </c>
      <c r="AZ134" s="9">
        <v>-1.469183251464726E-4</v>
      </c>
      <c r="BA134" s="9">
        <v>-3.041626767737562E-4</v>
      </c>
      <c r="BB134" s="9">
        <v>2.2295986145669963E-4</v>
      </c>
      <c r="BC134" s="9">
        <v>1.9648652844232118E-4</v>
      </c>
      <c r="BD134" s="9">
        <v>-6.7664497562107461E-4</v>
      </c>
      <c r="BE134" s="9">
        <v>2.9642219836395988E-4</v>
      </c>
      <c r="BF134" s="9">
        <v>2.7625900590225958E-4</v>
      </c>
      <c r="BG134" s="9">
        <v>5.9251415115245192E-4</v>
      </c>
      <c r="BH134" s="9">
        <v>5.1095746056432661E-5</v>
      </c>
      <c r="BI134" s="9">
        <v>2.0012474714837711E-4</v>
      </c>
      <c r="BJ134" s="9">
        <v>1.9144316269722081E-4</v>
      </c>
      <c r="BK134" s="9">
        <v>-1.8655698948945348E-4</v>
      </c>
      <c r="BL134" s="9">
        <v>5.4539863781703066E-5</v>
      </c>
      <c r="BM134" s="9">
        <v>1.2345505961368667E-4</v>
      </c>
      <c r="BN134" s="9">
        <v>-1.7680407571917081E-4</v>
      </c>
      <c r="BO134" s="9">
        <v>-2.2327887979293426E-4</v>
      </c>
      <c r="BP134" s="9">
        <v>-2.6709918675559891E-5</v>
      </c>
      <c r="BQ134" s="9">
        <v>2.7057758917430855E-4</v>
      </c>
      <c r="BR134" s="9">
        <v>-1.2186109611481621E-4</v>
      </c>
      <c r="BS134" s="9">
        <v>-5.6264537667623831E-5</v>
      </c>
    </row>
    <row r="135" spans="9:71" x14ac:dyDescent="0.25">
      <c r="I135" s="4">
        <v>49</v>
      </c>
      <c r="J135" s="9">
        <v>-5.0791583271745126E-4</v>
      </c>
      <c r="K135" s="9">
        <v>-4.8561169607518203E-4</v>
      </c>
      <c r="L135" s="9">
        <v>-1.555106366254325E-4</v>
      </c>
      <c r="M135" s="9">
        <v>-1.9551153537502208E-4</v>
      </c>
      <c r="N135" s="9">
        <v>-9.3437012059356572E-5</v>
      </c>
      <c r="O135" s="9">
        <v>6.9954938702900148E-5</v>
      </c>
      <c r="P135" s="9">
        <v>-4.2545984402051938E-4</v>
      </c>
      <c r="Q135" s="9">
        <v>1.6597633278667831E-4</v>
      </c>
      <c r="R135" s="9">
        <v>1.0013593767427773E-4</v>
      </c>
      <c r="S135" s="9">
        <v>-4.9333434908243869E-5</v>
      </c>
      <c r="T135" s="9">
        <v>-1.2589039016210445E-4</v>
      </c>
      <c r="U135" s="9">
        <v>4.1448015825385341E-5</v>
      </c>
      <c r="V135" s="9">
        <v>-3.9797039866384112E-5</v>
      </c>
      <c r="W135" s="9">
        <v>3.0907396615058015E-4</v>
      </c>
      <c r="X135" s="9">
        <v>-1.633264441967525E-4</v>
      </c>
      <c r="Y135" s="9">
        <v>-3.5879437258218359E-4</v>
      </c>
      <c r="Z135" s="9">
        <v>2.8805155718562674E-4</v>
      </c>
      <c r="AA135" s="9">
        <v>-1.3984470535645738E-4</v>
      </c>
      <c r="AB135" s="9">
        <v>4.9188002362400732E-5</v>
      </c>
      <c r="AC135" s="9">
        <v>-5.801804561332111E-5</v>
      </c>
      <c r="AD135" s="9">
        <v>-1.0099256230537805E-3</v>
      </c>
      <c r="AE135" s="9">
        <v>9.8675902419435795E-5</v>
      </c>
      <c r="AF135" s="9">
        <v>3.3109099158218109E-4</v>
      </c>
      <c r="AG135" s="9">
        <v>-1.5396799676756329E-4</v>
      </c>
      <c r="AH135" s="9">
        <v>-1.8667149855719064E-4</v>
      </c>
      <c r="AI135" s="9">
        <v>3.5789914252475763E-4</v>
      </c>
      <c r="AJ135" s="9">
        <v>1.8019873874455946E-4</v>
      </c>
      <c r="AK135" s="9">
        <v>1.7286975557233755E-4</v>
      </c>
      <c r="AL135" s="9">
        <v>-1.2241839474341613E-4</v>
      </c>
      <c r="AM135" s="9">
        <v>3.6396474552258869E-4</v>
      </c>
      <c r="AN135" s="9">
        <v>6.5788276906300584E-5</v>
      </c>
      <c r="AO135" s="9">
        <v>-1.1678910401265832E-4</v>
      </c>
      <c r="AP135" s="9">
        <v>1.3703298217630365E-4</v>
      </c>
      <c r="AQ135" s="9">
        <v>2.7484235000860686E-4</v>
      </c>
      <c r="AR135" s="9">
        <v>3.63109162714296E-4</v>
      </c>
      <c r="AS135" s="9">
        <v>2.827861543732938E-5</v>
      </c>
      <c r="AT135" s="9">
        <v>3.7052627738169285E-4</v>
      </c>
      <c r="AU135" s="9">
        <v>-4.467545746018006E-4</v>
      </c>
      <c r="AV135" s="9">
        <v>1.3682097417761031E-4</v>
      </c>
      <c r="AW135" s="9">
        <v>4.0543560396374837E-4</v>
      </c>
      <c r="AX135" s="9">
        <v>2.5464678277771713E-4</v>
      </c>
      <c r="AY135" s="9">
        <v>-2.4884113732755099E-4</v>
      </c>
      <c r="AZ135" s="9">
        <v>-1.3692466582396228E-4</v>
      </c>
      <c r="BA135" s="9">
        <v>-2.8347296249019578E-4</v>
      </c>
      <c r="BB135" s="9">
        <v>2.0779371458039316E-4</v>
      </c>
      <c r="BC135" s="9">
        <v>1.8312114720238649E-4</v>
      </c>
      <c r="BD135" s="9">
        <v>-6.3061831855223266E-4</v>
      </c>
      <c r="BE135" s="9">
        <v>2.7625900590225958E-4</v>
      </c>
      <c r="BF135" s="9">
        <v>2.5746735151190297E-4</v>
      </c>
      <c r="BG135" s="9">
        <v>5.5221023015089837E-4</v>
      </c>
      <c r="BH135" s="9">
        <v>4.7620117822797378E-5</v>
      </c>
      <c r="BI135" s="9">
        <v>1.8651188746589373E-4</v>
      </c>
      <c r="BJ135" s="9">
        <v>1.7842084063009593E-4</v>
      </c>
      <c r="BK135" s="9">
        <v>-1.7386703406468257E-4</v>
      </c>
      <c r="BL135" s="9">
        <v>5.08299602173447E-5</v>
      </c>
      <c r="BM135" s="9">
        <v>1.1505741550639536E-4</v>
      </c>
      <c r="BN135" s="9">
        <v>-1.647775317342244E-4</v>
      </c>
      <c r="BO135" s="9">
        <v>-2.0809103269259661E-4</v>
      </c>
      <c r="BP135" s="9">
        <v>-2.4893060039924198E-5</v>
      </c>
      <c r="BQ135" s="9">
        <v>2.5217239537824306E-4</v>
      </c>
      <c r="BR135" s="9">
        <v>-1.1357187638660997E-4</v>
      </c>
      <c r="BS135" s="9">
        <v>-5.243731855912801E-5</v>
      </c>
    </row>
    <row r="136" spans="9:71" x14ac:dyDescent="0.25">
      <c r="I136" s="4">
        <v>50</v>
      </c>
      <c r="J136" s="9">
        <v>-1.0893665438944879E-3</v>
      </c>
      <c r="K136" s="9">
        <v>-1.0415291293399079E-3</v>
      </c>
      <c r="L136" s="9">
        <v>-3.3353574322169056E-4</v>
      </c>
      <c r="M136" s="9">
        <v>-4.1932877824163732E-4</v>
      </c>
      <c r="N136" s="9">
        <v>-2.0040161842238154E-4</v>
      </c>
      <c r="O136" s="9">
        <v>1.5003779148881554E-4</v>
      </c>
      <c r="P136" s="9">
        <v>-9.1251677933881521E-4</v>
      </c>
      <c r="Q136" s="9">
        <v>3.5598233480681326E-4</v>
      </c>
      <c r="R136" s="9">
        <v>2.1476932459505463E-4</v>
      </c>
      <c r="S136" s="9">
        <v>-1.0580925031792336E-4</v>
      </c>
      <c r="T136" s="9">
        <v>-2.7000689958155025E-4</v>
      </c>
      <c r="U136" s="9">
        <v>8.889677943176411E-5</v>
      </c>
      <c r="V136" s="9">
        <v>-8.5355803036349099E-5</v>
      </c>
      <c r="W136" s="9">
        <v>6.6289494562875642E-4</v>
      </c>
      <c r="X136" s="9">
        <v>-3.5029891289127963E-4</v>
      </c>
      <c r="Y136" s="9">
        <v>-7.6953416383473017E-4</v>
      </c>
      <c r="Z136" s="9">
        <v>6.1780655199479095E-4</v>
      </c>
      <c r="AA136" s="9">
        <v>-2.9993580342051163E-4</v>
      </c>
      <c r="AB136" s="9">
        <v>1.0549732983891944E-4</v>
      </c>
      <c r="AC136" s="9">
        <v>-1.2443580956149393E-4</v>
      </c>
      <c r="AD136" s="9">
        <v>-2.1660659398830026E-3</v>
      </c>
      <c r="AE136" s="9">
        <v>2.1163787356108762E-4</v>
      </c>
      <c r="AF136" s="9">
        <v>7.101165704655678E-4</v>
      </c>
      <c r="AG136" s="9">
        <v>-3.302271236784685E-4</v>
      </c>
      <c r="AH136" s="9">
        <v>-4.0036886453975799E-4</v>
      </c>
      <c r="AI136" s="9">
        <v>7.6761409438457938E-4</v>
      </c>
      <c r="AJ136" s="9">
        <v>3.8648623373295716E-4</v>
      </c>
      <c r="AK136" s="9">
        <v>3.7076719417109021E-4</v>
      </c>
      <c r="AL136" s="9">
        <v>-2.6256024128496191E-4</v>
      </c>
      <c r="AM136" s="9">
        <v>7.8062346434068204E-4</v>
      </c>
      <c r="AN136" s="9">
        <v>1.4110122824633067E-4</v>
      </c>
      <c r="AO136" s="9">
        <v>-2.5048666414299024E-4</v>
      </c>
      <c r="AP136" s="9">
        <v>2.9390528228718837E-4</v>
      </c>
      <c r="AQ136" s="9">
        <v>5.8947573920435517E-4</v>
      </c>
      <c r="AR136" s="9">
        <v>7.7878842942574603E-4</v>
      </c>
      <c r="AS136" s="9">
        <v>6.0651343354011522E-5</v>
      </c>
      <c r="AT136" s="9">
        <v>7.9469649145181415E-4</v>
      </c>
      <c r="AU136" s="9">
        <v>-9.5818924229863637E-4</v>
      </c>
      <c r="AV136" s="9">
        <v>2.9345057226253939E-4</v>
      </c>
      <c r="AW136" s="9">
        <v>8.6956923610502718E-4</v>
      </c>
      <c r="AX136" s="9">
        <v>5.4616073727067514E-4</v>
      </c>
      <c r="AY136" s="9">
        <v>-5.3370891846186389E-4</v>
      </c>
      <c r="AZ136" s="9">
        <v>-2.9367296779176088E-4</v>
      </c>
      <c r="BA136" s="9">
        <v>-6.0798648426315576E-4</v>
      </c>
      <c r="BB136" s="9">
        <v>4.4567132212506628E-4</v>
      </c>
      <c r="BC136" s="9">
        <v>3.9275415017989742E-4</v>
      </c>
      <c r="BD136" s="9">
        <v>-1.3525360974127305E-3</v>
      </c>
      <c r="BE136" s="9">
        <v>5.9251415115245192E-4</v>
      </c>
      <c r="BF136" s="9">
        <v>5.5221023015089837E-4</v>
      </c>
      <c r="BG136" s="9">
        <v>1.1843681790823508E-3</v>
      </c>
      <c r="BH136" s="9">
        <v>1.0213456606564787E-4</v>
      </c>
      <c r="BI136" s="9">
        <v>4.0002653423285836E-4</v>
      </c>
      <c r="BJ136" s="9">
        <v>3.8267303753076857E-4</v>
      </c>
      <c r="BK136" s="9">
        <v>-3.7290613482724919E-4</v>
      </c>
      <c r="BL136" s="9">
        <v>1.0901896440599101E-4</v>
      </c>
      <c r="BM136" s="9">
        <v>2.4677257727730493E-4</v>
      </c>
      <c r="BN136" s="9">
        <v>-3.5341117306069916E-4</v>
      </c>
      <c r="BO136" s="9">
        <v>-4.4630900337748057E-4</v>
      </c>
      <c r="BP136" s="9">
        <v>-5.339007968616623E-5</v>
      </c>
      <c r="BQ136" s="9">
        <v>5.4085372639212147E-4</v>
      </c>
      <c r="BR136" s="9">
        <v>-2.4358642612292482E-4</v>
      </c>
      <c r="BS136" s="9">
        <v>-1.124663907093221E-4</v>
      </c>
    </row>
    <row r="137" spans="9:71" x14ac:dyDescent="0.25">
      <c r="I137" s="4">
        <v>51</v>
      </c>
      <c r="J137" s="9">
        <v>-9.3942053841149193E-5</v>
      </c>
      <c r="K137" s="9">
        <v>-8.9816771126258912E-5</v>
      </c>
      <c r="L137" s="9">
        <v>-2.876261706703797E-5</v>
      </c>
      <c r="M137" s="9">
        <v>-3.6161021176481651E-5</v>
      </c>
      <c r="N137" s="9">
        <v>-1.7281731051134829E-5</v>
      </c>
      <c r="O137" s="9">
        <v>1.2938581935755323E-5</v>
      </c>
      <c r="P137" s="9">
        <v>-7.8691328365140182E-5</v>
      </c>
      <c r="Q137" s="9">
        <v>3.0698309811650228E-5</v>
      </c>
      <c r="R137" s="9">
        <v>1.8520737182185791E-5</v>
      </c>
      <c r="S137" s="9">
        <v>-9.1245121726638377E-6</v>
      </c>
      <c r="T137" s="9">
        <v>-2.32841763317715E-5</v>
      </c>
      <c r="U137" s="9">
        <v>7.6660570186304626E-6</v>
      </c>
      <c r="V137" s="9">
        <v>-7.3606991966442072E-6</v>
      </c>
      <c r="W137" s="9">
        <v>5.7165068105225302E-5</v>
      </c>
      <c r="X137" s="9">
        <v>-3.0208197158032013E-5</v>
      </c>
      <c r="Y137" s="9">
        <v>-6.6361152962457652E-5</v>
      </c>
      <c r="Z137" s="9">
        <v>5.3276848546700681E-5</v>
      </c>
      <c r="AA137" s="9">
        <v>-2.5865109913405902E-5</v>
      </c>
      <c r="AB137" s="9">
        <v>9.0976135584214846E-6</v>
      </c>
      <c r="AC137" s="9">
        <v>-1.0730782570026382E-5</v>
      </c>
      <c r="AD137" s="9">
        <v>-1.8679175002062233E-4</v>
      </c>
      <c r="AE137" s="9">
        <v>1.8250694978959892E-5</v>
      </c>
      <c r="AF137" s="9">
        <v>6.1237247894249517E-5</v>
      </c>
      <c r="AG137" s="9">
        <v>-2.8477296651231861E-5</v>
      </c>
      <c r="AH137" s="9">
        <v>-3.4526003795244725E-5</v>
      </c>
      <c r="AI137" s="9">
        <v>6.6195574839395443E-5</v>
      </c>
      <c r="AJ137" s="9">
        <v>3.3328828374337363E-5</v>
      </c>
      <c r="AK137" s="9">
        <v>3.1973289351105637E-5</v>
      </c>
      <c r="AL137" s="9">
        <v>-2.2642010131096907E-5</v>
      </c>
      <c r="AM137" s="9">
        <v>6.7317444186040264E-5</v>
      </c>
      <c r="AN137" s="9">
        <v>1.2167933057298797E-5</v>
      </c>
      <c r="AO137" s="9">
        <v>-2.1600839333000298E-5</v>
      </c>
      <c r="AP137" s="9">
        <v>2.534506498989326E-5</v>
      </c>
      <c r="AQ137" s="9">
        <v>5.0833727124036159E-5</v>
      </c>
      <c r="AR137" s="9">
        <v>6.7159199057487831E-5</v>
      </c>
      <c r="AS137" s="9">
        <v>5.2302980983161502E-6</v>
      </c>
      <c r="AT137" s="9">
        <v>6.8531038524870968E-5</v>
      </c>
      <c r="AU137" s="9">
        <v>-8.2629915426103733E-5</v>
      </c>
      <c r="AV137" s="9">
        <v>2.5305852849721436E-5</v>
      </c>
      <c r="AW137" s="9">
        <v>7.4987726082303432E-5</v>
      </c>
      <c r="AX137" s="9">
        <v>4.7098436861461904E-5</v>
      </c>
      <c r="AY137" s="9">
        <v>-4.6024648209227619E-5</v>
      </c>
      <c r="AZ137" s="9">
        <v>-2.5325031236369393E-5</v>
      </c>
      <c r="BA137" s="9">
        <v>-5.2430010228836615E-5</v>
      </c>
      <c r="BB137" s="9">
        <v>3.8432683262745984E-5</v>
      </c>
      <c r="BC137" s="9">
        <v>3.3869345198202038E-5</v>
      </c>
      <c r="BD137" s="9">
        <v>-1.1663660830908638E-4</v>
      </c>
      <c r="BE137" s="9">
        <v>5.1095746056432661E-5</v>
      </c>
      <c r="BF137" s="9">
        <v>4.7620117822797378E-5</v>
      </c>
      <c r="BG137" s="9">
        <v>1.0213456606564787E-4</v>
      </c>
      <c r="BH137" s="9">
        <v>8.8076239885982885E-6</v>
      </c>
      <c r="BI137" s="9">
        <v>3.449648277470076E-5</v>
      </c>
      <c r="BJ137" s="9">
        <v>3.2999995544891154E-5</v>
      </c>
      <c r="BK137" s="9">
        <v>-3.2157741939089068E-5</v>
      </c>
      <c r="BL137" s="9">
        <v>9.4013034284316033E-6</v>
      </c>
      <c r="BM137" s="9">
        <v>2.1280553245399731E-5</v>
      </c>
      <c r="BN137" s="9">
        <v>-3.0476584427718162E-5</v>
      </c>
      <c r="BO137" s="9">
        <v>-3.8487674015751523E-5</v>
      </c>
      <c r="BP137" s="9">
        <v>-4.6041194936374558E-6</v>
      </c>
      <c r="BQ137" s="9">
        <v>4.6640784196724898E-5</v>
      </c>
      <c r="BR137" s="9">
        <v>-2.1005793950680831E-5</v>
      </c>
      <c r="BS137" s="9">
        <v>-9.6985939127190392E-6</v>
      </c>
    </row>
    <row r="138" spans="9:71" x14ac:dyDescent="0.25">
      <c r="I138" s="4">
        <v>52</v>
      </c>
      <c r="J138" s="9">
        <v>-3.679392360920892E-4</v>
      </c>
      <c r="K138" s="9">
        <v>-3.5178189964139552E-4</v>
      </c>
      <c r="L138" s="9">
        <v>-1.1265343814550114E-4</v>
      </c>
      <c r="M138" s="9">
        <v>-1.4163048351574937E-4</v>
      </c>
      <c r="N138" s="9">
        <v>-6.7686692607930131E-5</v>
      </c>
      <c r="O138" s="9">
        <v>5.0676047189756457E-5</v>
      </c>
      <c r="P138" s="9">
        <v>-3.0820730505531002E-4</v>
      </c>
      <c r="Q138" s="9">
        <v>1.2023489161218767E-4</v>
      </c>
      <c r="R138" s="9">
        <v>7.2539460359241712E-5</v>
      </c>
      <c r="S138" s="9">
        <v>-3.5737626560729156E-5</v>
      </c>
      <c r="T138" s="9">
        <v>-9.1196239620565549E-5</v>
      </c>
      <c r="U138" s="9">
        <v>3.0025351245171228E-5</v>
      </c>
      <c r="V138" s="9">
        <v>-2.8829367985678629E-5</v>
      </c>
      <c r="W138" s="9">
        <v>2.2389622783162638E-4</v>
      </c>
      <c r="X138" s="9">
        <v>-1.1831528619589261E-4</v>
      </c>
      <c r="Y138" s="9">
        <v>-2.5991418037851852E-4</v>
      </c>
      <c r="Z138" s="9">
        <v>2.0866738754524107E-4</v>
      </c>
      <c r="AA138" s="9">
        <v>-1.0130488310452372E-4</v>
      </c>
      <c r="AB138" s="9">
        <v>3.5632273790892939E-5</v>
      </c>
      <c r="AC138" s="9">
        <v>-4.202884416559732E-5</v>
      </c>
      <c r="AD138" s="9">
        <v>-7.3160007686341982E-4</v>
      </c>
      <c r="AE138" s="9">
        <v>7.1481796428074385E-5</v>
      </c>
      <c r="AF138" s="9">
        <v>2.3984557809106162E-4</v>
      </c>
      <c r="AG138" s="9">
        <v>-1.1153593462561117E-4</v>
      </c>
      <c r="AH138" s="9">
        <v>-1.3522667370266127E-4</v>
      </c>
      <c r="AI138" s="9">
        <v>2.5926566690002805E-4</v>
      </c>
      <c r="AJ138" s="9">
        <v>1.3053774268799852E-4</v>
      </c>
      <c r="AK138" s="9">
        <v>1.2522855503127275E-4</v>
      </c>
      <c r="AL138" s="9">
        <v>-8.8681091913449142E-5</v>
      </c>
      <c r="AM138" s="9">
        <v>2.6365964950442807E-4</v>
      </c>
      <c r="AN138" s="9">
        <v>4.7657676310682534E-5</v>
      </c>
      <c r="AO138" s="9">
        <v>-8.4603178216343528E-5</v>
      </c>
      <c r="AP138" s="9">
        <v>9.9268043115753981E-5</v>
      </c>
      <c r="AQ138" s="9">
        <v>1.9909850765407515E-4</v>
      </c>
      <c r="AR138" s="9">
        <v>2.6303985688403965E-4</v>
      </c>
      <c r="AS138" s="9">
        <v>2.0485307784333299E-5</v>
      </c>
      <c r="AT138" s="9">
        <v>2.684128878646422E-4</v>
      </c>
      <c r="AU138" s="9">
        <v>-3.2363341780502244E-4</v>
      </c>
      <c r="AV138" s="9">
        <v>9.9114462431593601E-5</v>
      </c>
      <c r="AW138" s="9">
        <v>2.9370154816564146E-4</v>
      </c>
      <c r="AX138" s="9">
        <v>1.8446863967058652E-4</v>
      </c>
      <c r="AY138" s="9">
        <v>-1.8026297287629319E-4</v>
      </c>
      <c r="AZ138" s="9">
        <v>-9.918957768237E-5</v>
      </c>
      <c r="BA138" s="9">
        <v>-2.0535060841355115E-4</v>
      </c>
      <c r="BB138" s="9">
        <v>1.5052781520590819E-4</v>
      </c>
      <c r="BC138" s="9">
        <v>1.3265476418301484E-4</v>
      </c>
      <c r="BD138" s="9">
        <v>-4.5682612639260224E-4</v>
      </c>
      <c r="BE138" s="9">
        <v>2.0012474714837711E-4</v>
      </c>
      <c r="BF138" s="9">
        <v>1.8651188746589373E-4</v>
      </c>
      <c r="BG138" s="9">
        <v>4.0002653423285836E-4</v>
      </c>
      <c r="BH138" s="9">
        <v>3.449648277470076E-5</v>
      </c>
      <c r="BI138" s="9">
        <v>1.3511104985473076E-4</v>
      </c>
      <c r="BJ138" s="9">
        <v>1.2924981576793108E-4</v>
      </c>
      <c r="BK138" s="9">
        <v>-1.2595099340197935E-4</v>
      </c>
      <c r="BL138" s="9">
        <v>3.682172424690889E-5</v>
      </c>
      <c r="BM138" s="9">
        <v>8.3348725991976079E-5</v>
      </c>
      <c r="BN138" s="9">
        <v>-1.1936646831239331E-4</v>
      </c>
      <c r="BO138" s="9">
        <v>-1.5074319537725504E-4</v>
      </c>
      <c r="BP138" s="9">
        <v>-1.8032778080732443E-5</v>
      </c>
      <c r="BQ138" s="9">
        <v>1.8267616904668919E-4</v>
      </c>
      <c r="BR138" s="9">
        <v>-8.2272586809634793E-5</v>
      </c>
      <c r="BS138" s="9">
        <v>-3.7986110474520332E-5</v>
      </c>
    </row>
    <row r="139" spans="9:71" x14ac:dyDescent="0.25">
      <c r="I139" s="4">
        <v>53</v>
      </c>
      <c r="J139" s="9">
        <v>-3.5197771410870816E-4</v>
      </c>
      <c r="K139" s="9">
        <v>-3.3652129687415931E-4</v>
      </c>
      <c r="L139" s="9">
        <v>-1.0776643465937976E-4</v>
      </c>
      <c r="M139" s="9">
        <v>-1.3548643076355055E-4</v>
      </c>
      <c r="N139" s="9">
        <v>-6.4750385397210607E-5</v>
      </c>
      <c r="O139" s="9">
        <v>4.8477676475501589E-5</v>
      </c>
      <c r="P139" s="9">
        <v>-2.9483700585229786E-4</v>
      </c>
      <c r="Q139" s="9">
        <v>1.1501899812384806E-4</v>
      </c>
      <c r="R139" s="9">
        <v>6.9392635890386085E-5</v>
      </c>
      <c r="S139" s="9">
        <v>-3.4187297441058501E-5</v>
      </c>
      <c r="T139" s="9">
        <v>-8.7240067946770401E-5</v>
      </c>
      <c r="U139" s="9">
        <v>2.87228255644401E-5</v>
      </c>
      <c r="V139" s="9">
        <v>-2.7578725092146006E-5</v>
      </c>
      <c r="W139" s="9">
        <v>2.1418341600843674E-4</v>
      </c>
      <c r="X139" s="9">
        <v>-1.1318266684916682E-4</v>
      </c>
      <c r="Y139" s="9">
        <v>-2.486388786521599E-4</v>
      </c>
      <c r="Z139" s="9">
        <v>1.9961521597231197E-4</v>
      </c>
      <c r="AA139" s="9">
        <v>-9.6910189741916412E-5</v>
      </c>
      <c r="AB139" s="9">
        <v>3.4086514965408937E-5</v>
      </c>
      <c r="AC139" s="9">
        <v>-4.0205596590235782E-5</v>
      </c>
      <c r="AD139" s="9">
        <v>-6.9986263338246387E-4</v>
      </c>
      <c r="AE139" s="9">
        <v>6.8380854334438269E-5</v>
      </c>
      <c r="AF139" s="9">
        <v>2.2944086967241649E-4</v>
      </c>
      <c r="AG139" s="9">
        <v>-1.066974094077731E-4</v>
      </c>
      <c r="AH139" s="9">
        <v>-1.2936042375343238E-4</v>
      </c>
      <c r="AI139" s="9">
        <v>2.4801849824872111E-4</v>
      </c>
      <c r="AJ139" s="9">
        <v>1.248749026177051E-4</v>
      </c>
      <c r="AK139" s="9">
        <v>1.1979603210898666E-4</v>
      </c>
      <c r="AL139" s="9">
        <v>-8.4834029520428143E-5</v>
      </c>
      <c r="AM139" s="9">
        <v>2.5222186609107615E-4</v>
      </c>
      <c r="AN139" s="9">
        <v>4.559024513321651E-5</v>
      </c>
      <c r="AO139" s="9">
        <v>-8.0933019243066497E-5</v>
      </c>
      <c r="AP139" s="9">
        <v>9.4961709631812203E-5</v>
      </c>
      <c r="AQ139" s="9">
        <v>1.9046144235891453E-4</v>
      </c>
      <c r="AR139" s="9">
        <v>2.5162896061009841E-4</v>
      </c>
      <c r="AS139" s="9">
        <v>1.9596637432106641E-5</v>
      </c>
      <c r="AT139" s="9">
        <v>2.5676890486413939E-4</v>
      </c>
      <c r="AU139" s="9">
        <v>-3.0959392050183533E-4</v>
      </c>
      <c r="AV139" s="9">
        <v>9.4814791410433665E-5</v>
      </c>
      <c r="AW139" s="9">
        <v>2.8096052123035247E-4</v>
      </c>
      <c r="AX139" s="9">
        <v>1.7646623068963855E-4</v>
      </c>
      <c r="AY139" s="9">
        <v>-1.724430093548316E-4</v>
      </c>
      <c r="AZ139" s="9">
        <v>-9.4886648096727258E-5</v>
      </c>
      <c r="BA139" s="9">
        <v>-1.9644232158525212E-4</v>
      </c>
      <c r="BB139" s="9">
        <v>1.4399778851715872E-4</v>
      </c>
      <c r="BC139" s="9">
        <v>1.2690008589103327E-4</v>
      </c>
      <c r="BD139" s="9">
        <v>-4.370086143043471E-4</v>
      </c>
      <c r="BE139" s="9">
        <v>1.9144316269722081E-4</v>
      </c>
      <c r="BF139" s="9">
        <v>1.7842084063009593E-4</v>
      </c>
      <c r="BG139" s="9">
        <v>3.8267303753076857E-4</v>
      </c>
      <c r="BH139" s="9">
        <v>3.2999995544891154E-5</v>
      </c>
      <c r="BI139" s="9">
        <v>1.2924981576793108E-4</v>
      </c>
      <c r="BJ139" s="9">
        <v>1.2364284708027681E-4</v>
      </c>
      <c r="BK139" s="9">
        <v>-1.2048713047894166E-4</v>
      </c>
      <c r="BL139" s="9">
        <v>3.5224366032885927E-5</v>
      </c>
      <c r="BM139" s="9">
        <v>7.9732986240114547E-5</v>
      </c>
      <c r="BN139" s="9">
        <v>-1.1418824777716894E-4</v>
      </c>
      <c r="BO139" s="9">
        <v>-1.4420382531057111E-4</v>
      </c>
      <c r="BP139" s="9">
        <v>-1.725050058618167E-5</v>
      </c>
      <c r="BQ139" s="9">
        <v>1.7475151899020865E-4</v>
      </c>
      <c r="BR139" s="9">
        <v>-7.8703530905352431E-5</v>
      </c>
      <c r="BS139" s="9">
        <v>-3.6338240179843607E-5</v>
      </c>
    </row>
    <row r="140" spans="9:71" x14ac:dyDescent="0.25">
      <c r="I140" s="4">
        <v>54</v>
      </c>
      <c r="J140" s="9">
        <v>3.4299424323318159E-4</v>
      </c>
      <c r="K140" s="9">
        <v>3.2793231766245354E-4</v>
      </c>
      <c r="L140" s="9">
        <v>1.0501592919180101E-4</v>
      </c>
      <c r="M140" s="9">
        <v>1.320284322710168E-4</v>
      </c>
      <c r="N140" s="9">
        <v>6.3097771671742438E-5</v>
      </c>
      <c r="O140" s="9">
        <v>-4.7240388495966722E-5</v>
      </c>
      <c r="P140" s="9">
        <v>2.873119281302364E-4</v>
      </c>
      <c r="Q140" s="9">
        <v>-1.1208338663948374E-4</v>
      </c>
      <c r="R140" s="9">
        <v>-6.762153874840973E-5</v>
      </c>
      <c r="S140" s="9">
        <v>3.3314740518946503E-5</v>
      </c>
      <c r="T140" s="9">
        <v>8.5013453652273577E-5</v>
      </c>
      <c r="U140" s="9">
        <v>-2.7989737483638251E-5</v>
      </c>
      <c r="V140" s="9">
        <v>2.6874837704625421E-5</v>
      </c>
      <c r="W140" s="9">
        <v>-2.0871684695418602E-4</v>
      </c>
      <c r="X140" s="9">
        <v>1.1029392375408585E-4</v>
      </c>
      <c r="Y140" s="9">
        <v>2.4229290833824004E-4</v>
      </c>
      <c r="Z140" s="9">
        <v>-1.9452046875645455E-4</v>
      </c>
      <c r="AA140" s="9">
        <v>9.443676647620541E-5</v>
      </c>
      <c r="AB140" s="9">
        <v>-3.3216530298296244E-5</v>
      </c>
      <c r="AC140" s="9">
        <v>3.9179435581956719E-5</v>
      </c>
      <c r="AD140" s="9">
        <v>6.8200015137907528E-4</v>
      </c>
      <c r="AE140" s="9">
        <v>-6.6635580731214285E-5</v>
      </c>
      <c r="AF140" s="9">
        <v>-2.2358488706971958E-4</v>
      </c>
      <c r="AG140" s="9">
        <v>1.0397418850063118E-4</v>
      </c>
      <c r="AH140" s="9">
        <v>1.2605877835756559E-4</v>
      </c>
      <c r="AI140" s="9">
        <v>-2.4168836180456807E-4</v>
      </c>
      <c r="AJ140" s="9">
        <v>-1.2168774046003541E-4</v>
      </c>
      <c r="AK140" s="9">
        <v>-1.1673849715061613E-4</v>
      </c>
      <c r="AL140" s="9">
        <v>8.2668824159684917E-5</v>
      </c>
      <c r="AM140" s="9">
        <v>-2.4578444776208406E-4</v>
      </c>
      <c r="AN140" s="9">
        <v>-4.4426652601798811E-5</v>
      </c>
      <c r="AO140" s="9">
        <v>7.8867378743412693E-5</v>
      </c>
      <c r="AP140" s="9">
        <v>-9.2538017112165581E-5</v>
      </c>
      <c r="AQ140" s="9">
        <v>-1.8560032544225191E-4</v>
      </c>
      <c r="AR140" s="9">
        <v>-2.4520667491282358E-4</v>
      </c>
      <c r="AS140" s="9">
        <v>-1.909647559068048E-5</v>
      </c>
      <c r="AT140" s="9">
        <v>-2.5021543319213622E-4</v>
      </c>
      <c r="AU140" s="9">
        <v>3.0169220440849951E-4</v>
      </c>
      <c r="AV140" s="9">
        <v>-9.2394848661042181E-5</v>
      </c>
      <c r="AW140" s="9">
        <v>-2.7378961080485296E-4</v>
      </c>
      <c r="AX140" s="9">
        <v>-1.7196231132096882E-4</v>
      </c>
      <c r="AY140" s="9">
        <v>1.6804177402051488E-4</v>
      </c>
      <c r="AZ140" s="9">
        <v>9.2464871360629661E-5</v>
      </c>
      <c r="BA140" s="9">
        <v>1.9142855564512531E-4</v>
      </c>
      <c r="BB140" s="9">
        <v>-1.4032255600262346E-4</v>
      </c>
      <c r="BC140" s="9">
        <v>-1.2366123530473783E-4</v>
      </c>
      <c r="BD140" s="9">
        <v>4.258549133693362E-4</v>
      </c>
      <c r="BE140" s="9">
        <v>-1.8655698948945348E-4</v>
      </c>
      <c r="BF140" s="9">
        <v>-1.7386703406468257E-4</v>
      </c>
      <c r="BG140" s="9">
        <v>-3.7290613482724919E-4</v>
      </c>
      <c r="BH140" s="9">
        <v>-3.2157741939089068E-5</v>
      </c>
      <c r="BI140" s="9">
        <v>-1.2595099340197935E-4</v>
      </c>
      <c r="BJ140" s="9">
        <v>-1.2048713047894166E-4</v>
      </c>
      <c r="BK140" s="9">
        <v>1.174119567274608E-4</v>
      </c>
      <c r="BL140" s="9">
        <v>-3.4325340175051113E-5</v>
      </c>
      <c r="BM140" s="9">
        <v>-7.7697973990771945E-5</v>
      </c>
      <c r="BN140" s="9">
        <v>1.1127383940097047E-4</v>
      </c>
      <c r="BO140" s="9">
        <v>1.4052333415192652E-4</v>
      </c>
      <c r="BP140" s="9">
        <v>1.6810218820057258E-5</v>
      </c>
      <c r="BQ140" s="9">
        <v>-1.702913639338641E-4</v>
      </c>
      <c r="BR140" s="9">
        <v>7.6694793279790809E-5</v>
      </c>
      <c r="BS140" s="9">
        <v>3.5410785090392431E-5</v>
      </c>
    </row>
    <row r="141" spans="9:71" x14ac:dyDescent="0.25">
      <c r="I141" s="4">
        <v>55</v>
      </c>
      <c r="J141" s="9">
        <v>-1.0027423445801047E-4</v>
      </c>
      <c r="K141" s="9">
        <v>-9.5870886338136893E-5</v>
      </c>
      <c r="L141" s="9">
        <v>-3.0701366315485035E-5</v>
      </c>
      <c r="M141" s="9">
        <v>-3.8598461151626507E-5</v>
      </c>
      <c r="N141" s="9">
        <v>-1.8446609163900464E-5</v>
      </c>
      <c r="O141" s="9">
        <v>1.3810709320598317E-5</v>
      </c>
      <c r="P141" s="9">
        <v>-8.399553115627124E-5</v>
      </c>
      <c r="Q141" s="9">
        <v>3.276753476907379E-5</v>
      </c>
      <c r="R141" s="9">
        <v>1.9769130720540054E-5</v>
      </c>
      <c r="S141" s="9">
        <v>-9.7395515161271648E-6</v>
      </c>
      <c r="T141" s="9">
        <v>-2.4853650321524121E-5</v>
      </c>
      <c r="U141" s="9">
        <v>8.1827889366190611E-6</v>
      </c>
      <c r="V141" s="9">
        <v>-7.8568484170812072E-6</v>
      </c>
      <c r="W141" s="9">
        <v>6.1018289547770618E-5</v>
      </c>
      <c r="X141" s="9">
        <v>-3.224438598607131E-5</v>
      </c>
      <c r="Y141" s="9">
        <v>-7.0834238117823683E-5</v>
      </c>
      <c r="Z141" s="9">
        <v>5.6867983867899081E-5</v>
      </c>
      <c r="AA141" s="9">
        <v>-2.7608552183931548E-5</v>
      </c>
      <c r="AB141" s="9">
        <v>9.7108397960737124E-6</v>
      </c>
      <c r="AC141" s="9">
        <v>-1.1454092851368244E-5</v>
      </c>
      <c r="AD141" s="9">
        <v>-1.9938248069455703E-4</v>
      </c>
      <c r="AE141" s="9">
        <v>1.9480886275239558E-5</v>
      </c>
      <c r="AF141" s="9">
        <v>6.536495532974571E-5</v>
      </c>
      <c r="AG141" s="9">
        <v>-3.0396813827005513E-5</v>
      </c>
      <c r="AH141" s="9">
        <v>-3.6853235137020688E-5</v>
      </c>
      <c r="AI141" s="9">
        <v>7.065749917233362E-5</v>
      </c>
      <c r="AJ141" s="9">
        <v>3.5575363896879153E-5</v>
      </c>
      <c r="AK141" s="9">
        <v>3.4128454528021167E-5</v>
      </c>
      <c r="AL141" s="9">
        <v>-2.4168198795455307E-5</v>
      </c>
      <c r="AM141" s="9">
        <v>7.1854988319068044E-5</v>
      </c>
      <c r="AN141" s="9">
        <v>1.2988114719315465E-5</v>
      </c>
      <c r="AO141" s="9">
        <v>-2.3056847697088733E-5</v>
      </c>
      <c r="AP141" s="9">
        <v>2.7053453541132202E-5</v>
      </c>
      <c r="AQ141" s="9">
        <v>5.4260183417209534E-5</v>
      </c>
      <c r="AR141" s="9">
        <v>7.168607664986887E-5</v>
      </c>
      <c r="AS141" s="9">
        <v>5.5828472590420448E-6</v>
      </c>
      <c r="AT141" s="9">
        <v>7.3150385197175456E-5</v>
      </c>
      <c r="AU141" s="9">
        <v>-8.8199599368918213E-5</v>
      </c>
      <c r="AV141" s="9">
        <v>2.7011598299774178E-5</v>
      </c>
      <c r="AW141" s="9">
        <v>8.0042286911937693E-5</v>
      </c>
      <c r="AX141" s="9">
        <v>5.0273115259306119E-5</v>
      </c>
      <c r="AY141" s="9">
        <v>-4.9126947694622441E-5</v>
      </c>
      <c r="AZ141" s="9">
        <v>-2.7032069408938085E-5</v>
      </c>
      <c r="BA141" s="9">
        <v>-5.5964064264681577E-5</v>
      </c>
      <c r="BB141" s="9">
        <v>4.1023245019271369E-5</v>
      </c>
      <c r="BC141" s="9">
        <v>3.6152314352064597E-5</v>
      </c>
      <c r="BD141" s="9">
        <v>-1.244985193505472E-4</v>
      </c>
      <c r="BE141" s="9">
        <v>5.4539863781703066E-5</v>
      </c>
      <c r="BF141" s="9">
        <v>5.08299602173447E-5</v>
      </c>
      <c r="BG141" s="9">
        <v>1.0901896440599101E-4</v>
      </c>
      <c r="BH141" s="9">
        <v>9.4013034284316033E-6</v>
      </c>
      <c r="BI141" s="9">
        <v>3.682172424690889E-5</v>
      </c>
      <c r="BJ141" s="9">
        <v>3.5224366032885927E-5</v>
      </c>
      <c r="BK141" s="9">
        <v>-3.4325340175051113E-5</v>
      </c>
      <c r="BL141" s="9">
        <v>1.0034999935039915E-5</v>
      </c>
      <c r="BM141" s="9">
        <v>2.2714972669574376E-5</v>
      </c>
      <c r="BN141" s="9">
        <v>-3.2530863946746529E-5</v>
      </c>
      <c r="BO141" s="9">
        <v>-4.1081942433628765E-5</v>
      </c>
      <c r="BP141" s="9">
        <v>-4.9144609756815072E-6</v>
      </c>
      <c r="BQ141" s="9">
        <v>4.9784614436428958E-5</v>
      </c>
      <c r="BR141" s="9">
        <v>-2.2421693176401398E-5</v>
      </c>
      <c r="BS141" s="9">
        <v>-1.0352329336566328E-5</v>
      </c>
    </row>
    <row r="142" spans="9:71" x14ac:dyDescent="0.25">
      <c r="I142" s="4">
        <v>56</v>
      </c>
      <c r="J142" s="9">
        <v>-2.2697822719688353E-4</v>
      </c>
      <c r="K142" s="9">
        <v>-2.1701091948935717E-4</v>
      </c>
      <c r="L142" s="9">
        <v>-6.949483819523911E-5</v>
      </c>
      <c r="M142" s="9">
        <v>-8.7370502822363714E-5</v>
      </c>
      <c r="N142" s="9">
        <v>-4.1755279094842631E-5</v>
      </c>
      <c r="O142" s="9">
        <v>3.1261573173451062E-5</v>
      </c>
      <c r="P142" s="9">
        <v>-1.901301651152921E-4</v>
      </c>
      <c r="Q142" s="9">
        <v>7.4171764977283848E-5</v>
      </c>
      <c r="R142" s="9">
        <v>4.4748905523189166E-5</v>
      </c>
      <c r="S142" s="9">
        <v>-2.2046203082696908E-5</v>
      </c>
      <c r="T142" s="9">
        <v>-5.6258095809378134E-5</v>
      </c>
      <c r="U142" s="9">
        <v>1.8522354584893999E-5</v>
      </c>
      <c r="V142" s="9">
        <v>-1.778456384835826E-5</v>
      </c>
      <c r="W142" s="9">
        <v>1.3811946072685974E-4</v>
      </c>
      <c r="X142" s="9">
        <v>-7.2987578591140627E-5</v>
      </c>
      <c r="Y142" s="9">
        <v>-1.6033859425332309E-4</v>
      </c>
      <c r="Z142" s="9">
        <v>1.2872493350225278E-4</v>
      </c>
      <c r="AA142" s="9">
        <v>-6.2494022158858002E-5</v>
      </c>
      <c r="AB142" s="9">
        <v>2.1981211957581564E-5</v>
      </c>
      <c r="AC142" s="9">
        <v>-2.5927195591213728E-5</v>
      </c>
      <c r="AD142" s="9">
        <v>-4.5131715287358295E-4</v>
      </c>
      <c r="AE142" s="9">
        <v>4.4096442669223894E-5</v>
      </c>
      <c r="AF142" s="9">
        <v>1.4795846372441638E-4</v>
      </c>
      <c r="AG142" s="9">
        <v>-6.8805460866186281E-5</v>
      </c>
      <c r="AH142" s="9">
        <v>-8.3420053247812353E-5</v>
      </c>
      <c r="AI142" s="9">
        <v>1.5993853243544126E-4</v>
      </c>
      <c r="AJ142" s="9">
        <v>8.0527496149361839E-5</v>
      </c>
      <c r="AK142" s="9">
        <v>7.7252308607586356E-5</v>
      </c>
      <c r="AL142" s="9">
        <v>-5.4706525028933558E-5</v>
      </c>
      <c r="AM142" s="9">
        <v>1.626491386552983E-4</v>
      </c>
      <c r="AN142" s="9">
        <v>2.9399568788076332E-5</v>
      </c>
      <c r="AO142" s="9">
        <v>-5.2190898722096133E-5</v>
      </c>
      <c r="AP142" s="9">
        <v>6.1237514876174624E-5</v>
      </c>
      <c r="AQ142" s="9">
        <v>1.2282198219696402E-4</v>
      </c>
      <c r="AR142" s="9">
        <v>1.6226679446254612E-4</v>
      </c>
      <c r="AS142" s="9">
        <v>1.2637192200145627E-5</v>
      </c>
      <c r="AT142" s="9">
        <v>1.6558136634567598E-4</v>
      </c>
      <c r="AU142" s="9">
        <v>-1.99646387852659E-4</v>
      </c>
      <c r="AV142" s="9">
        <v>6.1142772407845738E-5</v>
      </c>
      <c r="AW142" s="9">
        <v>1.8118170118430239E-4</v>
      </c>
      <c r="AX142" s="9">
        <v>1.13796955308596E-4</v>
      </c>
      <c r="AY142" s="9">
        <v>-1.112025193270238E-4</v>
      </c>
      <c r="AZ142" s="9">
        <v>-6.1189110294062376E-5</v>
      </c>
      <c r="BA142" s="9">
        <v>-1.2667884389433131E-4</v>
      </c>
      <c r="BB142" s="9">
        <v>9.2859182407787022E-5</v>
      </c>
      <c r="BC142" s="9">
        <v>8.1833466643240434E-5</v>
      </c>
      <c r="BD142" s="9">
        <v>-2.8181170730011651E-4</v>
      </c>
      <c r="BE142" s="9">
        <v>1.2345505961368667E-4</v>
      </c>
      <c r="BF142" s="9">
        <v>1.1505741550639536E-4</v>
      </c>
      <c r="BG142" s="9">
        <v>2.4677257727730493E-4</v>
      </c>
      <c r="BH142" s="9">
        <v>2.1280553245399731E-5</v>
      </c>
      <c r="BI142" s="9">
        <v>8.3348725991976079E-5</v>
      </c>
      <c r="BJ142" s="9">
        <v>7.9732986240114547E-5</v>
      </c>
      <c r="BK142" s="9">
        <v>-7.7697973990771945E-5</v>
      </c>
      <c r="BL142" s="9">
        <v>2.2714972669574376E-5</v>
      </c>
      <c r="BM142" s="9">
        <v>5.1417039035332955E-5</v>
      </c>
      <c r="BN142" s="9">
        <v>-7.3636042875076588E-5</v>
      </c>
      <c r="BO142" s="9">
        <v>-9.299204839398872E-5</v>
      </c>
      <c r="BP142" s="9">
        <v>-1.1124249872538861E-5</v>
      </c>
      <c r="BQ142" s="9">
        <v>1.1269119717082326E-4</v>
      </c>
      <c r="BR142" s="9">
        <v>-5.0753178974037962E-5</v>
      </c>
      <c r="BS142" s="9">
        <v>-2.3433271496638214E-5</v>
      </c>
    </row>
    <row r="143" spans="9:71" x14ac:dyDescent="0.25">
      <c r="I143" s="4">
        <v>57</v>
      </c>
      <c r="J143" s="9">
        <v>3.2506302936062022E-4</v>
      </c>
      <c r="K143" s="9">
        <v>3.1078851819718795E-4</v>
      </c>
      <c r="L143" s="9">
        <v>9.952585720512991E-5</v>
      </c>
      <c r="M143" s="9">
        <v>1.2512618798261597E-4</v>
      </c>
      <c r="N143" s="9">
        <v>5.979911677869552E-5</v>
      </c>
      <c r="O143" s="9">
        <v>-4.4770733315870334E-5</v>
      </c>
      <c r="P143" s="9">
        <v>2.7229170043522282E-4</v>
      </c>
      <c r="Q143" s="9">
        <v>-1.0622383879853867E-4</v>
      </c>
      <c r="R143" s="9">
        <v>-6.4086388239002791E-5</v>
      </c>
      <c r="S143" s="9">
        <v>3.1573096893318656E-5</v>
      </c>
      <c r="T143" s="9">
        <v>8.0569080460716358E-5</v>
      </c>
      <c r="U143" s="9">
        <v>-2.6526476863503698E-5</v>
      </c>
      <c r="V143" s="9">
        <v>2.5469862337897761E-5</v>
      </c>
      <c r="W143" s="9">
        <v>-1.9780544976493979E-4</v>
      </c>
      <c r="X143" s="9">
        <v>1.0452792629291573E-4</v>
      </c>
      <c r="Y143" s="9">
        <v>2.2962620606865045E-4</v>
      </c>
      <c r="Z143" s="9">
        <v>-1.843512364830965E-4</v>
      </c>
      <c r="AA143" s="9">
        <v>8.9499756918389706E-5</v>
      </c>
      <c r="AB143" s="9">
        <v>-3.1480020952632841E-5</v>
      </c>
      <c r="AC143" s="9">
        <v>3.7131194677957946E-5</v>
      </c>
      <c r="AD143" s="9">
        <v>6.4634622768571578E-4</v>
      </c>
      <c r="AE143" s="9">
        <v>-6.3151974597331094E-5</v>
      </c>
      <c r="AF143" s="9">
        <v>-2.1189621150791415E-4</v>
      </c>
      <c r="AG143" s="9">
        <v>9.85385771222695E-5</v>
      </c>
      <c r="AH143" s="9">
        <v>1.1946861843553269E-4</v>
      </c>
      <c r="AI143" s="9">
        <v>-2.2905326430212855E-4</v>
      </c>
      <c r="AJ143" s="9">
        <v>-1.1532609170672318E-4</v>
      </c>
      <c r="AK143" s="9">
        <v>-1.1063558725965911E-4</v>
      </c>
      <c r="AL143" s="9">
        <v>7.8347024608102584E-5</v>
      </c>
      <c r="AM143" s="9">
        <v>-2.329352131573647E-4</v>
      </c>
      <c r="AN143" s="9">
        <v>-4.2104095226095965E-5</v>
      </c>
      <c r="AO143" s="9">
        <v>7.4744312937742561E-5</v>
      </c>
      <c r="AP143" s="9">
        <v>-8.7700271263898053E-5</v>
      </c>
      <c r="AQ143" s="9">
        <v>-1.7589742460359415E-4</v>
      </c>
      <c r="AR143" s="9">
        <v>-2.3238764538802684E-4</v>
      </c>
      <c r="AS143" s="9">
        <v>-1.809814108570208E-5</v>
      </c>
      <c r="AT143" s="9">
        <v>-2.3713455345348252E-4</v>
      </c>
      <c r="AU143" s="9">
        <v>2.8592019788751665E-4</v>
      </c>
      <c r="AV143" s="9">
        <v>-8.7564587440192021E-5</v>
      </c>
      <c r="AW143" s="9">
        <v>-2.5947630915538605E-4</v>
      </c>
      <c r="AX143" s="9">
        <v>-1.6297238497920221E-4</v>
      </c>
      <c r="AY143" s="9">
        <v>1.5925680736602208E-4</v>
      </c>
      <c r="AZ143" s="9">
        <v>8.7630949460257865E-5</v>
      </c>
      <c r="BA143" s="9">
        <v>1.8142096385515268E-4</v>
      </c>
      <c r="BB143" s="9">
        <v>-1.3298670762479242E-4</v>
      </c>
      <c r="BC143" s="9">
        <v>-1.1719641526259236E-4</v>
      </c>
      <c r="BD143" s="9">
        <v>4.0359187053128092E-4</v>
      </c>
      <c r="BE143" s="9">
        <v>-1.7680407571917081E-4</v>
      </c>
      <c r="BF143" s="9">
        <v>-1.647775317342244E-4</v>
      </c>
      <c r="BG143" s="9">
        <v>-3.5341117306069916E-4</v>
      </c>
      <c r="BH143" s="9">
        <v>-3.0476584427718162E-5</v>
      </c>
      <c r="BI143" s="9">
        <v>-1.1936646831239331E-4</v>
      </c>
      <c r="BJ143" s="9">
        <v>-1.1418824777716894E-4</v>
      </c>
      <c r="BK143" s="9">
        <v>1.1127383940097047E-4</v>
      </c>
      <c r="BL143" s="9">
        <v>-3.2530863946746529E-5</v>
      </c>
      <c r="BM143" s="9">
        <v>-7.3636042875076588E-5</v>
      </c>
      <c r="BN143" s="9">
        <v>1.0545661345014488E-4</v>
      </c>
      <c r="BO143" s="9">
        <v>1.3317698939986438E-4</v>
      </c>
      <c r="BP143" s="9">
        <v>1.5931406318524745E-5</v>
      </c>
      <c r="BQ143" s="9">
        <v>-1.6138879216308255E-4</v>
      </c>
      <c r="BR143" s="9">
        <v>7.2685306915680397E-5</v>
      </c>
      <c r="BS143" s="9">
        <v>3.3559563463854908E-5</v>
      </c>
    </row>
    <row r="144" spans="9:71" x14ac:dyDescent="0.25">
      <c r="I144" s="4">
        <v>58</v>
      </c>
      <c r="J144" s="9">
        <v>4.1050925303905302E-4</v>
      </c>
      <c r="K144" s="9">
        <v>3.9248253703039426E-4</v>
      </c>
      <c r="L144" s="9">
        <v>1.2568727172607489E-4</v>
      </c>
      <c r="M144" s="9">
        <v>1.5801691772023609E-4</v>
      </c>
      <c r="N144" s="9">
        <v>7.5517941272811135E-5</v>
      </c>
      <c r="O144" s="9">
        <v>-5.653918973086109E-5</v>
      </c>
      <c r="P144" s="9">
        <v>3.4386642730260082E-4</v>
      </c>
      <c r="Q144" s="9">
        <v>-1.3414588797101612E-4</v>
      </c>
      <c r="R144" s="9">
        <v>-8.0932166963773689E-5</v>
      </c>
      <c r="S144" s="9">
        <v>3.9872416273543949E-5</v>
      </c>
      <c r="T144" s="9">
        <v>1.0174750756192524E-4</v>
      </c>
      <c r="U144" s="9">
        <v>-3.3499239284188552E-5</v>
      </c>
      <c r="V144" s="9">
        <v>3.216488255801804E-5</v>
      </c>
      <c r="W144" s="9">
        <v>-2.4980068508491068E-4</v>
      </c>
      <c r="X144" s="9">
        <v>1.3200418709142912E-4</v>
      </c>
      <c r="Y144" s="9">
        <v>2.8998586064014865E-4</v>
      </c>
      <c r="Z144" s="9">
        <v>-2.3280989085210861E-4</v>
      </c>
      <c r="AA144" s="9">
        <v>1.1302570591313115E-4</v>
      </c>
      <c r="AB144" s="9">
        <v>-3.9754874346484462E-5</v>
      </c>
      <c r="AC144" s="9">
        <v>4.6891518305473446E-5</v>
      </c>
      <c r="AD144" s="9">
        <v>8.1624510684516634E-4</v>
      </c>
      <c r="AE144" s="9">
        <v>-7.9752132904450986E-5</v>
      </c>
      <c r="AF144" s="9">
        <v>-2.6759535121239128E-4</v>
      </c>
      <c r="AG144" s="9">
        <v>1.244404747274973E-4</v>
      </c>
      <c r="AH144" s="9">
        <v>1.5087219673071646E-4</v>
      </c>
      <c r="AI144" s="9">
        <v>-2.892623151263066E-4</v>
      </c>
      <c r="AJ144" s="9">
        <v>-1.4564076344073952E-4</v>
      </c>
      <c r="AK144" s="9">
        <v>-1.3971731074687902E-4</v>
      </c>
      <c r="AL144" s="9">
        <v>9.8941361043012504E-5</v>
      </c>
      <c r="AM144" s="9">
        <v>-2.9416467491798535E-4</v>
      </c>
      <c r="AN144" s="9">
        <v>-5.3171597874869556E-5</v>
      </c>
      <c r="AO144" s="9">
        <v>9.4391638856445865E-5</v>
      </c>
      <c r="AP144" s="9">
        <v>-1.1075320659712819E-4</v>
      </c>
      <c r="AQ144" s="9">
        <v>-2.2213390593062062E-4</v>
      </c>
      <c r="AR144" s="9">
        <v>-2.9347317322238716E-4</v>
      </c>
      <c r="AS144" s="9">
        <v>-2.2855427124703333E-5</v>
      </c>
      <c r="AT144" s="9">
        <v>-2.9946785581680022E-4</v>
      </c>
      <c r="AU144" s="9">
        <v>3.6107731812642073E-4</v>
      </c>
      <c r="AV144" s="9">
        <v>-1.1058185685849871E-4</v>
      </c>
      <c r="AW144" s="9">
        <v>-3.2768237612939682E-4</v>
      </c>
      <c r="AX144" s="9">
        <v>-2.0581138419646468E-4</v>
      </c>
      <c r="AY144" s="9">
        <v>2.0111912807125926E-4</v>
      </c>
      <c r="AZ144" s="9">
        <v>1.106656628309619E-4</v>
      </c>
      <c r="BA144" s="9">
        <v>2.2910936535690219E-4</v>
      </c>
      <c r="BB144" s="9">
        <v>-1.679436573225699E-4</v>
      </c>
      <c r="BC144" s="9">
        <v>-1.4800272114282392E-4</v>
      </c>
      <c r="BD144" s="9">
        <v>5.0968022303339003E-4</v>
      </c>
      <c r="BE144" s="9">
        <v>-2.2327887979293426E-4</v>
      </c>
      <c r="BF144" s="9">
        <v>-2.0809103269259661E-4</v>
      </c>
      <c r="BG144" s="9">
        <v>-4.4630900337748057E-4</v>
      </c>
      <c r="BH144" s="9">
        <v>-3.8487674015751523E-5</v>
      </c>
      <c r="BI144" s="9">
        <v>-1.5074319537725504E-4</v>
      </c>
      <c r="BJ144" s="9">
        <v>-1.4420382531057111E-4</v>
      </c>
      <c r="BK144" s="9">
        <v>1.4052333415192652E-4</v>
      </c>
      <c r="BL144" s="9">
        <v>-4.1081942433628765E-5</v>
      </c>
      <c r="BM144" s="9">
        <v>-9.299204839398872E-5</v>
      </c>
      <c r="BN144" s="9">
        <v>1.3317698939986438E-4</v>
      </c>
      <c r="BO144" s="9">
        <v>1.6818395665622646E-4</v>
      </c>
      <c r="BP144" s="9">
        <v>2.0119143418256504E-5</v>
      </c>
      <c r="BQ144" s="9">
        <v>-2.0381152741379095E-4</v>
      </c>
      <c r="BR144" s="9">
        <v>9.1791401524682266E-5</v>
      </c>
      <c r="BS144" s="9">
        <v>4.2381046398790286E-5</v>
      </c>
    </row>
    <row r="145" spans="9:71" x14ac:dyDescent="0.25">
      <c r="I145" s="4">
        <v>59</v>
      </c>
      <c r="J145" s="9">
        <v>4.9107505261610169E-5</v>
      </c>
      <c r="K145" s="9">
        <v>4.6951044610136025E-5</v>
      </c>
      <c r="L145" s="9">
        <v>1.5035442713927012E-5</v>
      </c>
      <c r="M145" s="9">
        <v>1.8902903067161069E-5</v>
      </c>
      <c r="N145" s="9">
        <v>9.0338955113582775E-6</v>
      </c>
      <c r="O145" s="9">
        <v>-6.7635468302861857E-6</v>
      </c>
      <c r="P145" s="9">
        <v>4.1135302707652013E-5</v>
      </c>
      <c r="Q145" s="9">
        <v>-1.6047311602823599E-5</v>
      </c>
      <c r="R145" s="9">
        <v>-9.6815766894027483E-6</v>
      </c>
      <c r="S145" s="9">
        <v>4.7697704191819918E-6</v>
      </c>
      <c r="T145" s="9">
        <v>1.2171628838967065E-5</v>
      </c>
      <c r="U145" s="9">
        <v>-4.0073739074810269E-6</v>
      </c>
      <c r="V145" s="9">
        <v>3.8477503923807484E-6</v>
      </c>
      <c r="W145" s="9">
        <v>-2.9882611332987589E-5</v>
      </c>
      <c r="X145" s="9">
        <v>1.5791108882825202E-5</v>
      </c>
      <c r="Y145" s="9">
        <v>3.4689795837132847E-5</v>
      </c>
      <c r="Z145" s="9">
        <v>-2.7850073671511575E-5</v>
      </c>
      <c r="AA145" s="9">
        <v>1.3520792544226194E-5</v>
      </c>
      <c r="AB145" s="9">
        <v>-4.7557093699880924E-6</v>
      </c>
      <c r="AC145" s="9">
        <v>5.6094362425780974E-6</v>
      </c>
      <c r="AD145" s="9">
        <v>9.7643988734522546E-5</v>
      </c>
      <c r="AE145" s="9">
        <v>-9.5404141495864853E-6</v>
      </c>
      <c r="AF145" s="9">
        <v>-3.2011312827569291E-5</v>
      </c>
      <c r="AG145" s="9">
        <v>1.4886293602878878E-5</v>
      </c>
      <c r="AH145" s="9">
        <v>1.8048209973185446E-5</v>
      </c>
      <c r="AI145" s="9">
        <v>-3.4603241113055446E-5</v>
      </c>
      <c r="AJ145" s="9">
        <v>-1.7422395485664342E-5</v>
      </c>
      <c r="AK145" s="9">
        <v>-1.671379761076338E-5</v>
      </c>
      <c r="AL145" s="9">
        <v>1.1835941265734097E-5</v>
      </c>
      <c r="AM145" s="9">
        <v>-3.5189689914104197E-5</v>
      </c>
      <c r="AN145" s="9">
        <v>-6.3606958992468131E-6</v>
      </c>
      <c r="AO145" s="9">
        <v>1.1291677026714788E-5</v>
      </c>
      <c r="AP145" s="9">
        <v>-1.3248942954256039E-5</v>
      </c>
      <c r="AQ145" s="9">
        <v>-2.6572950240496084E-5</v>
      </c>
      <c r="AR145" s="9">
        <v>-3.510696845800155E-5</v>
      </c>
      <c r="AS145" s="9">
        <v>-2.7340991694429407E-6</v>
      </c>
      <c r="AT145" s="9">
        <v>-3.5824087268034353E-5</v>
      </c>
      <c r="AU145" s="9">
        <v>4.3194169603905207E-5</v>
      </c>
      <c r="AV145" s="9">
        <v>-1.3228445101579079E-5</v>
      </c>
      <c r="AW145" s="9">
        <v>-3.9199272344734277E-5</v>
      </c>
      <c r="AX145" s="9">
        <v>-2.4620355223431864E-5</v>
      </c>
      <c r="AY145" s="9">
        <v>2.405904024538574E-5</v>
      </c>
      <c r="AZ145" s="9">
        <v>1.3238470459602615E-5</v>
      </c>
      <c r="BA145" s="9">
        <v>2.7407395281484435E-5</v>
      </c>
      <c r="BB145" s="9">
        <v>-2.0090397413861862E-5</v>
      </c>
      <c r="BC145" s="9">
        <v>-1.7704946608261755E-5</v>
      </c>
      <c r="BD145" s="9">
        <v>6.097091368600587E-5</v>
      </c>
      <c r="BE145" s="9">
        <v>-2.6709918675559891E-5</v>
      </c>
      <c r="BF145" s="9">
        <v>-2.4893060039924198E-5</v>
      </c>
      <c r="BG145" s="9">
        <v>-5.339007968616623E-5</v>
      </c>
      <c r="BH145" s="9">
        <v>-4.6041194936374558E-6</v>
      </c>
      <c r="BI145" s="9">
        <v>-1.8032778080732443E-5</v>
      </c>
      <c r="BJ145" s="9">
        <v>-1.725050058618167E-5</v>
      </c>
      <c r="BK145" s="9">
        <v>1.6810218820057258E-5</v>
      </c>
      <c r="BL145" s="9">
        <v>-4.9144609756815072E-6</v>
      </c>
      <c r="BM145" s="9">
        <v>-1.1124249872538861E-5</v>
      </c>
      <c r="BN145" s="9">
        <v>1.5931406318524745E-5</v>
      </c>
      <c r="BO145" s="9">
        <v>2.0119143418256504E-5</v>
      </c>
      <c r="BP145" s="9">
        <v>2.4067689923109464E-6</v>
      </c>
      <c r="BQ145" s="9">
        <v>-2.4381120719579467E-5</v>
      </c>
      <c r="BR145" s="9">
        <v>1.0980621508463489E-5</v>
      </c>
      <c r="BS145" s="9">
        <v>5.0698673504032934E-6</v>
      </c>
    </row>
    <row r="146" spans="9:71" x14ac:dyDescent="0.25">
      <c r="I146" s="4">
        <v>60</v>
      </c>
      <c r="J146" s="9">
        <v>-4.9747026733590848E-4</v>
      </c>
      <c r="K146" s="9">
        <v>-4.7562482739606172E-4</v>
      </c>
      <c r="L146" s="9">
        <v>-1.523124757929468E-4</v>
      </c>
      <c r="M146" s="9">
        <v>-1.9149073430119201E-4</v>
      </c>
      <c r="N146" s="9">
        <v>-9.1515429081129223E-5</v>
      </c>
      <c r="O146" s="9">
        <v>6.8516277336363353E-5</v>
      </c>
      <c r="P146" s="9">
        <v>-4.1671003089860869E-4</v>
      </c>
      <c r="Q146" s="9">
        <v>1.6256293921980281E-4</v>
      </c>
      <c r="R146" s="9">
        <v>9.8076587646887193E-5</v>
      </c>
      <c r="S146" s="9">
        <v>-4.8318865984347342E-5</v>
      </c>
      <c r="T146" s="9">
        <v>-1.2330138581012214E-4</v>
      </c>
      <c r="U146" s="9">
        <v>4.0595614834215353E-5</v>
      </c>
      <c r="V146" s="9">
        <v>-3.897859209386226E-5</v>
      </c>
      <c r="W146" s="9">
        <v>3.0271769191536727E-4</v>
      </c>
      <c r="X146" s="9">
        <v>-1.5996754703014041E-4</v>
      </c>
      <c r="Y146" s="9">
        <v>-3.5141557114320244E-4</v>
      </c>
      <c r="Z146" s="9">
        <v>2.8212762022595433E-4</v>
      </c>
      <c r="AA146" s="9">
        <v>-1.3696872292202894E-4</v>
      </c>
      <c r="AB146" s="9">
        <v>4.8176424337917764E-5</v>
      </c>
      <c r="AC146" s="9">
        <v>-5.6824872946265448E-5</v>
      </c>
      <c r="AD146" s="9">
        <v>-9.8915595326486464E-4</v>
      </c>
      <c r="AE146" s="9">
        <v>9.6646578811249821E-5</v>
      </c>
      <c r="AF146" s="9">
        <v>3.242819252427677E-4</v>
      </c>
      <c r="AG146" s="9">
        <v>-1.5080156116287636E-4</v>
      </c>
      <c r="AH146" s="9">
        <v>-1.8283249764907282E-4</v>
      </c>
      <c r="AI146" s="9">
        <v>3.5053875197886937E-4</v>
      </c>
      <c r="AJ146" s="9">
        <v>1.7649285366285743E-4</v>
      </c>
      <c r="AK146" s="9">
        <v>1.6931459501618555E-4</v>
      </c>
      <c r="AL146" s="9">
        <v>-1.1990079386581713E-4</v>
      </c>
      <c r="AM146" s="9">
        <v>3.5647961255165468E-4</v>
      </c>
      <c r="AN146" s="9">
        <v>6.4435305206073849E-5</v>
      </c>
      <c r="AO146" s="9">
        <v>-1.1438727256099993E-4</v>
      </c>
      <c r="AP146" s="9">
        <v>1.3421482435851685E-4</v>
      </c>
      <c r="AQ146" s="9">
        <v>2.6919006757970126E-4</v>
      </c>
      <c r="AR146" s="9">
        <v>3.5564162526921034E-4</v>
      </c>
      <c r="AS146" s="9">
        <v>2.7697050328658215E-5</v>
      </c>
      <c r="AT146" s="9">
        <v>3.629062029389196E-4</v>
      </c>
      <c r="AU146" s="9">
        <v>-4.3756682376217974E-4</v>
      </c>
      <c r="AV146" s="9">
        <v>1.3400717641963878E-4</v>
      </c>
      <c r="AW146" s="9">
        <v>3.9709760023082566E-4</v>
      </c>
      <c r="AX146" s="9">
        <v>2.4940983317432903E-4</v>
      </c>
      <c r="AY146" s="9">
        <v>-2.4372358398083664E-4</v>
      </c>
      <c r="AZ146" s="9">
        <v>-1.3410873559088025E-4</v>
      </c>
      <c r="BA146" s="9">
        <v>-2.776431868209695E-4</v>
      </c>
      <c r="BB146" s="9">
        <v>2.0352032381029171E-4</v>
      </c>
      <c r="BC146" s="9">
        <v>1.7935516120110007E-4</v>
      </c>
      <c r="BD146" s="9">
        <v>-6.1764930980526505E-4</v>
      </c>
      <c r="BE146" s="9">
        <v>2.7057758917430855E-4</v>
      </c>
      <c r="BF146" s="9">
        <v>2.5217239537824306E-4</v>
      </c>
      <c r="BG146" s="9">
        <v>5.4085372639212147E-4</v>
      </c>
      <c r="BH146" s="9">
        <v>4.6640784196724898E-5</v>
      </c>
      <c r="BI146" s="9">
        <v>1.8267616904668919E-4</v>
      </c>
      <c r="BJ146" s="9">
        <v>1.7475151899020865E-4</v>
      </c>
      <c r="BK146" s="9">
        <v>-1.702913639338641E-4</v>
      </c>
      <c r="BL146" s="9">
        <v>4.9784614436428958E-5</v>
      </c>
      <c r="BM146" s="9">
        <v>1.1269119717082326E-4</v>
      </c>
      <c r="BN146" s="9">
        <v>-1.6138879216308255E-4</v>
      </c>
      <c r="BO146" s="9">
        <v>-2.0381152741379095E-4</v>
      </c>
      <c r="BP146" s="9">
        <v>-2.4381120719579467E-5</v>
      </c>
      <c r="BQ146" s="9">
        <v>2.4698633289767246E-4</v>
      </c>
      <c r="BR146" s="9">
        <v>-1.1123620897109789E-4</v>
      </c>
      <c r="BS146" s="9">
        <v>-5.1358916579588099E-5</v>
      </c>
    </row>
    <row r="147" spans="9:71" x14ac:dyDescent="0.25">
      <c r="I147" s="4">
        <v>61</v>
      </c>
      <c r="J147" s="9">
        <v>2.2404764654411578E-4</v>
      </c>
      <c r="K147" s="9">
        <v>2.1420902959027355E-4</v>
      </c>
      <c r="L147" s="9">
        <v>6.8597570511032832E-5</v>
      </c>
      <c r="M147" s="9">
        <v>8.6242437331871921E-5</v>
      </c>
      <c r="N147" s="9">
        <v>4.12161647728327E-5</v>
      </c>
      <c r="O147" s="9">
        <v>-3.0857946082656437E-5</v>
      </c>
      <c r="P147" s="9">
        <v>1.8767534030554898E-4</v>
      </c>
      <c r="Q147" s="9">
        <v>-7.3214112156973833E-5</v>
      </c>
      <c r="R147" s="9">
        <v>-4.4171139636221349E-5</v>
      </c>
      <c r="S147" s="9">
        <v>2.1761558264473444E-5</v>
      </c>
      <c r="T147" s="9">
        <v>5.5531731482823105E-5</v>
      </c>
      <c r="U147" s="9">
        <v>-1.8283207180050138E-5</v>
      </c>
      <c r="V147" s="9">
        <v>1.755494227022027E-5</v>
      </c>
      <c r="W147" s="9">
        <v>-1.363361609611701E-4</v>
      </c>
      <c r="X147" s="9">
        <v>7.2045215139134161E-5</v>
      </c>
      <c r="Y147" s="9">
        <v>1.5826841691511E-4</v>
      </c>
      <c r="Z147" s="9">
        <v>-1.2706292915800661E-4</v>
      </c>
      <c r="AA147" s="9">
        <v>6.168714400797031E-5</v>
      </c>
      <c r="AB147" s="9">
        <v>-2.1697406258317734E-5</v>
      </c>
      <c r="AC147" s="9">
        <v>2.5592442171388004E-5</v>
      </c>
      <c r="AD147" s="9">
        <v>4.4549006834302004E-4</v>
      </c>
      <c r="AE147" s="9">
        <v>-4.3527100916324327E-5</v>
      </c>
      <c r="AF147" s="9">
        <v>-1.4604812978376091E-4</v>
      </c>
      <c r="AG147" s="9">
        <v>6.7917093929368549E-5</v>
      </c>
      <c r="AH147" s="9">
        <v>8.2342993138919863E-5</v>
      </c>
      <c r="AI147" s="9">
        <v>-1.5787352040950447E-4</v>
      </c>
      <c r="AJ147" s="9">
        <v>-7.9487782670471869E-5</v>
      </c>
      <c r="AK147" s="9">
        <v>-7.6254882009524775E-5</v>
      </c>
      <c r="AL147" s="9">
        <v>5.4000193475419033E-5</v>
      </c>
      <c r="AM147" s="9">
        <v>-1.605491292190668E-4</v>
      </c>
      <c r="AN147" s="9">
        <v>-2.901998256716838E-5</v>
      </c>
      <c r="AO147" s="9">
        <v>5.1517047137587692E-5</v>
      </c>
      <c r="AP147" s="9">
        <v>-6.0446859849320309E-5</v>
      </c>
      <c r="AQ147" s="9">
        <v>-1.2123619254125051E-4</v>
      </c>
      <c r="AR147" s="9">
        <v>-1.6017172158127766E-4</v>
      </c>
      <c r="AS147" s="9">
        <v>-1.2474029806005811E-5</v>
      </c>
      <c r="AT147" s="9">
        <v>-1.6344349808111077E-4</v>
      </c>
      <c r="AU147" s="9">
        <v>1.9706869637598504E-4</v>
      </c>
      <c r="AV147" s="9">
        <v>-6.0353340628031942E-5</v>
      </c>
      <c r="AW147" s="9">
        <v>-1.7884241254554806E-4</v>
      </c>
      <c r="AX147" s="9">
        <v>-1.1232769035005894E-4</v>
      </c>
      <c r="AY147" s="9">
        <v>1.097667518716893E-4</v>
      </c>
      <c r="AZ147" s="9">
        <v>6.0399080232578518E-5</v>
      </c>
      <c r="BA147" s="9">
        <v>1.250432571968033E-4</v>
      </c>
      <c r="BB147" s="9">
        <v>-9.1660251009137751E-5</v>
      </c>
      <c r="BC147" s="9">
        <v>-8.0776891406684483E-5</v>
      </c>
      <c r="BD147" s="9">
        <v>2.7817315594064711E-4</v>
      </c>
      <c r="BE147" s="9">
        <v>-1.2186109611481621E-4</v>
      </c>
      <c r="BF147" s="9">
        <v>-1.1357187638660997E-4</v>
      </c>
      <c r="BG147" s="9">
        <v>-2.4358642612292482E-4</v>
      </c>
      <c r="BH147" s="9">
        <v>-2.1005793950680831E-5</v>
      </c>
      <c r="BI147" s="9">
        <v>-8.2272586809634793E-5</v>
      </c>
      <c r="BJ147" s="9">
        <v>-7.8703530905352431E-5</v>
      </c>
      <c r="BK147" s="9">
        <v>7.6694793279790809E-5</v>
      </c>
      <c r="BL147" s="9">
        <v>-2.2421693176401398E-5</v>
      </c>
      <c r="BM147" s="9">
        <v>-5.0753178974037962E-5</v>
      </c>
      <c r="BN147" s="9">
        <v>7.2685306915680397E-5</v>
      </c>
      <c r="BO147" s="9">
        <v>9.1791401524682266E-5</v>
      </c>
      <c r="BP147" s="9">
        <v>1.0980621508463489E-5</v>
      </c>
      <c r="BQ147" s="9">
        <v>-1.1123620897109789E-4</v>
      </c>
      <c r="BR147" s="9">
        <v>5.0097890199406904E-5</v>
      </c>
      <c r="BS147" s="9">
        <v>2.3130717842363992E-5</v>
      </c>
    </row>
    <row r="148" spans="9:71" x14ac:dyDescent="0.25">
      <c r="I148" s="4">
        <v>62</v>
      </c>
      <c r="J148" s="9">
        <v>1.0344513261596378E-4</v>
      </c>
      <c r="K148" s="9">
        <v>9.8902540666230993E-5</v>
      </c>
      <c r="L148" s="9">
        <v>3.167221297836518E-5</v>
      </c>
      <c r="M148" s="9">
        <v>3.9819031819924916E-5</v>
      </c>
      <c r="N148" s="9">
        <v>1.9029932680000608E-5</v>
      </c>
      <c r="O148" s="9">
        <v>-1.4247435195210223E-5</v>
      </c>
      <c r="P148" s="9">
        <v>8.6651659886241835E-5</v>
      </c>
      <c r="Q148" s="9">
        <v>-3.3803718353037585E-5</v>
      </c>
      <c r="R148" s="9">
        <v>-2.0394275360386173E-5</v>
      </c>
      <c r="S148" s="9">
        <v>1.0047538170213375E-5</v>
      </c>
      <c r="T148" s="9">
        <v>2.5639578974571451E-5</v>
      </c>
      <c r="U148" s="9">
        <v>-8.4415472358600399E-6</v>
      </c>
      <c r="V148" s="9">
        <v>8.1052997396736886E-6</v>
      </c>
      <c r="W148" s="9">
        <v>-6.2947825913460919E-5</v>
      </c>
      <c r="X148" s="9">
        <v>3.3264026421924082E-5</v>
      </c>
      <c r="Y148" s="9">
        <v>7.3074176985289053E-5</v>
      </c>
      <c r="Z148" s="9">
        <v>-5.8666278178176251E-5</v>
      </c>
      <c r="AA148" s="9">
        <v>2.8481597066667053E-5</v>
      </c>
      <c r="AB148" s="9">
        <v>-1.0017918520613302E-5</v>
      </c>
      <c r="AC148" s="9">
        <v>1.1816297181520857E-5</v>
      </c>
      <c r="AD148" s="9">
        <v>2.0568740582492312E-4</v>
      </c>
      <c r="AE148" s="9">
        <v>-2.0096915973589649E-5</v>
      </c>
      <c r="AF148" s="9">
        <v>-6.7431943101530531E-5</v>
      </c>
      <c r="AG148" s="9">
        <v>3.1358029851168351E-5</v>
      </c>
      <c r="AH148" s="9">
        <v>3.8018617810268948E-5</v>
      </c>
      <c r="AI148" s="9">
        <v>-7.2891849154481408E-5</v>
      </c>
      <c r="AJ148" s="9">
        <v>-3.6700337390407744E-5</v>
      </c>
      <c r="AK148" s="9">
        <v>-3.5207673473761524E-5</v>
      </c>
      <c r="AL148" s="9">
        <v>2.4932451920455723E-5</v>
      </c>
      <c r="AM148" s="9">
        <v>-7.4127205617282346E-5</v>
      </c>
      <c r="AN148" s="9">
        <v>-1.3398828291564269E-5</v>
      </c>
      <c r="AO148" s="9">
        <v>2.3785957385994145E-5</v>
      </c>
      <c r="AP148" s="9">
        <v>-2.7908944948905281E-5</v>
      </c>
      <c r="AQ148" s="9">
        <v>-5.5976013177245096E-5</v>
      </c>
      <c r="AR148" s="9">
        <v>-7.3952952578950682E-5</v>
      </c>
      <c r="AS148" s="9">
        <v>-5.7593895202272348E-6</v>
      </c>
      <c r="AT148" s="9">
        <v>-7.5463565875432618E-5</v>
      </c>
      <c r="AU148" s="9">
        <v>9.0988670247222771E-5</v>
      </c>
      <c r="AV148" s="9">
        <v>-2.7865766150120568E-5</v>
      </c>
      <c r="AW148" s="9">
        <v>-8.2573405114926452E-5</v>
      </c>
      <c r="AX148" s="9">
        <v>-5.1862864903688199E-5</v>
      </c>
      <c r="AY148" s="9">
        <v>5.0680452927474439E-5</v>
      </c>
      <c r="AZ148" s="9">
        <v>2.7886884602070882E-5</v>
      </c>
      <c r="BA148" s="9">
        <v>5.7733774592041581E-5</v>
      </c>
      <c r="BB148" s="9">
        <v>-4.2320492839391559E-5</v>
      </c>
      <c r="BC148" s="9">
        <v>-3.7295532324301658E-5</v>
      </c>
      <c r="BD148" s="9">
        <v>1.2843544420278205E-4</v>
      </c>
      <c r="BE148" s="9">
        <v>-5.6264537667623831E-5</v>
      </c>
      <c r="BF148" s="9">
        <v>-5.243731855912801E-5</v>
      </c>
      <c r="BG148" s="9">
        <v>-1.124663907093221E-4</v>
      </c>
      <c r="BH148" s="9">
        <v>-9.6985939127190392E-6</v>
      </c>
      <c r="BI148" s="9">
        <v>-3.7986110474520332E-5</v>
      </c>
      <c r="BJ148" s="9">
        <v>-3.6338240179843607E-5</v>
      </c>
      <c r="BK148" s="9">
        <v>3.5410785090392431E-5</v>
      </c>
      <c r="BL148" s="9">
        <v>-1.0352329336566328E-5</v>
      </c>
      <c r="BM148" s="9">
        <v>-2.3433271496638214E-5</v>
      </c>
      <c r="BN148" s="9">
        <v>3.3559563463854908E-5</v>
      </c>
      <c r="BO148" s="9">
        <v>4.2381046398790286E-5</v>
      </c>
      <c r="BP148" s="9">
        <v>5.0698673504032934E-6</v>
      </c>
      <c r="BQ148" s="9">
        <v>-5.1358916579588099E-5</v>
      </c>
      <c r="BR148" s="9">
        <v>2.3130717842363992E-5</v>
      </c>
      <c r="BS148" s="9">
        <v>1.0679693411707584E-5</v>
      </c>
    </row>
  </sheetData>
  <mergeCells count="2">
    <mergeCell ref="J1:M1"/>
    <mergeCell ref="N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2022-04-12T13:42:37Z</dcterms:created>
  <dcterms:modified xsi:type="dcterms:W3CDTF">2022-04-17T14:06:09Z</dcterms:modified>
</cp:coreProperties>
</file>