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C3A52BBD-DA18-4AE2-BBCA-9E8978E6CE4E}" xr6:coauthVersionLast="47" xr6:coauthVersionMax="47" xr10:uidLastSave="{00000000-0000-0000-0000-000000000000}"/>
  <bookViews>
    <workbookView xWindow="-120" yWindow="-120" windowWidth="20730" windowHeight="11160" xr2:uid="{5D3C61BE-F0DD-452C-85C6-F77C4E676E0C}"/>
  </bookViews>
  <sheets>
    <sheet name="Information_criter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B21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8" i="1"/>
  <c r="B24" i="1" s="1"/>
  <c r="C24" i="1" s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5" i="1"/>
  <c r="B22" i="1" l="1"/>
  <c r="C22" i="1" s="1"/>
  <c r="B23" i="1"/>
  <c r="C23" i="1" s="1"/>
</calcChain>
</file>

<file path=xl/sharedStrings.xml><?xml version="1.0" encoding="utf-8"?>
<sst xmlns="http://schemas.openxmlformats.org/spreadsheetml/2006/main" count="17" uniqueCount="13">
  <si>
    <t>Akaike information criterion</t>
  </si>
  <si>
    <t>Bayseian (Schwarz) information criterion</t>
  </si>
  <si>
    <t>Hannan-Quinn information criterion</t>
  </si>
  <si>
    <t>Akaike criterion corrected for small samples</t>
  </si>
  <si>
    <t>N</t>
  </si>
  <si>
    <t>k</t>
  </si>
  <si>
    <t>LogL</t>
  </si>
  <si>
    <t>AIC</t>
  </si>
  <si>
    <t>BIC</t>
  </si>
  <si>
    <t>HQC</t>
  </si>
  <si>
    <t>AICc</t>
  </si>
  <si>
    <t>k opt</t>
  </si>
  <si>
    <t>IC 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</si>
</sst>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10</xdr:row>
      <xdr:rowOff>14287</xdr:rowOff>
    </xdr:from>
    <xdr:ext cx="10970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ED7FB5D-779F-47EF-B09B-3595060C0261}"/>
                </a:ext>
              </a:extLst>
            </xdr:cNvPr>
            <xdr:cNvSpPr txBox="1"/>
          </xdr:nvSpPr>
          <xdr:spPr>
            <a:xfrm>
              <a:off x="114300" y="1347787"/>
              <a:ext cx="10970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𝐴𝐼𝐶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−2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ED7FB5D-779F-47EF-B09B-3595060C0261}"/>
                </a:ext>
              </a:extLst>
            </xdr:cNvPr>
            <xdr:cNvSpPr txBox="1"/>
          </xdr:nvSpPr>
          <xdr:spPr>
            <a:xfrm>
              <a:off x="114300" y="1347787"/>
              <a:ext cx="10970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𝐴𝐼𝐶=2𝑘−2 ln⁡𝐿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104775</xdr:colOff>
      <xdr:row>12</xdr:row>
      <xdr:rowOff>0</xdr:rowOff>
    </xdr:from>
    <xdr:ext cx="12772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21D1E65-3B6C-4491-92C0-C57AE1192F37}"/>
                </a:ext>
              </a:extLst>
            </xdr:cNvPr>
            <xdr:cNvSpPr txBox="1"/>
          </xdr:nvSpPr>
          <xdr:spPr>
            <a:xfrm>
              <a:off x="104775" y="1714500"/>
              <a:ext cx="12772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𝐵𝐼𝐶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ln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⁡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−2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21D1E65-3B6C-4491-92C0-C57AE1192F37}"/>
                </a:ext>
              </a:extLst>
            </xdr:cNvPr>
            <xdr:cNvSpPr txBox="1"/>
          </xdr:nvSpPr>
          <xdr:spPr>
            <a:xfrm>
              <a:off x="104775" y="1714500"/>
              <a:ext cx="12772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𝐵𝐼𝐶=𝑘 ln⁡𝑛−2 ln⁡𝐿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95250</xdr:colOff>
      <xdr:row>14</xdr:row>
      <xdr:rowOff>0</xdr:rowOff>
    </xdr:from>
    <xdr:ext cx="164147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3D116C2-0BE6-455C-8BD5-3D497A0C1A84}"/>
                </a:ext>
              </a:extLst>
            </xdr:cNvPr>
            <xdr:cNvSpPr txBox="1"/>
          </xdr:nvSpPr>
          <xdr:spPr>
            <a:xfrm>
              <a:off x="95250" y="2095500"/>
              <a:ext cx="16414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𝐻𝑄𝐶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ln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func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−2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3D116C2-0BE6-455C-8BD5-3D497A0C1A84}"/>
                </a:ext>
              </a:extLst>
            </xdr:cNvPr>
            <xdr:cNvSpPr txBox="1"/>
          </xdr:nvSpPr>
          <xdr:spPr>
            <a:xfrm>
              <a:off x="95250" y="2095500"/>
              <a:ext cx="16414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𝐻𝑄𝐶=2𝑘 ln(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ln⁡𝑛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GB" sz="1100" b="0" i="0">
                  <a:latin typeface="Cambria Math" panose="02040503050406030204" pitchFamily="18" charset="0"/>
                </a:rPr>
                <a:t>−2 ln⁡𝐿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85725</xdr:colOff>
      <xdr:row>15</xdr:row>
      <xdr:rowOff>157162</xdr:rowOff>
    </xdr:from>
    <xdr:ext cx="1492973" cy="3397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7BCBD6-01E8-458E-A4FE-DA4F26527FCB}"/>
                </a:ext>
              </a:extLst>
            </xdr:cNvPr>
            <xdr:cNvSpPr txBox="1"/>
          </xdr:nvSpPr>
          <xdr:spPr>
            <a:xfrm>
              <a:off x="85725" y="2443162"/>
              <a:ext cx="1492973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𝐴𝐼𝐶𝑐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𝐴𝐼𝐶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7BCBD6-01E8-458E-A4FE-DA4F26527FCB}"/>
                </a:ext>
              </a:extLst>
            </xdr:cNvPr>
            <xdr:cNvSpPr txBox="1"/>
          </xdr:nvSpPr>
          <xdr:spPr>
            <a:xfrm>
              <a:off x="85725" y="2443162"/>
              <a:ext cx="1492973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𝐴𝐼𝐶𝑐=𝐴𝐼𝐶+(2𝑘^2+2𝑘)/(𝑛−𝑘−1)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07E6-A51C-40D5-AEEF-1B1212151DD9}">
  <dimension ref="A1:P24"/>
  <sheetViews>
    <sheetView tabSelected="1" workbookViewId="0">
      <selection activeCell="B2" sqref="B2"/>
    </sheetView>
  </sheetViews>
  <sheetFormatPr defaultRowHeight="15" x14ac:dyDescent="0.25"/>
  <cols>
    <col min="3" max="3" width="10.28515625" bestFit="1" customWidth="1"/>
  </cols>
  <sheetData>
    <row r="1" spans="1:16" x14ac:dyDescent="0.25">
      <c r="A1" s="1" t="s">
        <v>4</v>
      </c>
      <c r="B1" s="1">
        <v>1258</v>
      </c>
    </row>
    <row r="3" spans="1:16" x14ac:dyDescent="0.25">
      <c r="A3" s="1" t="s">
        <v>5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</row>
    <row r="4" spans="1:16" x14ac:dyDescent="0.25">
      <c r="A4" s="1" t="s">
        <v>6</v>
      </c>
      <c r="B4" s="2">
        <v>4198.4307327849219</v>
      </c>
      <c r="C4" s="2">
        <v>4203.1272327849219</v>
      </c>
      <c r="D4" s="2">
        <v>4207.7652327849219</v>
      </c>
      <c r="E4" s="2">
        <v>4211.9297327849217</v>
      </c>
      <c r="F4" s="2">
        <v>4214.8842327849216</v>
      </c>
      <c r="G4" s="2">
        <v>4218.8392327849215</v>
      </c>
      <c r="H4" s="2">
        <v>4220.2057327849216</v>
      </c>
      <c r="I4" s="2">
        <v>4225.1347327849217</v>
      </c>
      <c r="J4" s="2">
        <v>4226.2742327849219</v>
      </c>
      <c r="K4" s="2">
        <v>4231.015732784922</v>
      </c>
      <c r="L4" s="2">
        <v>4232.0657327849221</v>
      </c>
      <c r="M4" s="2">
        <v>4237.676732784922</v>
      </c>
      <c r="N4" s="2">
        <v>4240.9447327849221</v>
      </c>
      <c r="O4" s="2">
        <v>4243.8247327849222</v>
      </c>
      <c r="P4" s="2">
        <v>4245.5122327849222</v>
      </c>
    </row>
    <row r="5" spans="1:16" x14ac:dyDescent="0.25">
      <c r="A5" s="1" t="s">
        <v>7</v>
      </c>
      <c r="B5" s="2">
        <f>2*B3 - 2*B4</f>
        <v>-8394.8614655698439</v>
      </c>
      <c r="C5" s="2">
        <f t="shared" ref="C5:P5" si="0">2*C3 - 2*C4</f>
        <v>-8402.2544655698439</v>
      </c>
      <c r="D5" s="2">
        <f t="shared" si="0"/>
        <v>-8409.5304655698437</v>
      </c>
      <c r="E5" s="2">
        <f t="shared" si="0"/>
        <v>-8415.8594655698435</v>
      </c>
      <c r="F5" s="2">
        <f t="shared" si="0"/>
        <v>-8419.7684655698431</v>
      </c>
      <c r="G5" s="2">
        <f t="shared" si="0"/>
        <v>-8425.678465569843</v>
      </c>
      <c r="H5" s="2">
        <f t="shared" si="0"/>
        <v>-8426.4114655698431</v>
      </c>
      <c r="I5" s="2">
        <f t="shared" si="0"/>
        <v>-8434.2694655698433</v>
      </c>
      <c r="J5" s="2">
        <f t="shared" si="0"/>
        <v>-8434.5484655698438</v>
      </c>
      <c r="K5" s="2">
        <f t="shared" si="0"/>
        <v>-8442.0314655698439</v>
      </c>
      <c r="L5" s="2">
        <f t="shared" si="0"/>
        <v>-8442.1314655698443</v>
      </c>
      <c r="M5" s="2">
        <f t="shared" si="0"/>
        <v>-8451.353465569844</v>
      </c>
      <c r="N5" s="2">
        <f t="shared" si="0"/>
        <v>-8455.8894655698441</v>
      </c>
      <c r="O5" s="2">
        <f t="shared" si="0"/>
        <v>-8459.6494655698443</v>
      </c>
      <c r="P5" s="2">
        <f t="shared" si="0"/>
        <v>-8461.0244655698443</v>
      </c>
    </row>
    <row r="6" spans="1:16" x14ac:dyDescent="0.25">
      <c r="A6" s="1" t="s">
        <v>8</v>
      </c>
      <c r="B6" s="2">
        <f>B3*LN($B1) - 2*B4</f>
        <v>-8389.7241871325841</v>
      </c>
      <c r="C6" s="2">
        <f t="shared" ref="C6:P6" si="1">C3*LN($B1) - 2*C4</f>
        <v>-8391.9799086953226</v>
      </c>
      <c r="D6" s="2">
        <f t="shared" si="1"/>
        <v>-8394.1186302580627</v>
      </c>
      <c r="E6" s="2">
        <f t="shared" si="1"/>
        <v>-8395.3103518208027</v>
      </c>
      <c r="F6" s="2">
        <f t="shared" si="1"/>
        <v>-8394.0820733835408</v>
      </c>
      <c r="G6" s="2">
        <f t="shared" si="1"/>
        <v>-8394.8547949462809</v>
      </c>
      <c r="H6" s="2">
        <f t="shared" si="1"/>
        <v>-8390.4505165090213</v>
      </c>
      <c r="I6" s="2">
        <f t="shared" si="1"/>
        <v>-8393.1712380717599</v>
      </c>
      <c r="J6" s="2">
        <f t="shared" si="1"/>
        <v>-8388.3129596345007</v>
      </c>
      <c r="K6" s="2">
        <f t="shared" si="1"/>
        <v>-8390.6586811972393</v>
      </c>
      <c r="L6" s="2">
        <f t="shared" si="1"/>
        <v>-8385.6214027599799</v>
      </c>
      <c r="M6" s="2">
        <f t="shared" si="1"/>
        <v>-8389.7061243227199</v>
      </c>
      <c r="N6" s="2">
        <f t="shared" si="1"/>
        <v>-8389.1048458854584</v>
      </c>
      <c r="O6" s="2">
        <f t="shared" si="1"/>
        <v>-8387.7275674481989</v>
      </c>
      <c r="P6" s="2">
        <f t="shared" si="1"/>
        <v>-8383.9652890109392</v>
      </c>
    </row>
    <row r="7" spans="1:16" x14ac:dyDescent="0.25">
      <c r="A7" s="1" t="s">
        <v>9</v>
      </c>
      <c r="B7" s="2">
        <f>2*B3*LN(LN($B1)) - 2*B4</f>
        <v>-8392.9308025049741</v>
      </c>
      <c r="C7" s="2">
        <f t="shared" ref="C7:P7" si="2">2*C3*LN(LN($B1)) - 2*C4</f>
        <v>-8398.3931394401025</v>
      </c>
      <c r="D7" s="2">
        <f t="shared" si="2"/>
        <v>-8403.7384763752325</v>
      </c>
      <c r="E7" s="2">
        <f t="shared" si="2"/>
        <v>-8408.1368133103624</v>
      </c>
      <c r="F7" s="2">
        <f t="shared" si="2"/>
        <v>-8410.1151502454904</v>
      </c>
      <c r="G7" s="2">
        <f t="shared" si="2"/>
        <v>-8414.0944871806205</v>
      </c>
      <c r="H7" s="2">
        <f t="shared" si="2"/>
        <v>-8412.8968241157509</v>
      </c>
      <c r="I7" s="2">
        <f t="shared" si="2"/>
        <v>-8418.8241610508794</v>
      </c>
      <c r="J7" s="2">
        <f t="shared" si="2"/>
        <v>-8417.1724979860101</v>
      </c>
      <c r="K7" s="2">
        <f t="shared" si="2"/>
        <v>-8422.7248349211404</v>
      </c>
      <c r="L7" s="2">
        <f t="shared" si="2"/>
        <v>-8420.8941718562692</v>
      </c>
      <c r="M7" s="2">
        <f t="shared" si="2"/>
        <v>-8428.1855087913991</v>
      </c>
      <c r="N7" s="2">
        <f t="shared" si="2"/>
        <v>-8430.7908457265276</v>
      </c>
      <c r="O7" s="2">
        <f t="shared" si="2"/>
        <v>-8432.620182661658</v>
      </c>
      <c r="P7" s="2">
        <f t="shared" si="2"/>
        <v>-8432.0645195967882</v>
      </c>
    </row>
    <row r="8" spans="1:16" x14ac:dyDescent="0.25">
      <c r="A8" s="1" t="s">
        <v>10</v>
      </c>
      <c r="B8" s="2">
        <f>B5 + (2*B3^2 + 2*B3)/($B1 - B3 - 1)</f>
        <v>-8394.8582808564679</v>
      </c>
      <c r="C8" s="2">
        <f t="shared" ref="C8:P8" si="3">C5 + (2*C3^2 + 2*C3)/($B1 - C3 - 1)</f>
        <v>-8402.2449038168561</v>
      </c>
      <c r="D8" s="2">
        <f t="shared" si="3"/>
        <v>-8409.511326813863</v>
      </c>
      <c r="E8" s="2">
        <f t="shared" si="3"/>
        <v>-8415.8275421859653</v>
      </c>
      <c r="F8" s="2">
        <f t="shared" si="3"/>
        <v>-8419.7205422471598</v>
      </c>
      <c r="G8" s="2">
        <f t="shared" si="3"/>
        <v>-8425.6113192868688</v>
      </c>
      <c r="H8" s="2">
        <f t="shared" si="3"/>
        <v>-8426.3218655698438</v>
      </c>
      <c r="I8" s="2">
        <f t="shared" si="3"/>
        <v>-8434.1541733360555</v>
      </c>
      <c r="J8" s="2">
        <f t="shared" si="3"/>
        <v>-8434.4042348006133</v>
      </c>
      <c r="K8" s="2">
        <f t="shared" si="3"/>
        <v>-8441.8550421536456</v>
      </c>
      <c r="L8" s="2">
        <f t="shared" si="3"/>
        <v>-8441.9195875602127</v>
      </c>
      <c r="M8" s="2">
        <f t="shared" si="3"/>
        <v>-8451.1028631602057</v>
      </c>
      <c r="N8" s="2">
        <f t="shared" si="3"/>
        <v>-8455.5968610682357</v>
      </c>
      <c r="O8" s="2">
        <f t="shared" si="3"/>
        <v>-8459.3115733735449</v>
      </c>
      <c r="P8" s="2">
        <f t="shared" si="3"/>
        <v>-8460.637992139893</v>
      </c>
    </row>
    <row r="11" spans="1:16" x14ac:dyDescent="0.25">
      <c r="D11" t="s">
        <v>0</v>
      </c>
    </row>
    <row r="13" spans="1:16" x14ac:dyDescent="0.25">
      <c r="D13" t="s">
        <v>1</v>
      </c>
    </row>
    <row r="15" spans="1:16" x14ac:dyDescent="0.25">
      <c r="D15" t="s">
        <v>2</v>
      </c>
    </row>
    <row r="17" spans="1:4" x14ac:dyDescent="0.25">
      <c r="D17" t="s">
        <v>3</v>
      </c>
    </row>
    <row r="20" spans="1:4" x14ac:dyDescent="0.25">
      <c r="B20" s="1" t="s">
        <v>12</v>
      </c>
      <c r="C20" s="1" t="s">
        <v>11</v>
      </c>
    </row>
    <row r="21" spans="1:4" x14ac:dyDescent="0.25">
      <c r="A21" s="1" t="s">
        <v>7</v>
      </c>
      <c r="B21" s="2">
        <f>MIN(B5:P5)</f>
        <v>-8461.0244655698443</v>
      </c>
      <c r="C21" s="1">
        <f>MATCH(B21,B5:P5,0)</f>
        <v>15</v>
      </c>
    </row>
    <row r="22" spans="1:4" x14ac:dyDescent="0.25">
      <c r="A22" s="1" t="s">
        <v>8</v>
      </c>
      <c r="B22" s="2">
        <f t="shared" ref="B22:B24" si="4">MIN(B6:P6)</f>
        <v>-8395.3103518208027</v>
      </c>
      <c r="C22" s="1">
        <f t="shared" ref="C22:C24" si="5">MATCH(B22,B6:P6,0)</f>
        <v>4</v>
      </c>
    </row>
    <row r="23" spans="1:4" x14ac:dyDescent="0.25">
      <c r="A23" s="1" t="s">
        <v>9</v>
      </c>
      <c r="B23" s="2">
        <f t="shared" si="4"/>
        <v>-8432.620182661658</v>
      </c>
      <c r="C23" s="1">
        <f t="shared" si="5"/>
        <v>14</v>
      </c>
    </row>
    <row r="24" spans="1:4" x14ac:dyDescent="0.25">
      <c r="A24" s="1" t="s">
        <v>10</v>
      </c>
      <c r="B24" s="2">
        <f t="shared" si="4"/>
        <v>-8460.637992139893</v>
      </c>
      <c r="C24" s="1">
        <f t="shared" si="5"/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Information_criteria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2022-04-17T13:55:57Z</dcterms:created>
  <dcterms:modified xsi:type="dcterms:W3CDTF">2022-04-17T14:23:44Z</dcterms:modified>
</cp:coreProperties>
</file>