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8A7EE7DB-3095-45D4-9823-8C71C5543CB8}" xr6:coauthVersionLast="46" xr6:coauthVersionMax="46" xr10:uidLastSave="{00000000-0000-0000-0000-000000000000}"/>
  <bookViews>
    <workbookView xWindow="-120" yWindow="-120" windowWidth="20730" windowHeight="11160" xr2:uid="{CE79DCDB-9F5B-485A-B59C-95F3EE9737C7}"/>
  </bookViews>
  <sheets>
    <sheet name="NEDL_Jarque_Be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K12" i="1"/>
  <c r="H12" i="1"/>
  <c r="I11" i="1"/>
  <c r="J11" i="1"/>
  <c r="K11" i="1"/>
  <c r="H11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<sst xmlns="http://schemas.openxmlformats.org/spreadsheetml/2006/main" count="20" uniqueCount="16">
  <si>
    <t>Year</t>
  </si>
  <si>
    <t>Unemployment</t>
  </si>
  <si>
    <t>Inflation</t>
  </si>
  <si>
    <t>Mean</t>
  </si>
  <si>
    <t>Median</t>
  </si>
  <si>
    <t>Minimum</t>
  </si>
  <si>
    <t>Maximum</t>
  </si>
  <si>
    <t>Standard deviation</t>
  </si>
  <si>
    <t>Skewness</t>
  </si>
  <si>
    <t>Jarque-Bera</t>
  </si>
  <si>
    <t>p-value</t>
  </si>
  <si>
    <t>Observations</t>
  </si>
  <si>
    <t>Real GDP growth</t>
  </si>
  <si>
    <t>Population growth</t>
  </si>
  <si>
    <t>Excess kurtosis</t>
  </si>
  <si>
    <t>Jarque and Bera (1980)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</si>
</sst>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14</xdr:row>
      <xdr:rowOff>33337</xdr:rowOff>
    </xdr:from>
    <xdr:ext cx="2774990" cy="3838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48EFEC-FECF-4F0E-9D22-1D8C91C68B73}"/>
                </a:ext>
              </a:extLst>
            </xdr:cNvPr>
            <xdr:cNvSpPr txBox="1"/>
          </xdr:nvSpPr>
          <xdr:spPr>
            <a:xfrm>
              <a:off x="7829550" y="2700337"/>
              <a:ext cx="2774990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𝐽𝑎𝑟𝑞𝑢𝑒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𝐵𝑒𝑟𝑎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−3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24</m:t>
                            </m:r>
                          </m:den>
                        </m:f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 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(2)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48EFEC-FECF-4F0E-9D22-1D8C91C68B73}"/>
                </a:ext>
              </a:extLst>
            </xdr:cNvPr>
            <xdr:cNvSpPr txBox="1"/>
          </xdr:nvSpPr>
          <xdr:spPr>
            <a:xfrm>
              <a:off x="7829550" y="2700337"/>
              <a:ext cx="2774990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𝐽𝑎𝑟𝑞𝑢𝑒−𝐵𝑒𝑟𝑎=𝑛(𝑆^2/6+(𝐾−3)^2/24) 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 𝜒^2 (2)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C6A2-739E-4A9A-8C51-6F6D4C878A49}">
  <dimension ref="A1:K163"/>
  <sheetViews>
    <sheetView tabSelected="1" workbookViewId="0">
      <selection activeCell="G11" sqref="G11"/>
    </sheetView>
  </sheetViews>
  <sheetFormatPr defaultRowHeight="15" x14ac:dyDescent="0.25"/>
  <cols>
    <col min="2" max="5" width="16.7109375" style="1" customWidth="1"/>
    <col min="6" max="6" width="21.28515625" style="1" customWidth="1"/>
    <col min="7" max="7" width="18" bestFit="1" customWidth="1"/>
    <col min="8" max="11" width="16.7109375" style="1" customWidth="1"/>
  </cols>
  <sheetData>
    <row r="1" spans="1:11" x14ac:dyDescent="0.25">
      <c r="A1" s="1" t="s">
        <v>0</v>
      </c>
      <c r="B1" s="1" t="s">
        <v>13</v>
      </c>
      <c r="C1" s="1" t="s">
        <v>12</v>
      </c>
      <c r="D1" s="1" t="s">
        <v>1</v>
      </c>
      <c r="E1" s="1" t="s">
        <v>2</v>
      </c>
    </row>
    <row r="2" spans="1:11" x14ac:dyDescent="0.25">
      <c r="A2" s="1">
        <v>1855</v>
      </c>
      <c r="B2" s="2">
        <v>1.1482374555058072</v>
      </c>
      <c r="C2" s="2">
        <v>-2.2579486893457124</v>
      </c>
      <c r="D2" s="2">
        <v>3.49</v>
      </c>
      <c r="E2" s="2">
        <v>1.97</v>
      </c>
      <c r="F2" s="2"/>
      <c r="H2" s="1" t="s">
        <v>13</v>
      </c>
      <c r="I2" s="1" t="s">
        <v>12</v>
      </c>
      <c r="J2" s="1" t="s">
        <v>1</v>
      </c>
      <c r="K2" s="1" t="s">
        <v>2</v>
      </c>
    </row>
    <row r="3" spans="1:11" x14ac:dyDescent="0.25">
      <c r="A3" s="1">
        <v>1856</v>
      </c>
      <c r="B3" s="2">
        <v>1.1465546600068155</v>
      </c>
      <c r="C3" s="2">
        <v>3.3339704412923776</v>
      </c>
      <c r="D3" s="2">
        <v>3.58</v>
      </c>
      <c r="E3" s="2">
        <v>0.53</v>
      </c>
      <c r="F3" s="2"/>
      <c r="G3" s="1" t="s">
        <v>3</v>
      </c>
      <c r="H3" s="2">
        <f>AVERAGE(B2:B163)</f>
        <v>0.71572064314212214</v>
      </c>
      <c r="I3" s="2">
        <f t="shared" ref="I3:K3" si="0">AVERAGE(C2:C163)</f>
        <v>1.4049619034761374</v>
      </c>
      <c r="J3" s="2">
        <f t="shared" si="0"/>
        <v>5.2845679012345688</v>
      </c>
      <c r="K3" s="2">
        <f t="shared" si="0"/>
        <v>2.8569135802469137</v>
      </c>
    </row>
    <row r="4" spans="1:11" x14ac:dyDescent="0.25">
      <c r="A4" s="1">
        <v>1857</v>
      </c>
      <c r="B4" s="2">
        <v>1.1279461279461334</v>
      </c>
      <c r="C4" s="2">
        <v>-0.10781242194510821</v>
      </c>
      <c r="D4" s="2">
        <v>5.13</v>
      </c>
      <c r="E4" s="2">
        <v>-2.3199999999999998</v>
      </c>
      <c r="F4" s="2"/>
      <c r="G4" s="1" t="s">
        <v>4</v>
      </c>
      <c r="H4" s="2">
        <f>MEDIAN(B2:B163)</f>
        <v>0.6949838297449551</v>
      </c>
      <c r="I4" s="2">
        <f t="shared" ref="I4:K4" si="1">MEDIAN(C2:C163)</f>
        <v>1.914917145471895</v>
      </c>
      <c r="J4" s="2">
        <f t="shared" si="1"/>
        <v>4.9950000000000001</v>
      </c>
      <c r="K4" s="2">
        <f t="shared" si="1"/>
        <v>2.0199999999999996</v>
      </c>
    </row>
    <row r="5" spans="1:11" x14ac:dyDescent="0.25">
      <c r="A5" s="1">
        <v>1858</v>
      </c>
      <c r="B5" s="2">
        <v>1.120914488652125</v>
      </c>
      <c r="C5" s="2">
        <v>-1.454889187648567</v>
      </c>
      <c r="D5" s="2">
        <v>3.19</v>
      </c>
      <c r="E5" s="2">
        <v>-10.16</v>
      </c>
      <c r="F5" s="2"/>
      <c r="G5" s="1" t="s">
        <v>5</v>
      </c>
      <c r="H5" s="2">
        <f>MIN(B2:B163)</f>
        <v>-0.49314929205114266</v>
      </c>
      <c r="I5" s="2">
        <f t="shared" ref="I5:K5" si="2">MIN(C2:C163)</f>
        <v>-10.473535739943063</v>
      </c>
      <c r="J5" s="2">
        <f t="shared" si="2"/>
        <v>0.14000000000000001</v>
      </c>
      <c r="K5" s="2">
        <f t="shared" si="2"/>
        <v>-14</v>
      </c>
    </row>
    <row r="6" spans="1:11" x14ac:dyDescent="0.25">
      <c r="A6" s="1">
        <v>1859</v>
      </c>
      <c r="B6" s="2">
        <v>1.113976842451847</v>
      </c>
      <c r="C6" s="2">
        <v>2.6680481399892875</v>
      </c>
      <c r="D6" s="2">
        <v>3.65</v>
      </c>
      <c r="E6" s="2">
        <v>0.98</v>
      </c>
      <c r="F6" s="2"/>
      <c r="G6" s="1" t="s">
        <v>6</v>
      </c>
      <c r="H6" s="2">
        <f>MAX(B2:B163)</f>
        <v>1.4982437599079912</v>
      </c>
      <c r="I6" s="2">
        <f t="shared" ref="I6:K6" si="3">MAX(C2:C163)</f>
        <v>9.3161592557956752</v>
      </c>
      <c r="J6" s="2">
        <f t="shared" si="3"/>
        <v>15.19</v>
      </c>
      <c r="K6" s="2">
        <f t="shared" si="3"/>
        <v>25.2</v>
      </c>
    </row>
    <row r="7" spans="1:11" x14ac:dyDescent="0.25">
      <c r="A7" s="1">
        <v>1860</v>
      </c>
      <c r="B7" s="2">
        <v>1.1017041137522998</v>
      </c>
      <c r="C7" s="2">
        <v>1.4389112982656105</v>
      </c>
      <c r="D7" s="2">
        <v>3.05</v>
      </c>
      <c r="E7" s="2">
        <v>7.84</v>
      </c>
      <c r="F7" s="2"/>
      <c r="G7" s="1" t="s">
        <v>7</v>
      </c>
      <c r="H7" s="2">
        <f>_xlfn.STDEV.S(B2:B163)</f>
        <v>0.43957286193987655</v>
      </c>
      <c r="I7" s="2">
        <f t="shared" ref="I7:K7" si="4">_xlfn.STDEV.S(C2:C163)</f>
        <v>2.8979304910981933</v>
      </c>
      <c r="J7" s="2">
        <f t="shared" si="4"/>
        <v>3.033663529201001</v>
      </c>
      <c r="K7" s="2">
        <f t="shared" si="4"/>
        <v>5.5807849448962719</v>
      </c>
    </row>
    <row r="8" spans="1:11" x14ac:dyDescent="0.25">
      <c r="A8" s="1">
        <v>1861</v>
      </c>
      <c r="B8" s="2">
        <v>1.0950668312845524</v>
      </c>
      <c r="C8" s="2">
        <v>0.73165851749255051</v>
      </c>
      <c r="D8" s="2">
        <v>3.93</v>
      </c>
      <c r="E8" s="2">
        <v>1.18</v>
      </c>
      <c r="F8" s="2"/>
      <c r="G8" s="1" t="s">
        <v>8</v>
      </c>
      <c r="H8" s="2">
        <f>SKEW(B2:B163)</f>
        <v>-0.33000797369483847</v>
      </c>
      <c r="I8" s="2">
        <f t="shared" ref="I8:K8" si="5">SKEW(C2:C163)</f>
        <v>-0.738769527062757</v>
      </c>
      <c r="J8" s="2">
        <f t="shared" si="5"/>
        <v>0.83163951402878555</v>
      </c>
      <c r="K8" s="2">
        <f t="shared" si="5"/>
        <v>1.1849264583412089</v>
      </c>
    </row>
    <row r="9" spans="1:11" x14ac:dyDescent="0.25">
      <c r="A9" s="1">
        <v>1862</v>
      </c>
      <c r="B9" s="2">
        <v>1.2743588382095217</v>
      </c>
      <c r="C9" s="2">
        <v>-2.0437853545943074</v>
      </c>
      <c r="D9" s="2">
        <v>4.57</v>
      </c>
      <c r="E9" s="2">
        <v>-0.62</v>
      </c>
      <c r="F9" s="2"/>
      <c r="G9" s="1" t="s">
        <v>14</v>
      </c>
      <c r="H9" s="2">
        <f>KURT(B2:B163)</f>
        <v>-0.46932101218984634</v>
      </c>
      <c r="I9" s="2">
        <f t="shared" ref="I9:K9" si="6">KURT(C2:C163)</f>
        <v>1.9718628917797547</v>
      </c>
      <c r="J9" s="2">
        <f t="shared" si="6"/>
        <v>0.71252898252373065</v>
      </c>
      <c r="K9" s="2">
        <f t="shared" si="6"/>
        <v>3.3301913585371832</v>
      </c>
    </row>
    <row r="10" spans="1:11" x14ac:dyDescent="0.25">
      <c r="A10" s="1">
        <v>1863</v>
      </c>
      <c r="B10" s="2">
        <v>1.2688093115923005</v>
      </c>
      <c r="C10" s="2">
        <v>4.1474277651789349</v>
      </c>
      <c r="D10" s="2">
        <v>2.57</v>
      </c>
      <c r="E10" s="2">
        <v>-3.99</v>
      </c>
      <c r="F10" s="2"/>
      <c r="G10" s="1" t="s">
        <v>11</v>
      </c>
      <c r="H10" s="1">
        <f>COUNT(B2:B163)</f>
        <v>162</v>
      </c>
      <c r="I10" s="1">
        <f t="shared" ref="I10:K10" si="7">COUNT(C2:C163)</f>
        <v>162</v>
      </c>
      <c r="J10" s="1">
        <f t="shared" si="7"/>
        <v>162</v>
      </c>
      <c r="K10" s="1">
        <f t="shared" si="7"/>
        <v>162</v>
      </c>
    </row>
    <row r="11" spans="1:11" x14ac:dyDescent="0.25">
      <c r="A11" s="1">
        <v>1864</v>
      </c>
      <c r="B11" s="2">
        <v>1.2736215376650373</v>
      </c>
      <c r="C11" s="2">
        <v>0.17646922014680211</v>
      </c>
      <c r="D11" s="2">
        <v>3.8</v>
      </c>
      <c r="E11" s="2">
        <v>-1.1499999999999999</v>
      </c>
      <c r="F11" s="2"/>
      <c r="G11" s="1" t="s">
        <v>9</v>
      </c>
      <c r="H11" s="2">
        <f>H10*(H8^2/6 + H9^2/24)</f>
        <v>4.427212027218264</v>
      </c>
      <c r="I11" s="2">
        <f t="shared" ref="I11:K11" si="8">I10*(I8^2/6 + I9^2/24)</f>
        <v>40.98171321299791</v>
      </c>
      <c r="J11" s="2">
        <f t="shared" si="8"/>
        <v>22.100814063758982</v>
      </c>
      <c r="K11" s="2">
        <f t="shared" si="8"/>
        <v>112.76804698549127</v>
      </c>
    </row>
    <row r="12" spans="1:11" x14ac:dyDescent="0.25">
      <c r="A12" s="1">
        <v>1865</v>
      </c>
      <c r="B12" s="2">
        <v>1.2729410561832299</v>
      </c>
      <c r="C12" s="2">
        <v>3.4398197398639585</v>
      </c>
      <c r="D12" s="2">
        <v>2.87</v>
      </c>
      <c r="E12" s="2">
        <v>1.74</v>
      </c>
      <c r="F12" s="2"/>
      <c r="G12" s="1" t="s">
        <v>10</v>
      </c>
      <c r="H12" s="3">
        <f>_xlfn.CHISQ.DIST.RT(H11,2)</f>
        <v>0.10930577886458646</v>
      </c>
      <c r="I12" s="3">
        <f t="shared" ref="I12:K12" si="9">_xlfn.CHISQ.DIST.RT(I11,2)</f>
        <v>1.2616359230332424E-9</v>
      </c>
      <c r="J12" s="3">
        <f t="shared" si="9"/>
        <v>1.5880683970550092E-5</v>
      </c>
      <c r="K12" s="3">
        <f t="shared" si="9"/>
        <v>3.256339891930064E-25</v>
      </c>
    </row>
    <row r="13" spans="1:11" x14ac:dyDescent="0.25">
      <c r="A13" s="1">
        <v>1866</v>
      </c>
      <c r="B13" s="2">
        <v>1.272084805653706</v>
      </c>
      <c r="C13" s="2">
        <v>0.13410018280750613</v>
      </c>
      <c r="D13" s="2">
        <v>3.67</v>
      </c>
      <c r="E13" s="2">
        <v>6.35</v>
      </c>
      <c r="F13" s="2"/>
      <c r="H13" s="2"/>
    </row>
    <row r="14" spans="1:11" x14ac:dyDescent="0.25">
      <c r="A14" s="1">
        <v>1867</v>
      </c>
      <c r="B14" s="2">
        <v>1.2710597148838598</v>
      </c>
      <c r="C14" s="2">
        <v>-0.72342001337636352</v>
      </c>
      <c r="D14" s="2">
        <v>4.55</v>
      </c>
      <c r="E14" s="2">
        <v>5.3</v>
      </c>
      <c r="F14" s="2"/>
      <c r="H14" s="4" t="s">
        <v>15</v>
      </c>
    </row>
    <row r="15" spans="1:11" x14ac:dyDescent="0.25">
      <c r="A15" s="1">
        <v>1868</v>
      </c>
      <c r="B15" s="2">
        <v>1.2698725205492867</v>
      </c>
      <c r="C15" s="2">
        <v>2.7028399236070255</v>
      </c>
      <c r="D15" s="2">
        <v>3.2</v>
      </c>
      <c r="E15" s="2">
        <v>-2.99</v>
      </c>
      <c r="F15" s="2"/>
      <c r="H15" s="2"/>
    </row>
    <row r="16" spans="1:11" x14ac:dyDescent="0.25">
      <c r="A16" s="1">
        <v>1869</v>
      </c>
      <c r="B16" s="2">
        <v>1.2733900364520157</v>
      </c>
      <c r="C16" s="2">
        <v>1.227505269807061</v>
      </c>
      <c r="D16" s="2">
        <v>3.87</v>
      </c>
      <c r="E16" s="2">
        <v>-6.57</v>
      </c>
      <c r="F16" s="2"/>
      <c r="H16" s="2"/>
    </row>
    <row r="17" spans="1:8" x14ac:dyDescent="0.25">
      <c r="A17" s="1">
        <v>1870</v>
      </c>
      <c r="B17" s="2">
        <v>1.2717761673945338</v>
      </c>
      <c r="C17" s="2">
        <v>6.6082090261282644</v>
      </c>
      <c r="D17" s="2">
        <v>4.03</v>
      </c>
      <c r="E17" s="2">
        <v>0.42</v>
      </c>
      <c r="F17" s="2"/>
      <c r="H17" s="2"/>
    </row>
    <row r="18" spans="1:8" x14ac:dyDescent="0.25">
      <c r="A18" s="1">
        <v>1871</v>
      </c>
      <c r="B18" s="2">
        <v>1.2984551227371854</v>
      </c>
      <c r="C18" s="2">
        <v>4.5057777974469637</v>
      </c>
      <c r="D18" s="2">
        <v>2.65</v>
      </c>
      <c r="E18" s="2">
        <v>2.8</v>
      </c>
      <c r="F18" s="2"/>
      <c r="H18" s="2"/>
    </row>
    <row r="19" spans="1:8" x14ac:dyDescent="0.25">
      <c r="A19" s="1">
        <v>1872</v>
      </c>
      <c r="B19" s="2">
        <v>1.3706961077844415</v>
      </c>
      <c r="C19" s="2">
        <v>-0.94319626676533375</v>
      </c>
      <c r="D19" s="2">
        <v>2.48</v>
      </c>
      <c r="E19" s="2">
        <v>4.22</v>
      </c>
      <c r="F19" s="2"/>
      <c r="H19" s="2"/>
    </row>
    <row r="20" spans="1:8" x14ac:dyDescent="0.25">
      <c r="A20" s="1">
        <v>1873</v>
      </c>
      <c r="B20" s="2">
        <v>1.3706216253634329</v>
      </c>
      <c r="C20" s="2">
        <v>-0.66093787753632727</v>
      </c>
      <c r="D20" s="2">
        <v>2.36</v>
      </c>
      <c r="E20" s="2">
        <v>0.78</v>
      </c>
      <c r="F20" s="2"/>
      <c r="H20" s="2"/>
    </row>
    <row r="21" spans="1:8" x14ac:dyDescent="0.25">
      <c r="A21" s="1">
        <v>1874</v>
      </c>
      <c r="B21" s="2">
        <v>1.3657470636438074</v>
      </c>
      <c r="C21" s="2">
        <v>2.8336952619133049</v>
      </c>
      <c r="D21" s="2">
        <v>3.03</v>
      </c>
      <c r="E21" s="2">
        <v>-4.54</v>
      </c>
      <c r="F21" s="2"/>
      <c r="H21" s="2"/>
    </row>
    <row r="22" spans="1:8" x14ac:dyDescent="0.25">
      <c r="A22" s="1">
        <v>1875</v>
      </c>
      <c r="B22" s="2">
        <v>1.3698014910626055</v>
      </c>
      <c r="C22" s="2">
        <v>-0.52902123390514699</v>
      </c>
      <c r="D22" s="2">
        <v>3.46</v>
      </c>
      <c r="E22" s="2">
        <v>-1.49</v>
      </c>
      <c r="F22" s="2"/>
      <c r="H22" s="2"/>
    </row>
    <row r="23" spans="1:8" x14ac:dyDescent="0.25">
      <c r="A23" s="1">
        <v>1876</v>
      </c>
      <c r="B23" s="2">
        <v>1.3690133356962564</v>
      </c>
      <c r="C23" s="2">
        <v>-1.0055627907877618</v>
      </c>
      <c r="D23" s="2">
        <v>5.04</v>
      </c>
      <c r="E23" s="2">
        <v>0.21</v>
      </c>
      <c r="F23" s="2"/>
      <c r="H23" s="2"/>
    </row>
    <row r="24" spans="1:8" x14ac:dyDescent="0.25">
      <c r="A24" s="1">
        <v>1877</v>
      </c>
      <c r="B24" s="2">
        <v>1.3723776223776296</v>
      </c>
      <c r="C24" s="2">
        <v>-0.53649852793020703</v>
      </c>
      <c r="D24" s="2">
        <v>7.06</v>
      </c>
      <c r="E24" s="2">
        <v>-7.0000000000000007E-2</v>
      </c>
      <c r="F24" s="2"/>
      <c r="H24" s="2"/>
    </row>
    <row r="25" spans="1:8" x14ac:dyDescent="0.25">
      <c r="A25" s="1">
        <v>1878</v>
      </c>
      <c r="B25" s="2">
        <v>1.3667327757178604</v>
      </c>
      <c r="C25" s="2">
        <v>-1.3988823711629128</v>
      </c>
      <c r="D25" s="2">
        <v>6.43</v>
      </c>
      <c r="E25" s="2">
        <v>-3.03</v>
      </c>
      <c r="F25" s="2"/>
      <c r="H25" s="2"/>
    </row>
    <row r="26" spans="1:8" x14ac:dyDescent="0.25">
      <c r="A26" s="1">
        <v>1879</v>
      </c>
      <c r="B26" s="2">
        <v>1.3695716898473043</v>
      </c>
      <c r="C26" s="2">
        <v>-3.2565850651413486</v>
      </c>
      <c r="D26" s="2">
        <v>5.31</v>
      </c>
      <c r="E26" s="2">
        <v>-4.47</v>
      </c>
      <c r="F26" s="2"/>
      <c r="H26" s="2"/>
    </row>
    <row r="27" spans="1:8" x14ac:dyDescent="0.25">
      <c r="A27" s="1">
        <v>1880</v>
      </c>
      <c r="B27" s="2">
        <v>1.3678512986195601</v>
      </c>
      <c r="C27" s="2">
        <v>6.0814014324631405</v>
      </c>
      <c r="D27" s="2">
        <v>5.31</v>
      </c>
      <c r="E27" s="2">
        <v>2.0099999999999998</v>
      </c>
      <c r="F27" s="2"/>
      <c r="H27" s="2"/>
    </row>
    <row r="28" spans="1:8" x14ac:dyDescent="0.25">
      <c r="A28" s="1">
        <v>1881</v>
      </c>
      <c r="B28" s="2">
        <v>1.3038619148143527</v>
      </c>
      <c r="C28" s="2">
        <v>1.2869272623632577</v>
      </c>
      <c r="D28" s="2">
        <v>4.34</v>
      </c>
      <c r="E28" s="2">
        <v>-1.24</v>
      </c>
      <c r="F28" s="2"/>
      <c r="H28" s="2"/>
    </row>
    <row r="29" spans="1:8" x14ac:dyDescent="0.25">
      <c r="A29" s="1">
        <v>1882</v>
      </c>
      <c r="B29" s="2">
        <v>1.3197679169731247</v>
      </c>
      <c r="C29" s="2">
        <v>0.33892865366902392</v>
      </c>
      <c r="D29" s="2">
        <v>4.6500000000000004</v>
      </c>
      <c r="E29" s="2">
        <v>0.15</v>
      </c>
      <c r="F29" s="2"/>
      <c r="H29" s="2"/>
    </row>
    <row r="30" spans="1:8" x14ac:dyDescent="0.25">
      <c r="A30" s="1">
        <v>1883</v>
      </c>
      <c r="B30" s="2">
        <v>0.87107311368310736</v>
      </c>
      <c r="C30" s="2">
        <v>2.1493729348100565</v>
      </c>
      <c r="D30" s="2">
        <v>4.63</v>
      </c>
      <c r="E30" s="2">
        <v>0</v>
      </c>
      <c r="F30" s="2"/>
      <c r="H30" s="2"/>
    </row>
    <row r="31" spans="1:8" x14ac:dyDescent="0.25">
      <c r="A31" s="1">
        <v>1884</v>
      </c>
      <c r="B31" s="2">
        <v>1.1154199816095556</v>
      </c>
      <c r="C31" s="2">
        <v>-2.203608705827298</v>
      </c>
      <c r="D31" s="2">
        <v>6.5</v>
      </c>
      <c r="E31" s="2">
        <v>-3.44</v>
      </c>
      <c r="F31" s="2"/>
      <c r="H31" s="2"/>
    </row>
    <row r="32" spans="1:8" x14ac:dyDescent="0.25">
      <c r="A32" s="1">
        <v>1885</v>
      </c>
      <c r="B32" s="2">
        <v>1.1149770678475335</v>
      </c>
      <c r="C32" s="2">
        <v>-2.1477181298024339</v>
      </c>
      <c r="D32" s="2">
        <v>6.84</v>
      </c>
      <c r="E32" s="2">
        <v>-3.47</v>
      </c>
      <c r="F32" s="2"/>
      <c r="H32" s="2"/>
    </row>
    <row r="33" spans="1:8" x14ac:dyDescent="0.25">
      <c r="A33" s="1">
        <v>1886</v>
      </c>
      <c r="B33" s="2">
        <v>1.1144130757800852</v>
      </c>
      <c r="C33" s="2">
        <v>-0.76496235678444879</v>
      </c>
      <c r="D33" s="2">
        <v>6.6</v>
      </c>
      <c r="E33" s="2">
        <v>-0.9</v>
      </c>
      <c r="F33" s="2"/>
      <c r="H33" s="2"/>
    </row>
    <row r="34" spans="1:8" x14ac:dyDescent="0.25">
      <c r="A34" s="1">
        <v>1887</v>
      </c>
      <c r="B34" s="2">
        <v>1.1175992884489006</v>
      </c>
      <c r="C34" s="2">
        <v>3.218487232805689</v>
      </c>
      <c r="D34" s="2">
        <v>5.93</v>
      </c>
      <c r="E34" s="2">
        <v>-2.0099999999999998</v>
      </c>
      <c r="F34" s="2"/>
      <c r="H34" s="2"/>
    </row>
    <row r="35" spans="1:8" x14ac:dyDescent="0.25">
      <c r="A35" s="1">
        <v>1888</v>
      </c>
      <c r="B35" s="2">
        <v>1.1167202080464955</v>
      </c>
      <c r="C35" s="2">
        <v>2.2583700135196727</v>
      </c>
      <c r="D35" s="2">
        <v>4.24</v>
      </c>
      <c r="E35" s="2">
        <v>-0.21</v>
      </c>
      <c r="F35" s="2"/>
      <c r="H35" s="2"/>
    </row>
    <row r="36" spans="1:8" x14ac:dyDescent="0.25">
      <c r="A36" s="1">
        <v>1889</v>
      </c>
      <c r="B36" s="2">
        <v>1.1157337367624809</v>
      </c>
      <c r="C36" s="2">
        <v>2.160396918048102</v>
      </c>
      <c r="D36" s="2">
        <v>3.35</v>
      </c>
      <c r="E36" s="2">
        <v>0.82</v>
      </c>
      <c r="F36" s="2"/>
      <c r="H36" s="2"/>
    </row>
    <row r="37" spans="1:8" x14ac:dyDescent="0.25">
      <c r="A37" s="1">
        <v>1890</v>
      </c>
      <c r="B37" s="2">
        <v>1.0024312698709625</v>
      </c>
      <c r="C37" s="2">
        <v>7.777343900161604E-3</v>
      </c>
      <c r="D37" s="2">
        <v>3.79</v>
      </c>
      <c r="E37" s="2">
        <v>0.41</v>
      </c>
      <c r="F37" s="2"/>
      <c r="H37" s="2"/>
    </row>
    <row r="38" spans="1:8" x14ac:dyDescent="0.25">
      <c r="A38" s="1">
        <v>1891</v>
      </c>
      <c r="B38" s="2">
        <v>1.1146909602636645</v>
      </c>
      <c r="C38" s="2">
        <v>1.9374386821948919</v>
      </c>
      <c r="D38" s="2">
        <v>4.38</v>
      </c>
      <c r="E38" s="2">
        <v>0.81</v>
      </c>
      <c r="F38" s="2"/>
      <c r="H38" s="2"/>
    </row>
    <row r="39" spans="1:8" x14ac:dyDescent="0.25">
      <c r="A39" s="1">
        <v>1892</v>
      </c>
      <c r="B39" s="2">
        <v>1.1500146498681474</v>
      </c>
      <c r="C39" s="2">
        <v>-3.6196519256084136</v>
      </c>
      <c r="D39" s="2">
        <v>6.55</v>
      </c>
      <c r="E39" s="2">
        <v>0.4</v>
      </c>
      <c r="F39" s="2"/>
      <c r="H39" s="2"/>
    </row>
    <row r="40" spans="1:8" x14ac:dyDescent="0.25">
      <c r="A40" s="1">
        <v>1893</v>
      </c>
      <c r="B40" s="2">
        <v>1.1514229850097868</v>
      </c>
      <c r="C40" s="2">
        <v>-2.02619102729098</v>
      </c>
      <c r="D40" s="2">
        <v>6.1</v>
      </c>
      <c r="E40" s="2">
        <v>-1.91</v>
      </c>
      <c r="F40" s="2"/>
      <c r="H40" s="2"/>
    </row>
    <row r="41" spans="1:8" x14ac:dyDescent="0.25">
      <c r="A41" s="1">
        <v>1894</v>
      </c>
      <c r="B41" s="2">
        <v>1.1490549828178764</v>
      </c>
      <c r="C41" s="2">
        <v>3.8285050657037578</v>
      </c>
      <c r="D41" s="2">
        <v>6.21</v>
      </c>
      <c r="E41" s="2">
        <v>-2.66</v>
      </c>
      <c r="F41" s="2"/>
      <c r="H41" s="2"/>
    </row>
    <row r="42" spans="1:8" x14ac:dyDescent="0.25">
      <c r="A42" s="1">
        <v>1895</v>
      </c>
      <c r="B42" s="2">
        <v>1.1501574831015215</v>
      </c>
      <c r="C42" s="2">
        <v>2.1169198880910178</v>
      </c>
      <c r="D42" s="2">
        <v>5.74</v>
      </c>
      <c r="E42" s="2">
        <v>-1.37</v>
      </c>
      <c r="F42" s="2"/>
      <c r="H42" s="2"/>
    </row>
    <row r="43" spans="1:8" x14ac:dyDescent="0.25">
      <c r="A43" s="1">
        <v>1896</v>
      </c>
      <c r="B43" s="2">
        <v>1.1510741025820392</v>
      </c>
      <c r="C43" s="2">
        <v>3.0537918962675548</v>
      </c>
      <c r="D43" s="2">
        <v>4.99</v>
      </c>
      <c r="E43" s="2">
        <v>-0.21</v>
      </c>
      <c r="F43" s="2"/>
      <c r="H43" s="2"/>
    </row>
    <row r="44" spans="1:8" x14ac:dyDescent="0.25">
      <c r="A44" s="1">
        <v>1897</v>
      </c>
      <c r="B44" s="2">
        <v>1.4976998374321093</v>
      </c>
      <c r="C44" s="2">
        <v>-2.2597397935697483E-2</v>
      </c>
      <c r="D44" s="2">
        <v>5.16</v>
      </c>
      <c r="E44" s="2">
        <v>2.0299999999999998</v>
      </c>
      <c r="F44" s="2"/>
      <c r="H44" s="2"/>
    </row>
    <row r="45" spans="1:8" x14ac:dyDescent="0.25">
      <c r="A45" s="1">
        <v>1898</v>
      </c>
      <c r="B45" s="2">
        <v>0.80425299890949375</v>
      </c>
      <c r="C45" s="2">
        <v>4.1286562432314655</v>
      </c>
      <c r="D45" s="2">
        <v>3.81</v>
      </c>
      <c r="E45" s="2">
        <v>1.78</v>
      </c>
      <c r="F45" s="2"/>
      <c r="H45" s="2"/>
    </row>
    <row r="46" spans="1:8" x14ac:dyDescent="0.25">
      <c r="A46" s="1">
        <v>1899</v>
      </c>
      <c r="B46" s="2">
        <v>1.1528059499661847</v>
      </c>
      <c r="C46" s="2">
        <v>2.7212198120315723</v>
      </c>
      <c r="D46" s="2">
        <v>3.47</v>
      </c>
      <c r="E46" s="2">
        <v>-1.03</v>
      </c>
      <c r="F46" s="2"/>
      <c r="H46" s="2"/>
    </row>
    <row r="47" spans="1:8" x14ac:dyDescent="0.25">
      <c r="A47" s="1">
        <v>1900</v>
      </c>
      <c r="B47" s="2">
        <v>1.1095885832692831</v>
      </c>
      <c r="C47" s="2">
        <v>-1.0333996605460416</v>
      </c>
      <c r="D47" s="2">
        <v>4.1900000000000004</v>
      </c>
      <c r="E47" s="2">
        <v>4.0599999999999996</v>
      </c>
      <c r="F47" s="2"/>
      <c r="H47" s="2"/>
    </row>
    <row r="48" spans="1:8" x14ac:dyDescent="0.25">
      <c r="A48" s="1">
        <v>1901</v>
      </c>
      <c r="B48" s="2">
        <v>1.127160942716432</v>
      </c>
      <c r="C48" s="2">
        <v>1.2223990145254771</v>
      </c>
      <c r="D48" s="2">
        <v>5.09</v>
      </c>
      <c r="E48" s="2">
        <v>-0.3</v>
      </c>
      <c r="F48" s="2"/>
      <c r="H48" s="2"/>
    </row>
    <row r="49" spans="1:8" x14ac:dyDescent="0.25">
      <c r="A49" s="1">
        <v>1902</v>
      </c>
      <c r="B49" s="2">
        <v>1.0230764202131093</v>
      </c>
      <c r="C49" s="2">
        <v>0.56366055546428484</v>
      </c>
      <c r="D49" s="2">
        <v>5.19</v>
      </c>
      <c r="E49" s="2">
        <v>0</v>
      </c>
      <c r="F49" s="2"/>
      <c r="H49" s="2"/>
    </row>
    <row r="50" spans="1:8" x14ac:dyDescent="0.25">
      <c r="A50" s="1">
        <v>1903</v>
      </c>
      <c r="B50" s="2">
        <v>0.95447633222247585</v>
      </c>
      <c r="C50" s="2">
        <v>-1.9935115610576704</v>
      </c>
      <c r="D50" s="2">
        <v>6.21</v>
      </c>
      <c r="E50" s="2">
        <v>1.1000000000000001</v>
      </c>
      <c r="F50" s="2"/>
      <c r="H50" s="2"/>
    </row>
    <row r="51" spans="1:8" x14ac:dyDescent="0.25">
      <c r="A51" s="1">
        <v>1904</v>
      </c>
      <c r="B51" s="2">
        <v>1.0255752836356713</v>
      </c>
      <c r="C51" s="2">
        <v>0.35499377042527147</v>
      </c>
      <c r="D51" s="2">
        <v>7.07</v>
      </c>
      <c r="E51" s="2">
        <v>-0.4</v>
      </c>
      <c r="F51" s="2"/>
      <c r="H51" s="2"/>
    </row>
    <row r="52" spans="1:8" x14ac:dyDescent="0.25">
      <c r="A52" s="1">
        <v>1905</v>
      </c>
      <c r="B52" s="2">
        <v>1.021508787513481</v>
      </c>
      <c r="C52" s="2">
        <v>2.3449160217732024</v>
      </c>
      <c r="D52" s="2">
        <v>5.8</v>
      </c>
      <c r="E52" s="2">
        <v>0.4</v>
      </c>
      <c r="F52" s="2"/>
      <c r="H52" s="2"/>
    </row>
    <row r="53" spans="1:8" x14ac:dyDescent="0.25">
      <c r="A53" s="1">
        <v>1906</v>
      </c>
      <c r="B53" s="2">
        <v>1.0268810450948296</v>
      </c>
      <c r="C53" s="2">
        <v>1.4851248080533619</v>
      </c>
      <c r="D53" s="2">
        <v>4.7</v>
      </c>
      <c r="E53" s="2">
        <v>-0.1</v>
      </c>
      <c r="F53" s="2"/>
      <c r="H53" s="2"/>
    </row>
    <row r="54" spans="1:8" x14ac:dyDescent="0.25">
      <c r="A54" s="1">
        <v>1907</v>
      </c>
      <c r="B54" s="2">
        <v>1.4982437599079912</v>
      </c>
      <c r="C54" s="2">
        <v>1.0041500821329263</v>
      </c>
      <c r="D54" s="2">
        <v>5.17</v>
      </c>
      <c r="E54" s="2">
        <v>1.59</v>
      </c>
      <c r="F54" s="2"/>
      <c r="H54" s="2"/>
    </row>
    <row r="55" spans="1:8" x14ac:dyDescent="0.25">
      <c r="A55" s="1">
        <v>1908</v>
      </c>
      <c r="B55" s="2">
        <v>0.55431353933788063</v>
      </c>
      <c r="C55" s="2">
        <v>-4.4526587898971677</v>
      </c>
      <c r="D55" s="2">
        <v>7.64</v>
      </c>
      <c r="E55" s="2">
        <v>1.27</v>
      </c>
      <c r="F55" s="2"/>
      <c r="H55" s="2"/>
    </row>
    <row r="56" spans="1:8" x14ac:dyDescent="0.25">
      <c r="A56" s="1">
        <v>1909</v>
      </c>
      <c r="B56" s="2">
        <v>1.023329475543644</v>
      </c>
      <c r="C56" s="2">
        <v>1.3772481501647116</v>
      </c>
      <c r="D56" s="2">
        <v>6.56</v>
      </c>
      <c r="E56" s="2">
        <v>0.19</v>
      </c>
      <c r="F56" s="2"/>
      <c r="H56" s="2"/>
    </row>
    <row r="57" spans="1:8" x14ac:dyDescent="0.25">
      <c r="A57" s="1">
        <v>1910</v>
      </c>
      <c r="B57" s="2">
        <v>0.63913174555321195</v>
      </c>
      <c r="C57" s="2">
        <v>2.254526879947405</v>
      </c>
      <c r="D57" s="2">
        <v>5.49</v>
      </c>
      <c r="E57" s="2">
        <v>2.12</v>
      </c>
      <c r="F57" s="2"/>
      <c r="H57" s="2"/>
    </row>
    <row r="58" spans="1:8" x14ac:dyDescent="0.25">
      <c r="A58" s="1">
        <v>1911</v>
      </c>
      <c r="B58" s="2">
        <v>0.96459169612366225</v>
      </c>
      <c r="C58" s="2">
        <v>2.227918786514449</v>
      </c>
      <c r="D58" s="2">
        <v>4.0599999999999996</v>
      </c>
      <c r="E58" s="2">
        <v>0.28000000000000003</v>
      </c>
      <c r="F58" s="2"/>
      <c r="H58" s="2"/>
    </row>
    <row r="59" spans="1:8" x14ac:dyDescent="0.25">
      <c r="A59" s="1">
        <v>1912</v>
      </c>
      <c r="B59" s="2">
        <v>0.43911701875147813</v>
      </c>
      <c r="C59" s="2">
        <v>1.2588880995219931</v>
      </c>
      <c r="D59" s="2">
        <v>3.86</v>
      </c>
      <c r="E59" s="2">
        <v>2.82</v>
      </c>
      <c r="F59" s="2"/>
      <c r="H59" s="2"/>
    </row>
    <row r="60" spans="1:8" x14ac:dyDescent="0.25">
      <c r="A60" s="1">
        <v>1913</v>
      </c>
      <c r="B60" s="2">
        <v>0.59966914805624771</v>
      </c>
      <c r="C60" s="2">
        <v>3.7459225105368033</v>
      </c>
      <c r="D60" s="2">
        <v>3.54</v>
      </c>
      <c r="E60" s="2">
        <v>0.64</v>
      </c>
      <c r="F60" s="2"/>
      <c r="H60" s="2"/>
    </row>
    <row r="61" spans="1:8" x14ac:dyDescent="0.25">
      <c r="A61" s="1">
        <v>1914</v>
      </c>
      <c r="B61" s="2">
        <v>1.1422698575833223</v>
      </c>
      <c r="C61" s="2">
        <v>0.80692806055016053</v>
      </c>
      <c r="D61" s="2">
        <v>2.09</v>
      </c>
      <c r="E61" s="2">
        <v>2.5499999999999998</v>
      </c>
      <c r="F61" s="2"/>
      <c r="H61" s="2"/>
    </row>
    <row r="62" spans="1:8" x14ac:dyDescent="0.25">
      <c r="A62" s="1">
        <v>1915</v>
      </c>
      <c r="B62" s="2">
        <v>1.085820462199516</v>
      </c>
      <c r="C62" s="2">
        <v>4.3142376655393777</v>
      </c>
      <c r="D62" s="2">
        <v>0.5</v>
      </c>
      <c r="E62" s="2">
        <v>12.5</v>
      </c>
      <c r="F62" s="2"/>
      <c r="H62" s="2"/>
    </row>
    <row r="63" spans="1:8" x14ac:dyDescent="0.25">
      <c r="A63" s="1">
        <v>1916</v>
      </c>
      <c r="B63" s="2">
        <v>3.4464931931754705E-2</v>
      </c>
      <c r="C63" s="2">
        <v>1.0509854199599156</v>
      </c>
      <c r="D63" s="2">
        <v>0.35</v>
      </c>
      <c r="E63" s="2">
        <v>18.100000000000001</v>
      </c>
      <c r="F63" s="2"/>
      <c r="H63" s="2"/>
    </row>
    <row r="64" spans="1:8" x14ac:dyDescent="0.25">
      <c r="A64" s="1">
        <v>1917</v>
      </c>
      <c r="B64" s="2">
        <v>2.8710881424087731E-3</v>
      </c>
      <c r="C64" s="2">
        <v>-0.61272042233138091</v>
      </c>
      <c r="D64" s="2">
        <v>0.34</v>
      </c>
      <c r="E64" s="2">
        <v>25.2</v>
      </c>
      <c r="F64" s="2"/>
      <c r="H64" s="2"/>
    </row>
    <row r="65" spans="1:8" x14ac:dyDescent="0.25">
      <c r="A65" s="1">
        <v>1918</v>
      </c>
      <c r="B65" s="2">
        <v>-7.4646148545831625E-2</v>
      </c>
      <c r="C65" s="2">
        <v>1.9418993465415646</v>
      </c>
      <c r="D65" s="2">
        <v>1.56</v>
      </c>
      <c r="E65" s="2">
        <v>22</v>
      </c>
      <c r="F65" s="2"/>
      <c r="H65" s="2"/>
    </row>
    <row r="66" spans="1:8" x14ac:dyDescent="0.25">
      <c r="A66" s="1">
        <v>1919</v>
      </c>
      <c r="B66" s="2">
        <v>-0.49130872001149628</v>
      </c>
      <c r="C66" s="2">
        <v>-7.4353056973440745</v>
      </c>
      <c r="D66" s="2">
        <v>3.08</v>
      </c>
      <c r="E66" s="2">
        <v>10.1</v>
      </c>
      <c r="F66" s="2"/>
      <c r="H66" s="2"/>
    </row>
    <row r="67" spans="1:8" x14ac:dyDescent="0.25">
      <c r="A67" s="1">
        <v>1920</v>
      </c>
      <c r="B67" s="2">
        <v>0.96437027198705838</v>
      </c>
      <c r="C67" s="2">
        <v>-6.7190630629912924</v>
      </c>
      <c r="D67" s="2">
        <v>4.9800000000000004</v>
      </c>
      <c r="E67" s="2">
        <v>15.4</v>
      </c>
      <c r="F67" s="2"/>
      <c r="H67" s="2"/>
    </row>
    <row r="68" spans="1:8" x14ac:dyDescent="0.25">
      <c r="A68" s="1">
        <v>1921</v>
      </c>
      <c r="B68" s="2">
        <v>0.87508579272477238</v>
      </c>
      <c r="C68" s="2">
        <v>-10.473535739943063</v>
      </c>
      <c r="D68" s="2">
        <v>11.81</v>
      </c>
      <c r="E68" s="2">
        <v>-8.6</v>
      </c>
      <c r="F68" s="2"/>
      <c r="H68" s="2"/>
    </row>
    <row r="69" spans="1:8" x14ac:dyDescent="0.25">
      <c r="A69" s="1">
        <v>1922</v>
      </c>
      <c r="B69" s="2">
        <v>0.69456256733004818</v>
      </c>
      <c r="C69" s="2">
        <v>4.6081126138559192</v>
      </c>
      <c r="D69" s="2">
        <v>8.58</v>
      </c>
      <c r="E69" s="2">
        <v>-14</v>
      </c>
      <c r="F69" s="2"/>
      <c r="H69" s="2"/>
    </row>
    <row r="70" spans="1:8" x14ac:dyDescent="0.25">
      <c r="A70" s="1">
        <v>1923</v>
      </c>
      <c r="B70" s="2">
        <v>0.63627917452631078</v>
      </c>
      <c r="C70" s="2">
        <v>2.3348032341265146</v>
      </c>
      <c r="D70" s="2">
        <v>7.4</v>
      </c>
      <c r="E70" s="2">
        <v>-6</v>
      </c>
      <c r="F70" s="2"/>
      <c r="H70" s="2"/>
    </row>
    <row r="71" spans="1:8" x14ac:dyDescent="0.25">
      <c r="A71" s="1">
        <v>1924</v>
      </c>
      <c r="B71" s="2">
        <v>0.89523010211218779</v>
      </c>
      <c r="C71" s="2">
        <v>3.8151423279521701</v>
      </c>
      <c r="D71" s="2">
        <v>7.3</v>
      </c>
      <c r="E71" s="2">
        <v>-0.7</v>
      </c>
      <c r="F71" s="2"/>
      <c r="H71" s="2"/>
    </row>
    <row r="72" spans="1:8" x14ac:dyDescent="0.25">
      <c r="A72" s="1">
        <v>1925</v>
      </c>
      <c r="B72" s="2">
        <v>0.36877859420489933</v>
      </c>
      <c r="C72" s="2">
        <v>3.1609376162947234</v>
      </c>
      <c r="D72" s="2">
        <v>7.89</v>
      </c>
      <c r="E72" s="2">
        <v>0.3</v>
      </c>
      <c r="F72" s="2"/>
      <c r="H72" s="2"/>
    </row>
    <row r="73" spans="1:8" x14ac:dyDescent="0.25">
      <c r="A73" s="1">
        <v>1926</v>
      </c>
      <c r="B73" s="2">
        <v>0.51107796010829709</v>
      </c>
      <c r="C73" s="2">
        <v>-3.5894935846864762</v>
      </c>
      <c r="D73" s="2">
        <v>8.1199999999999992</v>
      </c>
      <c r="E73" s="2">
        <v>-0.8</v>
      </c>
      <c r="F73" s="2"/>
      <c r="H73" s="2"/>
    </row>
    <row r="74" spans="1:8" x14ac:dyDescent="0.25">
      <c r="A74" s="1">
        <v>1927</v>
      </c>
      <c r="B74" s="2">
        <v>0.49198801638128398</v>
      </c>
      <c r="C74" s="2">
        <v>7.1857691086015585</v>
      </c>
      <c r="D74" s="2">
        <v>6.81</v>
      </c>
      <c r="E74" s="2">
        <v>-2.4</v>
      </c>
      <c r="F74" s="2"/>
      <c r="H74" s="2"/>
    </row>
    <row r="75" spans="1:8" x14ac:dyDescent="0.25">
      <c r="A75" s="1">
        <v>1928</v>
      </c>
      <c r="B75" s="2">
        <v>0.64000875225644904</v>
      </c>
      <c r="C75" s="2">
        <v>0.27583622278786191</v>
      </c>
      <c r="D75" s="2">
        <v>7.45</v>
      </c>
      <c r="E75" s="2">
        <v>-0.3</v>
      </c>
      <c r="F75" s="2"/>
      <c r="H75" s="2"/>
    </row>
    <row r="76" spans="1:8" x14ac:dyDescent="0.25">
      <c r="A76" s="1">
        <v>1929</v>
      </c>
      <c r="B76" s="2">
        <v>0.34514621154473346</v>
      </c>
      <c r="C76" s="2">
        <v>2.5222007237608812</v>
      </c>
      <c r="D76" s="2">
        <v>7.98</v>
      </c>
      <c r="E76" s="2">
        <v>-0.9</v>
      </c>
      <c r="F76" s="2"/>
      <c r="H76" s="2"/>
    </row>
    <row r="77" spans="1:8" x14ac:dyDescent="0.25">
      <c r="A77" s="1">
        <v>1930</v>
      </c>
      <c r="B77" s="2">
        <v>0.67437640495084938</v>
      </c>
      <c r="C77" s="2">
        <v>-1.4385624386617502</v>
      </c>
      <c r="D77" s="2">
        <v>13.67</v>
      </c>
      <c r="E77" s="2">
        <v>-2.8</v>
      </c>
      <c r="F77" s="2"/>
      <c r="H77" s="2"/>
    </row>
    <row r="78" spans="1:8" x14ac:dyDescent="0.25">
      <c r="A78" s="1">
        <v>1931</v>
      </c>
      <c r="B78" s="2">
        <v>0.59991391369849101</v>
      </c>
      <c r="C78" s="2">
        <v>-5.1854326582992938</v>
      </c>
      <c r="D78" s="2">
        <v>15.16</v>
      </c>
      <c r="E78" s="2">
        <v>-4.3</v>
      </c>
      <c r="F78" s="2"/>
      <c r="H78" s="2"/>
    </row>
    <row r="79" spans="1:8" x14ac:dyDescent="0.25">
      <c r="A79" s="1">
        <v>1932</v>
      </c>
      <c r="B79" s="2">
        <v>0.59901056290947441</v>
      </c>
      <c r="C79" s="2">
        <v>-0.46481928939814399</v>
      </c>
      <c r="D79" s="2">
        <v>15.19</v>
      </c>
      <c r="E79" s="2">
        <v>-2.6</v>
      </c>
      <c r="F79" s="2"/>
      <c r="H79" s="2"/>
    </row>
    <row r="80" spans="1:8" x14ac:dyDescent="0.25">
      <c r="A80" s="1">
        <v>1933</v>
      </c>
      <c r="B80" s="2">
        <v>0.43329168771100157</v>
      </c>
      <c r="C80" s="2">
        <v>2.8015654753435815</v>
      </c>
      <c r="D80" s="2">
        <v>12.65</v>
      </c>
      <c r="E80" s="2">
        <v>-2.1</v>
      </c>
      <c r="F80" s="2"/>
      <c r="H80" s="2"/>
    </row>
    <row r="81" spans="1:8" x14ac:dyDescent="0.25">
      <c r="A81" s="1">
        <v>1934</v>
      </c>
      <c r="B81" s="2">
        <v>0.34672595415805585</v>
      </c>
      <c r="C81" s="2">
        <v>5.6690230955256604</v>
      </c>
      <c r="D81" s="2">
        <v>11.24</v>
      </c>
      <c r="E81" s="2">
        <v>0</v>
      </c>
      <c r="F81" s="2"/>
      <c r="H81" s="2"/>
    </row>
    <row r="82" spans="1:8" x14ac:dyDescent="0.25">
      <c r="A82" s="1">
        <v>1935</v>
      </c>
      <c r="B82" s="2">
        <v>0.51169783451585626</v>
      </c>
      <c r="C82" s="2">
        <v>3.2346190696622923</v>
      </c>
      <c r="D82" s="2">
        <v>10.09</v>
      </c>
      <c r="E82" s="2">
        <v>0.7</v>
      </c>
      <c r="F82" s="2"/>
      <c r="H82" s="2"/>
    </row>
    <row r="83" spans="1:8" x14ac:dyDescent="0.25">
      <c r="A83" s="1">
        <v>1936</v>
      </c>
      <c r="B83" s="2">
        <v>0.56420080300207953</v>
      </c>
      <c r="C83" s="2">
        <v>4.2481879873547346</v>
      </c>
      <c r="D83" s="2">
        <v>8.19</v>
      </c>
      <c r="E83" s="2">
        <v>0.7</v>
      </c>
      <c r="F83" s="2"/>
      <c r="H83" s="2"/>
    </row>
    <row r="84" spans="1:8" x14ac:dyDescent="0.25">
      <c r="A84" s="1">
        <v>1937</v>
      </c>
      <c r="B84" s="2">
        <v>0.60017744376599236</v>
      </c>
      <c r="C84" s="2">
        <v>2.9484009781050036</v>
      </c>
      <c r="D84" s="2">
        <v>8.4</v>
      </c>
      <c r="E84" s="2">
        <v>3.4</v>
      </c>
      <c r="F84" s="2"/>
      <c r="H84" s="2"/>
    </row>
    <row r="85" spans="1:8" x14ac:dyDescent="0.25">
      <c r="A85" s="1">
        <v>1938</v>
      </c>
      <c r="B85" s="2">
        <v>0.51099813239261493</v>
      </c>
      <c r="C85" s="2">
        <v>0.32745157100704247</v>
      </c>
      <c r="D85" s="2">
        <v>8.2799999999999994</v>
      </c>
      <c r="E85" s="2">
        <v>1.6</v>
      </c>
      <c r="F85" s="2"/>
      <c r="H85" s="2"/>
    </row>
    <row r="86" spans="1:8" x14ac:dyDescent="0.25">
      <c r="A86" s="1">
        <v>1939</v>
      </c>
      <c r="B86" s="2">
        <v>0.57807943430798758</v>
      </c>
      <c r="C86" s="2">
        <v>3.8673222064900648</v>
      </c>
      <c r="D86" s="2">
        <v>4.18</v>
      </c>
      <c r="E86" s="2">
        <v>2.8</v>
      </c>
      <c r="F86" s="2"/>
      <c r="H86" s="2"/>
    </row>
    <row r="87" spans="1:8" x14ac:dyDescent="0.25">
      <c r="A87" s="1">
        <v>1940</v>
      </c>
      <c r="B87" s="2">
        <v>0.93911169271034822</v>
      </c>
      <c r="C87" s="2">
        <v>8.9696183276074315</v>
      </c>
      <c r="D87" s="2">
        <v>1.96</v>
      </c>
      <c r="E87" s="2">
        <v>16.8</v>
      </c>
      <c r="F87" s="2"/>
      <c r="H87" s="2"/>
    </row>
    <row r="88" spans="1:8" x14ac:dyDescent="0.25">
      <c r="A88" s="1">
        <v>1941</v>
      </c>
      <c r="B88" s="2">
        <v>-0.49314929205114266</v>
      </c>
      <c r="C88" s="2">
        <v>9.3161592557956752</v>
      </c>
      <c r="D88" s="2">
        <v>0.56000000000000005</v>
      </c>
      <c r="E88" s="2">
        <v>10.8</v>
      </c>
      <c r="F88" s="2"/>
      <c r="H88" s="2"/>
    </row>
    <row r="89" spans="1:8" x14ac:dyDescent="0.25">
      <c r="A89" s="1">
        <v>1942</v>
      </c>
      <c r="B89" s="2">
        <v>0.57734065653340938</v>
      </c>
      <c r="C89" s="2">
        <v>1.2723665282682317</v>
      </c>
      <c r="D89" s="2">
        <v>0.31</v>
      </c>
      <c r="E89" s="2">
        <v>7.1</v>
      </c>
      <c r="F89" s="2"/>
      <c r="H89" s="2"/>
    </row>
    <row r="90" spans="1:8" x14ac:dyDescent="0.25">
      <c r="A90" s="1">
        <v>1943</v>
      </c>
      <c r="B90" s="2">
        <v>1.0972543242488086</v>
      </c>
      <c r="C90" s="2">
        <v>0.67926608860990889</v>
      </c>
      <c r="D90" s="2">
        <v>0.32</v>
      </c>
      <c r="E90" s="2">
        <v>3.4</v>
      </c>
      <c r="F90" s="2"/>
      <c r="H90" s="2"/>
    </row>
    <row r="91" spans="1:8" x14ac:dyDescent="0.25">
      <c r="A91" s="1">
        <v>1944</v>
      </c>
      <c r="B91" s="2">
        <v>0.49493756752003737</v>
      </c>
      <c r="C91" s="2">
        <v>-4.8088905152824157</v>
      </c>
      <c r="D91" s="2">
        <v>0.14000000000000001</v>
      </c>
      <c r="E91" s="2">
        <v>2.7</v>
      </c>
      <c r="F91" s="2"/>
      <c r="H91" s="2"/>
    </row>
    <row r="92" spans="1:8" x14ac:dyDescent="0.25">
      <c r="A92" s="1">
        <v>1945</v>
      </c>
      <c r="B92" s="2">
        <v>0.53499999999999659</v>
      </c>
      <c r="C92" s="2">
        <v>-5.0209160872264347</v>
      </c>
      <c r="D92" s="2">
        <v>1.25</v>
      </c>
      <c r="E92" s="2">
        <v>2.8</v>
      </c>
      <c r="F92" s="2"/>
      <c r="H92" s="2"/>
    </row>
    <row r="93" spans="1:8" x14ac:dyDescent="0.25">
      <c r="A93" s="1">
        <v>1946</v>
      </c>
      <c r="B93" s="2">
        <v>3.2327050281000247E-2</v>
      </c>
      <c r="C93" s="2">
        <v>-2.427350683295959</v>
      </c>
      <c r="D93" s="2">
        <v>1.82</v>
      </c>
      <c r="E93" s="2">
        <v>3.1</v>
      </c>
      <c r="F93" s="2"/>
      <c r="H93" s="2"/>
    </row>
    <row r="94" spans="1:8" x14ac:dyDescent="0.25">
      <c r="A94" s="1">
        <v>1947</v>
      </c>
      <c r="B94" s="2">
        <v>0.80045740423098088</v>
      </c>
      <c r="C94" s="2">
        <v>-1.9986641468468958</v>
      </c>
      <c r="D94" s="2">
        <v>1.27</v>
      </c>
      <c r="E94" s="2">
        <v>7</v>
      </c>
      <c r="F94" s="2"/>
      <c r="H94" s="2"/>
    </row>
    <row r="95" spans="1:8" x14ac:dyDescent="0.25">
      <c r="A95" s="1">
        <v>1948</v>
      </c>
      <c r="B95" s="2">
        <v>0.9889269772374254</v>
      </c>
      <c r="C95" s="2">
        <v>2.2097688619726163</v>
      </c>
      <c r="D95" s="2">
        <v>1.6</v>
      </c>
      <c r="E95" s="2">
        <v>7.7</v>
      </c>
      <c r="F95" s="2"/>
      <c r="H95" s="2"/>
    </row>
    <row r="96" spans="1:8" x14ac:dyDescent="0.25">
      <c r="A96" s="1">
        <v>1949</v>
      </c>
      <c r="B96" s="2">
        <v>0.64468864468865128</v>
      </c>
      <c r="C96" s="2">
        <v>2.7840484147279243</v>
      </c>
      <c r="D96" s="2">
        <v>1.65</v>
      </c>
      <c r="E96" s="2">
        <v>2.8</v>
      </c>
      <c r="F96" s="2"/>
      <c r="H96" s="2"/>
    </row>
    <row r="97" spans="1:8" x14ac:dyDescent="0.25">
      <c r="A97" s="1">
        <v>1950</v>
      </c>
      <c r="B97" s="2">
        <v>0.50225651477653344</v>
      </c>
      <c r="C97" s="2">
        <v>2.8602262884625418</v>
      </c>
      <c r="D97" s="2">
        <v>1.71</v>
      </c>
      <c r="E97" s="2">
        <v>3.92</v>
      </c>
      <c r="F97" s="2"/>
      <c r="H97" s="2"/>
    </row>
    <row r="98" spans="1:8" x14ac:dyDescent="0.25">
      <c r="A98" s="1">
        <v>1951</v>
      </c>
      <c r="B98" s="2">
        <v>-0.46594722483763729</v>
      </c>
      <c r="C98" s="2">
        <v>4.2986071413789517</v>
      </c>
      <c r="D98" s="2">
        <v>1.86</v>
      </c>
      <c r="E98" s="2">
        <v>9.0500000000000007</v>
      </c>
      <c r="F98" s="2"/>
      <c r="H98" s="2"/>
    </row>
    <row r="99" spans="1:8" x14ac:dyDescent="0.25">
      <c r="A99" s="1">
        <v>1952</v>
      </c>
      <c r="B99" s="2">
        <v>0.33714951004171212</v>
      </c>
      <c r="C99" s="2">
        <v>1.311443162374637</v>
      </c>
      <c r="D99" s="2">
        <v>2.34</v>
      </c>
      <c r="E99" s="2">
        <v>10.65</v>
      </c>
      <c r="F99" s="2"/>
      <c r="H99" s="2"/>
    </row>
    <row r="100" spans="1:8" x14ac:dyDescent="0.25">
      <c r="A100" s="1">
        <v>1953</v>
      </c>
      <c r="B100" s="2">
        <v>0.35777310416515995</v>
      </c>
      <c r="C100" s="2">
        <v>5.211943622376114</v>
      </c>
      <c r="D100" s="2">
        <v>1.91</v>
      </c>
      <c r="E100" s="2">
        <v>3.63</v>
      </c>
      <c r="F100" s="2"/>
      <c r="H100" s="2"/>
    </row>
    <row r="101" spans="1:8" x14ac:dyDescent="0.25">
      <c r="A101" s="1">
        <v>1954</v>
      </c>
      <c r="B101" s="2">
        <v>0.38058533060338906</v>
      </c>
      <c r="C101" s="2">
        <v>3.9630319060472097</v>
      </c>
      <c r="D101" s="2">
        <v>1.64</v>
      </c>
      <c r="E101" s="2">
        <v>2.29</v>
      </c>
      <c r="F101" s="2"/>
      <c r="H101" s="2"/>
    </row>
    <row r="102" spans="1:8" x14ac:dyDescent="0.25">
      <c r="A102" s="1">
        <v>1955</v>
      </c>
      <c r="B102" s="2">
        <v>0.39593981714778348</v>
      </c>
      <c r="C102" s="2">
        <v>3.4747220036592141</v>
      </c>
      <c r="D102" s="2">
        <v>1.51</v>
      </c>
      <c r="E102" s="2">
        <v>5.07</v>
      </c>
      <c r="F102" s="2"/>
      <c r="H102" s="2"/>
    </row>
    <row r="103" spans="1:8" x14ac:dyDescent="0.25">
      <c r="A103" s="1">
        <v>1956</v>
      </c>
      <c r="B103" s="2">
        <v>0.52822792676514574</v>
      </c>
      <c r="C103" s="2">
        <v>1.144382971768465</v>
      </c>
      <c r="D103" s="2">
        <v>1.75</v>
      </c>
      <c r="E103" s="2">
        <v>5.16</v>
      </c>
      <c r="F103" s="2"/>
      <c r="H103" s="2"/>
    </row>
    <row r="104" spans="1:8" x14ac:dyDescent="0.25">
      <c r="A104" s="1">
        <v>1957</v>
      </c>
      <c r="B104" s="2">
        <v>0.56349413918543867</v>
      </c>
      <c r="C104" s="2">
        <v>1.4029496722989476</v>
      </c>
      <c r="D104" s="2">
        <v>2.1</v>
      </c>
      <c r="E104" s="2">
        <v>3.84</v>
      </c>
      <c r="F104" s="2"/>
      <c r="H104" s="2"/>
    </row>
    <row r="105" spans="1:8" x14ac:dyDescent="0.25">
      <c r="A105" s="1">
        <v>1958</v>
      </c>
      <c r="B105" s="2">
        <v>0.46812937393607701</v>
      </c>
      <c r="C105" s="2">
        <v>0.85417308157165195</v>
      </c>
      <c r="D105" s="2">
        <v>2.74</v>
      </c>
      <c r="E105" s="2">
        <v>2.88</v>
      </c>
      <c r="F105" s="2"/>
      <c r="H105" s="2"/>
    </row>
    <row r="106" spans="1:8" x14ac:dyDescent="0.25">
      <c r="A106" s="1">
        <v>1959</v>
      </c>
      <c r="B106" s="2">
        <v>0.63303054548877746</v>
      </c>
      <c r="C106" s="2">
        <v>3.5139588737388427</v>
      </c>
      <c r="D106" s="2">
        <v>2.39</v>
      </c>
      <c r="E106" s="2">
        <v>0.6</v>
      </c>
      <c r="F106" s="2"/>
      <c r="H106" s="2"/>
    </row>
    <row r="107" spans="1:8" x14ac:dyDescent="0.25">
      <c r="A107" s="1">
        <v>1960</v>
      </c>
      <c r="B107" s="2">
        <v>0.89563407618735713</v>
      </c>
      <c r="C107" s="2">
        <v>5.3979036869121977</v>
      </c>
      <c r="D107" s="2">
        <v>2.0499999999999998</v>
      </c>
      <c r="E107" s="2">
        <v>0.79</v>
      </c>
      <c r="F107" s="2"/>
      <c r="H107" s="2"/>
    </row>
    <row r="108" spans="1:8" x14ac:dyDescent="0.25">
      <c r="A108" s="1">
        <v>1961</v>
      </c>
      <c r="B108" s="2">
        <v>0.9734390209984678</v>
      </c>
      <c r="C108" s="2">
        <v>1.7454749873457853</v>
      </c>
      <c r="D108" s="2">
        <v>2.2000000000000002</v>
      </c>
      <c r="E108" s="2">
        <v>3.25</v>
      </c>
      <c r="F108" s="2"/>
      <c r="H108" s="2"/>
    </row>
    <row r="109" spans="1:8" x14ac:dyDescent="0.25">
      <c r="A109" s="1">
        <v>1962</v>
      </c>
      <c r="B109" s="2">
        <v>1.0099618968920643</v>
      </c>
      <c r="C109" s="2">
        <v>0.13793254769294272</v>
      </c>
      <c r="D109" s="2">
        <v>2.96</v>
      </c>
      <c r="E109" s="2">
        <v>4.2</v>
      </c>
      <c r="F109" s="2"/>
      <c r="H109" s="2"/>
    </row>
    <row r="110" spans="1:8" x14ac:dyDescent="0.25">
      <c r="A110" s="1">
        <v>1963</v>
      </c>
      <c r="B110" s="2">
        <v>0.69308730627641868</v>
      </c>
      <c r="C110" s="2">
        <v>4.2128505936475102</v>
      </c>
      <c r="D110" s="2">
        <v>2.76</v>
      </c>
      <c r="E110" s="2">
        <v>2.11</v>
      </c>
      <c r="F110" s="2"/>
      <c r="H110" s="2"/>
    </row>
    <row r="111" spans="1:8" x14ac:dyDescent="0.25">
      <c r="A111" s="1">
        <v>1964</v>
      </c>
      <c r="B111" s="2">
        <v>0.76053350183926671</v>
      </c>
      <c r="C111" s="2">
        <v>4.7978393380392337</v>
      </c>
      <c r="D111" s="2">
        <v>2.2200000000000002</v>
      </c>
      <c r="E111" s="2">
        <v>3.23</v>
      </c>
      <c r="F111" s="2"/>
      <c r="H111" s="2"/>
    </row>
    <row r="112" spans="1:8" x14ac:dyDescent="0.25">
      <c r="A112" s="1">
        <v>1965</v>
      </c>
      <c r="B112" s="2">
        <v>0.74135459595054964</v>
      </c>
      <c r="C112" s="2">
        <v>1.4328602122296585</v>
      </c>
      <c r="D112" s="2">
        <v>2.25</v>
      </c>
      <c r="E112" s="2">
        <v>4.26</v>
      </c>
      <c r="F112" s="2"/>
      <c r="H112" s="2"/>
    </row>
    <row r="113" spans="1:8" x14ac:dyDescent="0.25">
      <c r="A113" s="1">
        <v>1966</v>
      </c>
      <c r="B113" s="2">
        <v>0.63585228662264015</v>
      </c>
      <c r="C113" s="2">
        <v>0.97657022638590885</v>
      </c>
      <c r="D113" s="2">
        <v>3.01</v>
      </c>
      <c r="E113" s="2">
        <v>4</v>
      </c>
      <c r="F113" s="2"/>
      <c r="H113" s="2"/>
    </row>
    <row r="114" spans="1:8" x14ac:dyDescent="0.25">
      <c r="A114" s="1">
        <v>1967</v>
      </c>
      <c r="B114" s="2">
        <v>0.65613608748480434</v>
      </c>
      <c r="C114" s="2">
        <v>2.1673513652123333</v>
      </c>
      <c r="D114" s="2">
        <v>3.49</v>
      </c>
      <c r="E114" s="2">
        <v>2.2400000000000002</v>
      </c>
      <c r="F114" s="2"/>
      <c r="H114" s="2"/>
    </row>
    <row r="115" spans="1:8" x14ac:dyDescent="0.25">
      <c r="A115" s="1">
        <v>1968</v>
      </c>
      <c r="B115" s="2">
        <v>0.50261182564417251</v>
      </c>
      <c r="C115" s="2">
        <v>4.9789797326974972</v>
      </c>
      <c r="D115" s="2">
        <v>3.46</v>
      </c>
      <c r="E115" s="2">
        <v>4</v>
      </c>
      <c r="F115" s="2"/>
      <c r="H115" s="2"/>
    </row>
    <row r="116" spans="1:8" x14ac:dyDescent="0.25">
      <c r="A116" s="1">
        <v>1969</v>
      </c>
      <c r="B116" s="2">
        <v>0.48699526107749413</v>
      </c>
      <c r="C116" s="2">
        <v>1.4828207963499818</v>
      </c>
      <c r="D116" s="2">
        <v>3.6</v>
      </c>
      <c r="E116" s="2">
        <v>5.2</v>
      </c>
      <c r="F116" s="2"/>
      <c r="H116" s="2"/>
    </row>
    <row r="117" spans="1:8" x14ac:dyDescent="0.25">
      <c r="A117" s="1">
        <v>1970</v>
      </c>
      <c r="B117" s="2">
        <v>0.33250749771809307</v>
      </c>
      <c r="C117" s="2">
        <v>2.4296949261242595</v>
      </c>
      <c r="D117" s="2">
        <v>3.85</v>
      </c>
      <c r="E117" s="2">
        <v>6.52</v>
      </c>
      <c r="F117" s="2"/>
      <c r="H117" s="2"/>
    </row>
    <row r="118" spans="1:8" x14ac:dyDescent="0.25">
      <c r="A118" s="1">
        <v>1971</v>
      </c>
      <c r="B118" s="2">
        <v>0.53068208893798374</v>
      </c>
      <c r="C118" s="2">
        <v>2.9896339125990323</v>
      </c>
      <c r="D118" s="2">
        <v>4.5</v>
      </c>
      <c r="E118" s="2">
        <v>9.41</v>
      </c>
      <c r="F118" s="2"/>
      <c r="H118" s="2"/>
    </row>
    <row r="119" spans="1:8" x14ac:dyDescent="0.25">
      <c r="A119" s="1">
        <v>1972</v>
      </c>
      <c r="B119" s="2">
        <v>0.3447384297164513</v>
      </c>
      <c r="C119" s="2">
        <v>3.7852969343088239</v>
      </c>
      <c r="D119" s="2">
        <v>4.0999999999999996</v>
      </c>
      <c r="E119" s="2">
        <v>7.19</v>
      </c>
      <c r="F119" s="2"/>
      <c r="H119" s="2"/>
    </row>
    <row r="120" spans="1:8" x14ac:dyDescent="0.25">
      <c r="A120" s="1">
        <v>1973</v>
      </c>
      <c r="B120" s="2">
        <v>0.24478227261015562</v>
      </c>
      <c r="C120" s="2">
        <v>6.2088597664392786</v>
      </c>
      <c r="D120" s="2">
        <v>3.4</v>
      </c>
      <c r="E120" s="2">
        <v>9.35</v>
      </c>
      <c r="F120" s="2"/>
      <c r="H120" s="2"/>
    </row>
    <row r="121" spans="1:8" x14ac:dyDescent="0.25">
      <c r="A121" s="1">
        <v>1974</v>
      </c>
      <c r="B121" s="2">
        <v>-6.4259092661611561E-3</v>
      </c>
      <c r="C121" s="2">
        <v>-2.5080372280181007</v>
      </c>
      <c r="D121" s="2">
        <v>3.8</v>
      </c>
      <c r="E121" s="2">
        <v>15.73</v>
      </c>
      <c r="F121" s="2"/>
      <c r="H121" s="2"/>
    </row>
    <row r="122" spans="1:8" x14ac:dyDescent="0.25">
      <c r="A122" s="1">
        <v>1975</v>
      </c>
      <c r="B122" s="2">
        <v>-1.927896664738471E-2</v>
      </c>
      <c r="C122" s="2">
        <v>-1.5139357711973389</v>
      </c>
      <c r="D122" s="2">
        <v>5.0999999999999996</v>
      </c>
      <c r="E122" s="2">
        <v>22.7</v>
      </c>
      <c r="F122" s="2"/>
      <c r="H122" s="2"/>
    </row>
    <row r="123" spans="1:8" x14ac:dyDescent="0.25">
      <c r="A123" s="1">
        <v>1976</v>
      </c>
      <c r="B123" s="2">
        <v>-2.9995286454986836E-2</v>
      </c>
      <c r="C123" s="2">
        <v>2.9086870098917306</v>
      </c>
      <c r="D123" s="2">
        <v>5.5</v>
      </c>
      <c r="E123" s="2">
        <v>15.66</v>
      </c>
      <c r="F123" s="2"/>
      <c r="H123" s="2"/>
    </row>
    <row r="124" spans="1:8" x14ac:dyDescent="0.25">
      <c r="A124" s="1">
        <v>1977</v>
      </c>
      <c r="B124" s="2">
        <v>-4.2863266180881432E-2</v>
      </c>
      <c r="C124" s="2">
        <v>2.4625207446797193</v>
      </c>
      <c r="D124" s="2">
        <v>5.7</v>
      </c>
      <c r="E124" s="2">
        <v>14.94</v>
      </c>
      <c r="F124" s="2"/>
      <c r="H124" s="2"/>
    </row>
    <row r="125" spans="1:8" x14ac:dyDescent="0.25">
      <c r="A125" s="1">
        <v>1978</v>
      </c>
      <c r="B125" s="2">
        <v>-4.2881646655223982E-3</v>
      </c>
      <c r="C125" s="2">
        <v>4.1532416366434788</v>
      </c>
      <c r="D125" s="2">
        <v>5.3</v>
      </c>
      <c r="E125" s="2">
        <v>7.47</v>
      </c>
      <c r="F125" s="2"/>
      <c r="H125" s="2"/>
    </row>
    <row r="126" spans="1:8" x14ac:dyDescent="0.25">
      <c r="A126" s="1">
        <v>1979</v>
      </c>
      <c r="B126" s="2">
        <v>0.12865045670911179</v>
      </c>
      <c r="C126" s="2">
        <v>3.5571208129494325</v>
      </c>
      <c r="D126" s="2">
        <v>5.6</v>
      </c>
      <c r="E126" s="2">
        <v>11.37</v>
      </c>
      <c r="F126" s="2"/>
      <c r="H126" s="2"/>
    </row>
    <row r="127" spans="1:8" x14ac:dyDescent="0.25">
      <c r="A127" s="1">
        <v>1980</v>
      </c>
      <c r="B127" s="2">
        <v>0.19058632061330627</v>
      </c>
      <c r="C127" s="2">
        <v>-2.2705017729034327</v>
      </c>
      <c r="D127" s="2">
        <v>8.3000000000000007</v>
      </c>
      <c r="E127" s="2">
        <v>15.15</v>
      </c>
      <c r="F127" s="2"/>
      <c r="H127" s="2"/>
    </row>
    <row r="128" spans="1:8" x14ac:dyDescent="0.25">
      <c r="A128" s="1">
        <v>1981</v>
      </c>
      <c r="B128" s="2">
        <v>7.2669758693644226E-2</v>
      </c>
      <c r="C128" s="2">
        <v>-0.89359873224471587</v>
      </c>
      <c r="D128" s="2">
        <v>10.3</v>
      </c>
      <c r="E128" s="2">
        <v>11.81</v>
      </c>
      <c r="F128" s="2"/>
      <c r="H128" s="2"/>
    </row>
    <row r="129" spans="1:8" x14ac:dyDescent="0.25">
      <c r="A129" s="1">
        <v>1982</v>
      </c>
      <c r="B129" s="2">
        <v>-9.3974925781170615E-2</v>
      </c>
      <c r="C129" s="2">
        <v>2.1638145712278956</v>
      </c>
      <c r="D129" s="2">
        <v>11.2</v>
      </c>
      <c r="E129" s="2">
        <v>8.11</v>
      </c>
      <c r="F129" s="2"/>
      <c r="H129" s="2"/>
    </row>
    <row r="130" spans="1:8" x14ac:dyDescent="0.25">
      <c r="A130" s="1">
        <v>1983</v>
      </c>
      <c r="B130" s="2">
        <v>7.9098702353719297E-2</v>
      </c>
      <c r="C130" s="2">
        <v>4.194043182629037</v>
      </c>
      <c r="D130" s="2">
        <v>11.7</v>
      </c>
      <c r="E130" s="2">
        <v>4.93</v>
      </c>
      <c r="F130" s="2"/>
      <c r="H130" s="2"/>
    </row>
    <row r="131" spans="1:8" x14ac:dyDescent="0.25">
      <c r="A131" s="1">
        <v>1984</v>
      </c>
      <c r="B131" s="2">
        <v>0.20933908659803713</v>
      </c>
      <c r="C131" s="2">
        <v>2.1125238064293672</v>
      </c>
      <c r="D131" s="2">
        <v>11.6</v>
      </c>
      <c r="E131" s="2">
        <v>4.26</v>
      </c>
      <c r="F131" s="2"/>
      <c r="H131" s="2"/>
    </row>
    <row r="132" spans="1:8" x14ac:dyDescent="0.25">
      <c r="A132" s="1">
        <v>1985</v>
      </c>
      <c r="B132" s="2">
        <v>0.30908935879945254</v>
      </c>
      <c r="C132" s="2">
        <v>3.9207155475680544</v>
      </c>
      <c r="D132" s="2">
        <v>11.3</v>
      </c>
      <c r="E132" s="2">
        <v>4.92</v>
      </c>
      <c r="F132" s="2"/>
      <c r="H132" s="2"/>
    </row>
    <row r="133" spans="1:8" x14ac:dyDescent="0.25">
      <c r="A133" s="1">
        <v>1986</v>
      </c>
      <c r="B133" s="2">
        <v>0.27838578744925346</v>
      </c>
      <c r="C133" s="2">
        <v>2.9221746580383678</v>
      </c>
      <c r="D133" s="2">
        <v>11.2</v>
      </c>
      <c r="E133" s="2">
        <v>3.33</v>
      </c>
      <c r="F133" s="2"/>
      <c r="H133" s="2"/>
    </row>
    <row r="134" spans="1:8" x14ac:dyDescent="0.25">
      <c r="A134" s="1">
        <v>1987</v>
      </c>
      <c r="B134" s="2">
        <v>0.23734847842671325</v>
      </c>
      <c r="C134" s="2">
        <v>5.1631742239477196</v>
      </c>
      <c r="D134" s="2">
        <v>9.5</v>
      </c>
      <c r="E134" s="2">
        <v>3.2</v>
      </c>
      <c r="F134" s="2"/>
      <c r="H134" s="2"/>
    </row>
    <row r="135" spans="1:8" x14ac:dyDescent="0.25">
      <c r="A135" s="1">
        <v>1988</v>
      </c>
      <c r="B135" s="2">
        <v>0.23678646934461867</v>
      </c>
      <c r="C135" s="2">
        <v>5.5928004286883937</v>
      </c>
      <c r="D135" s="2">
        <v>7.9</v>
      </c>
      <c r="E135" s="2">
        <v>3.76</v>
      </c>
      <c r="F135" s="2"/>
      <c r="H135" s="2"/>
    </row>
    <row r="136" spans="1:8" x14ac:dyDescent="0.25">
      <c r="A136" s="1">
        <v>1989</v>
      </c>
      <c r="B136" s="2">
        <v>0.29739306504681373</v>
      </c>
      <c r="C136" s="2">
        <v>2.3336322732258719</v>
      </c>
      <c r="D136" s="2">
        <v>7</v>
      </c>
      <c r="E136" s="2">
        <v>5.24</v>
      </c>
      <c r="F136" s="2"/>
      <c r="H136" s="2"/>
    </row>
    <row r="137" spans="1:8" x14ac:dyDescent="0.25">
      <c r="A137" s="1">
        <v>1990</v>
      </c>
      <c r="B137" s="2">
        <v>0.30702584484680884</v>
      </c>
      <c r="C137" s="2">
        <v>0.46005442375511851</v>
      </c>
      <c r="D137" s="2">
        <v>7.6</v>
      </c>
      <c r="E137" s="2">
        <v>6.97</v>
      </c>
      <c r="F137" s="2"/>
      <c r="H137" s="2"/>
    </row>
    <row r="138" spans="1:8" x14ac:dyDescent="0.25">
      <c r="A138" s="1">
        <v>1991</v>
      </c>
      <c r="B138" s="2">
        <v>0.36898048177109732</v>
      </c>
      <c r="C138" s="2">
        <v>-1.4308338431301193</v>
      </c>
      <c r="D138" s="2">
        <v>9.5</v>
      </c>
      <c r="E138" s="2">
        <v>7.53</v>
      </c>
      <c r="F138" s="2"/>
      <c r="H138" s="2"/>
    </row>
    <row r="139" spans="1:8" x14ac:dyDescent="0.25">
      <c r="A139" s="1">
        <v>1992</v>
      </c>
      <c r="B139" s="2">
        <v>0.25691906005222975</v>
      </c>
      <c r="C139" s="2">
        <v>1.937105588016852E-2</v>
      </c>
      <c r="D139" s="2">
        <v>10.5</v>
      </c>
      <c r="E139" s="2">
        <v>4.26</v>
      </c>
      <c r="F139" s="2"/>
      <c r="H139" s="2"/>
    </row>
    <row r="140" spans="1:8" x14ac:dyDescent="0.25">
      <c r="A140" s="1">
        <v>1993</v>
      </c>
      <c r="B140" s="2">
        <v>0.21667569482062277</v>
      </c>
      <c r="C140" s="2">
        <v>2.1992361860542209</v>
      </c>
      <c r="D140" s="2">
        <v>10.3</v>
      </c>
      <c r="E140" s="2">
        <v>2.5099999999999998</v>
      </c>
      <c r="F140" s="2"/>
      <c r="H140" s="2"/>
    </row>
    <row r="141" spans="1:8" x14ac:dyDescent="0.25">
      <c r="A141" s="1">
        <v>1994</v>
      </c>
      <c r="B141" s="2">
        <v>0.26402228597564026</v>
      </c>
      <c r="C141" s="2">
        <v>3.5259836982604709</v>
      </c>
      <c r="D141" s="2">
        <v>8.9</v>
      </c>
      <c r="E141" s="2">
        <v>1.98</v>
      </c>
      <c r="F141" s="2"/>
      <c r="H141" s="2"/>
    </row>
    <row r="142" spans="1:8" x14ac:dyDescent="0.25">
      <c r="A142" s="1">
        <v>1995</v>
      </c>
      <c r="B142" s="2">
        <v>0.31930995873852286</v>
      </c>
      <c r="C142" s="2">
        <v>2.093032294956787</v>
      </c>
      <c r="D142" s="2">
        <v>8.4</v>
      </c>
      <c r="E142" s="2">
        <v>2.66</v>
      </c>
      <c r="F142" s="2"/>
      <c r="H142" s="2"/>
    </row>
    <row r="143" spans="1:8" x14ac:dyDescent="0.25">
      <c r="A143" s="1">
        <v>1996</v>
      </c>
      <c r="B143" s="2">
        <v>0.28109046565942819</v>
      </c>
      <c r="C143" s="2">
        <v>2.1761442969743916</v>
      </c>
      <c r="D143" s="2">
        <v>7.7</v>
      </c>
      <c r="E143" s="2">
        <v>2.4</v>
      </c>
      <c r="F143" s="2"/>
      <c r="H143" s="2"/>
    </row>
    <row r="144" spans="1:8" x14ac:dyDescent="0.25">
      <c r="A144" s="1">
        <v>1997</v>
      </c>
      <c r="B144" s="2">
        <v>0.30091304437436239</v>
      </c>
      <c r="C144" s="2">
        <v>2.7320878429508477</v>
      </c>
      <c r="D144" s="2">
        <v>6.4</v>
      </c>
      <c r="E144" s="2">
        <v>1.82</v>
      </c>
      <c r="F144" s="2"/>
      <c r="H144" s="2"/>
    </row>
    <row r="145" spans="1:8" x14ac:dyDescent="0.25">
      <c r="A145" s="1">
        <v>1998</v>
      </c>
      <c r="B145" s="2">
        <v>0.32055892325080215</v>
      </c>
      <c r="C145" s="2">
        <v>3.2552168854154129</v>
      </c>
      <c r="D145" s="2">
        <v>6.2</v>
      </c>
      <c r="E145" s="2">
        <v>1.56</v>
      </c>
      <c r="F145" s="2"/>
      <c r="H145" s="2"/>
    </row>
    <row r="146" spans="1:8" x14ac:dyDescent="0.25">
      <c r="A146" s="1">
        <v>1999</v>
      </c>
      <c r="B146" s="2">
        <v>0.43423936420803333</v>
      </c>
      <c r="C146" s="2">
        <v>3.1372704477956148</v>
      </c>
      <c r="D146" s="2">
        <v>5.9</v>
      </c>
      <c r="E146" s="2">
        <v>1.33</v>
      </c>
      <c r="F146" s="2"/>
      <c r="H146" s="2"/>
    </row>
    <row r="147" spans="1:8" x14ac:dyDescent="0.25">
      <c r="A147" s="1">
        <v>2000</v>
      </c>
      <c r="B147" s="2">
        <v>0.40788856484408331</v>
      </c>
      <c r="C147" s="2">
        <v>2.729636373204225</v>
      </c>
      <c r="D147" s="2">
        <v>5.2</v>
      </c>
      <c r="E147" s="2">
        <v>0.8</v>
      </c>
      <c r="F147" s="2"/>
      <c r="H147" s="2"/>
    </row>
    <row r="148" spans="1:8" x14ac:dyDescent="0.25">
      <c r="A148" s="1">
        <v>2001</v>
      </c>
      <c r="B148" s="2">
        <v>0.44076127800458664</v>
      </c>
      <c r="C148" s="2">
        <v>2.5368224861908706</v>
      </c>
      <c r="D148" s="2">
        <v>5.2</v>
      </c>
      <c r="E148" s="2">
        <v>1.23</v>
      </c>
      <c r="F148" s="2"/>
      <c r="H148" s="2"/>
    </row>
    <row r="149" spans="1:8" x14ac:dyDescent="0.25">
      <c r="A149" s="1">
        <v>2002</v>
      </c>
      <c r="B149" s="2">
        <v>0.46309403437816421</v>
      </c>
      <c r="C149" s="2">
        <v>2.1114911447022155</v>
      </c>
      <c r="D149" s="2">
        <v>5</v>
      </c>
      <c r="E149" s="2">
        <v>1.26</v>
      </c>
      <c r="F149" s="2"/>
      <c r="H149" s="2"/>
    </row>
    <row r="150" spans="1:8" x14ac:dyDescent="0.25">
      <c r="A150" s="1">
        <v>2003</v>
      </c>
      <c r="B150" s="2">
        <v>0.49719197246320679</v>
      </c>
      <c r="C150" s="2">
        <v>3.1003307305426775</v>
      </c>
      <c r="D150" s="2">
        <v>4.8</v>
      </c>
      <c r="E150" s="2">
        <v>1.36</v>
      </c>
      <c r="F150" s="2"/>
      <c r="H150" s="2"/>
    </row>
    <row r="151" spans="1:8" x14ac:dyDescent="0.25">
      <c r="A151" s="1">
        <v>2004</v>
      </c>
      <c r="B151" s="2">
        <v>0.53879742018188015</v>
      </c>
      <c r="C151" s="2">
        <v>1.655479110832192</v>
      </c>
      <c r="D151" s="2">
        <v>4.7</v>
      </c>
      <c r="E151" s="2">
        <v>1.34</v>
      </c>
      <c r="F151" s="2"/>
      <c r="H151" s="2"/>
    </row>
    <row r="152" spans="1:8" x14ac:dyDescent="0.25">
      <c r="A152" s="1">
        <v>2005</v>
      </c>
      <c r="B152" s="2">
        <v>0.81880665404920894</v>
      </c>
      <c r="C152" s="2">
        <v>1.892395608748898</v>
      </c>
      <c r="D152" s="2">
        <v>5.0999999999999996</v>
      </c>
      <c r="E152" s="2">
        <v>2.06</v>
      </c>
      <c r="F152" s="2"/>
      <c r="H152" s="2"/>
    </row>
    <row r="153" spans="1:8" x14ac:dyDescent="0.25">
      <c r="A153" s="1">
        <v>2006</v>
      </c>
      <c r="B153" s="2">
        <v>0.70940204718807909</v>
      </c>
      <c r="C153" s="2">
        <v>1.4098512342511471</v>
      </c>
      <c r="D153" s="2">
        <v>5.5</v>
      </c>
      <c r="E153" s="2">
        <v>2.33</v>
      </c>
      <c r="F153" s="2"/>
      <c r="H153" s="2"/>
    </row>
    <row r="154" spans="1:8" x14ac:dyDescent="0.25">
      <c r="A154" s="1">
        <v>2007</v>
      </c>
      <c r="B154" s="2">
        <v>0.81624644363778032</v>
      </c>
      <c r="C154" s="2">
        <v>2.0522525680172876</v>
      </c>
      <c r="D154" s="2">
        <v>5.2</v>
      </c>
      <c r="E154" s="2">
        <v>2.3199999999999998</v>
      </c>
      <c r="F154" s="2"/>
      <c r="H154" s="2"/>
    </row>
    <row r="155" spans="1:8" x14ac:dyDescent="0.25">
      <c r="A155" s="1">
        <v>2008</v>
      </c>
      <c r="B155" s="2">
        <v>0.84661645355286197</v>
      </c>
      <c r="C155" s="2">
        <v>-1.6672445737675234</v>
      </c>
      <c r="D155" s="2">
        <v>6.5</v>
      </c>
      <c r="E155" s="2">
        <v>3.6</v>
      </c>
      <c r="F155" s="2"/>
      <c r="H155" s="2"/>
    </row>
    <row r="156" spans="1:8" x14ac:dyDescent="0.25">
      <c r="A156" s="1">
        <v>2009</v>
      </c>
      <c r="B156" s="2">
        <v>0.73336421182645939</v>
      </c>
      <c r="C156" s="2">
        <v>-4.7286283992354683</v>
      </c>
      <c r="D156" s="2">
        <v>7.7</v>
      </c>
      <c r="E156" s="2">
        <v>2.17</v>
      </c>
      <c r="F156" s="2"/>
      <c r="H156" s="2"/>
    </row>
    <row r="157" spans="1:8" x14ac:dyDescent="0.25">
      <c r="A157" s="1">
        <v>2010</v>
      </c>
      <c r="B157" s="2">
        <v>0.85447160701970226</v>
      </c>
      <c r="C157" s="2">
        <v>1.2146653954410169</v>
      </c>
      <c r="D157" s="2">
        <v>7.9</v>
      </c>
      <c r="E157" s="2">
        <v>3.3</v>
      </c>
      <c r="F157" s="2"/>
      <c r="H157" s="2"/>
    </row>
    <row r="158" spans="1:8" x14ac:dyDescent="0.25">
      <c r="A158" s="1">
        <v>2011</v>
      </c>
      <c r="B158" s="2">
        <v>0.88332510162987266</v>
      </c>
      <c r="C158" s="2">
        <v>0.52367307749840997</v>
      </c>
      <c r="D158" s="2">
        <v>8.3000000000000007</v>
      </c>
      <c r="E158" s="2">
        <v>4.46</v>
      </c>
      <c r="F158" s="2"/>
      <c r="H158" s="2"/>
    </row>
    <row r="159" spans="1:8" x14ac:dyDescent="0.25">
      <c r="A159" s="1">
        <v>2012</v>
      </c>
      <c r="B159" s="2">
        <v>0.72871749486884685</v>
      </c>
      <c r="C159" s="2">
        <v>1.0839079255456241</v>
      </c>
      <c r="D159" s="2">
        <v>7.8</v>
      </c>
      <c r="E159" s="2">
        <v>2.83</v>
      </c>
      <c r="F159" s="2"/>
      <c r="H159" s="2"/>
    </row>
    <row r="160" spans="1:8" x14ac:dyDescent="0.25">
      <c r="A160" s="1">
        <v>2013</v>
      </c>
      <c r="B160" s="2">
        <v>0.69540509215986201</v>
      </c>
      <c r="C160" s="2">
        <v>1.2417964829029016</v>
      </c>
      <c r="D160" s="2">
        <v>7.2</v>
      </c>
      <c r="E160" s="2">
        <v>2.56</v>
      </c>
      <c r="F160" s="2"/>
      <c r="H160" s="2"/>
    </row>
    <row r="161" spans="1:8" x14ac:dyDescent="0.25">
      <c r="A161" s="1">
        <v>2014</v>
      </c>
      <c r="B161" s="2">
        <v>0.83726283741134555</v>
      </c>
      <c r="C161" s="2">
        <v>2.5866712265904646</v>
      </c>
      <c r="D161" s="2">
        <v>5.7</v>
      </c>
      <c r="E161" s="2">
        <v>1.46</v>
      </c>
      <c r="F161" s="2"/>
      <c r="H161" s="2"/>
    </row>
    <row r="162" spans="1:8" x14ac:dyDescent="0.25">
      <c r="A162" s="1">
        <v>2015</v>
      </c>
      <c r="B162" s="2">
        <v>0.8634497486974535</v>
      </c>
      <c r="C162" s="2">
        <v>1.543592992002174</v>
      </c>
      <c r="D162" s="2">
        <v>5.0999999999999996</v>
      </c>
      <c r="E162" s="2">
        <v>0.04</v>
      </c>
      <c r="F162" s="2"/>
      <c r="H162" s="2"/>
    </row>
    <row r="163" spans="1:8" x14ac:dyDescent="0.25">
      <c r="A163" s="1">
        <v>2016</v>
      </c>
      <c r="B163" s="2">
        <v>0.79034789909830927</v>
      </c>
      <c r="C163" s="2">
        <v>1.0082573881944779</v>
      </c>
      <c r="D163" s="2">
        <v>4.7</v>
      </c>
      <c r="E163" s="2">
        <v>0.66</v>
      </c>
      <c r="F163" s="2"/>
      <c r="H16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NEDL_Jarque_Bera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2021-04-20T09:57:38Z</dcterms:created>
  <dcterms:modified xsi:type="dcterms:W3CDTF">2021-04-20T11:38:21Z</dcterms:modified>
</cp:coreProperties>
</file>