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72C22BC-280E-4856-942E-1B46FE02783E}" xr6:coauthVersionLast="47" xr6:coauthVersionMax="47" xr10:uidLastSave="{00000000-0000-0000-0000-000000000000}"/>
  <bookViews>
    <workbookView xWindow="-120" yWindow="-120" windowWidth="20730" windowHeight="11160" xr2:uid="{D0FC877C-BDA1-4E69-AFAA-6437ABB3BA1E}"/>
  </bookViews>
  <sheets>
    <sheet name="NEDL_Multiple_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D23" i="1"/>
  <c r="E23" i="1"/>
  <c r="D24" i="1"/>
  <c r="E2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C23" i="1"/>
  <c r="C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24" i="1"/>
  <c r="B23" i="1"/>
  <c r="K1" i="1"/>
</calcChain>
</file>

<file path=xl/sharedStrings.xml><?xml version="1.0" encoding="utf-8"?>
<sst xmlns="http://schemas.openxmlformats.org/spreadsheetml/2006/main" count="10" uniqueCount="10">
  <si>
    <t>Hypothesis</t>
  </si>
  <si>
    <t>p-value</t>
  </si>
  <si>
    <t>Number of hypotheses</t>
  </si>
  <si>
    <t>Significant at 1%</t>
  </si>
  <si>
    <t>Significant at 5%</t>
  </si>
  <si>
    <t>Bonferroni</t>
  </si>
  <si>
    <t>Holm</t>
  </si>
  <si>
    <t>Chow-Denning</t>
  </si>
  <si>
    <t>Wilson harmonic mean</t>
  </si>
  <si>
    <t>p-value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</si>
</sst>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485775</xdr:colOff>
      <xdr:row>4</xdr:row>
      <xdr:rowOff>185737</xdr:rowOff>
    </xdr:from>
    <xdr:ext cx="1531766" cy="1831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1001EB0-13EB-47BA-8FFA-F7734B58BE46}"/>
                </a:ext>
              </a:extLst>
            </xdr:cNvPr>
            <xdr:cNvSpPr txBox="1"/>
          </xdr:nvSpPr>
          <xdr:spPr>
            <a:xfrm>
              <a:off x="7153275" y="947737"/>
              <a:ext cx="1531766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𝐵𝑜𝑛𝑓𝑒𝑟𝑟𝑜𝑛𝑖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min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⁡(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𝑝𝑛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,1)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1001EB0-13EB-47BA-8FFA-F7734B58BE46}"/>
                </a:ext>
              </a:extLst>
            </xdr:cNvPr>
            <xdr:cNvSpPr txBox="1"/>
          </xdr:nvSpPr>
          <xdr:spPr>
            <a:xfrm>
              <a:off x="7153275" y="947737"/>
              <a:ext cx="1531766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𝑝_𝐵𝑜𝑛𝑓𝑒𝑟𝑟𝑜𝑛𝑖=min⁡(𝑝𝑛,1)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476250</xdr:colOff>
      <xdr:row>6</xdr:row>
      <xdr:rowOff>152400</xdr:rowOff>
    </xdr:from>
    <xdr:ext cx="17681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86247D7-EBF4-4DD4-A939-D74587E1102E}"/>
                </a:ext>
              </a:extLst>
            </xdr:cNvPr>
            <xdr:cNvSpPr txBox="1"/>
          </xdr:nvSpPr>
          <xdr:spPr>
            <a:xfrm>
              <a:off x="7143750" y="1295400"/>
              <a:ext cx="17681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𝐻𝑜𝑙𝑚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min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⁡(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𝑟𝑎𝑛𝑘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,1)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86247D7-EBF4-4DD4-A939-D74587E1102E}"/>
                </a:ext>
              </a:extLst>
            </xdr:cNvPr>
            <xdr:cNvSpPr txBox="1"/>
          </xdr:nvSpPr>
          <xdr:spPr>
            <a:xfrm>
              <a:off x="7143750" y="1295400"/>
              <a:ext cx="17681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𝑝_𝐻𝑜𝑙𝑚=min⁡(𝑝∗𝑟𝑎𝑛𝑘(𝑝),1)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485775</xdr:colOff>
      <xdr:row>8</xdr:row>
      <xdr:rowOff>152400</xdr:rowOff>
    </xdr:from>
    <xdr:ext cx="1844929" cy="1833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88A0B49-F511-4FD1-AE93-8DC095523840}"/>
                </a:ext>
              </a:extLst>
            </xdr:cNvPr>
            <xdr:cNvSpPr txBox="1"/>
          </xdr:nvSpPr>
          <xdr:spPr>
            <a:xfrm>
              <a:off x="7153275" y="1676400"/>
              <a:ext cx="184492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𝐶h𝑜𝑤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𝐷𝑒𝑛𝑛𝑖𝑛𝑔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=1−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88A0B49-F511-4FD1-AE93-8DC095523840}"/>
                </a:ext>
              </a:extLst>
            </xdr:cNvPr>
            <xdr:cNvSpPr txBox="1"/>
          </xdr:nvSpPr>
          <xdr:spPr>
            <a:xfrm>
              <a:off x="7153275" y="1676400"/>
              <a:ext cx="184492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𝑝_(𝐶ℎ𝑜𝑤−𝐷𝑒𝑛𝑛𝑖𝑛𝑔)=1−(1−𝑝)^𝑛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466725</xdr:colOff>
      <xdr:row>10</xdr:row>
      <xdr:rowOff>114300</xdr:rowOff>
    </xdr:from>
    <xdr:ext cx="1212640" cy="3292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F684ED4-0485-4B4F-B78B-14A0AEB83E33}"/>
                </a:ext>
              </a:extLst>
            </xdr:cNvPr>
            <xdr:cNvSpPr txBox="1"/>
          </xdr:nvSpPr>
          <xdr:spPr>
            <a:xfrm>
              <a:off x="7134225" y="2019300"/>
              <a:ext cx="1212640" cy="329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𝑊𝑖𝑙𝑠𝑜𝑛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1/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F684ED4-0485-4B4F-B78B-14A0AEB83E33}"/>
                </a:ext>
              </a:extLst>
            </xdr:cNvPr>
            <xdr:cNvSpPr txBox="1"/>
          </xdr:nvSpPr>
          <xdr:spPr>
            <a:xfrm>
              <a:off x="7134225" y="2019300"/>
              <a:ext cx="1212640" cy="329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𝑝_𝑊𝑖𝑙𝑠𝑜𝑛=𝑛/(∑24_(𝑖=1)^𝑛▒〖1/𝑝_𝑖 〗)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A9E6-66B9-4E31-A830-05DEA6E1E13D}">
  <dimension ref="A1:K24"/>
  <sheetViews>
    <sheetView tabSelected="1" workbookViewId="0">
      <selection activeCell="J3" sqref="J3"/>
    </sheetView>
  </sheetViews>
  <sheetFormatPr defaultRowHeight="15" x14ac:dyDescent="0.25"/>
  <cols>
    <col min="1" max="6" width="15.140625" customWidth="1"/>
    <col min="10" max="10" width="21.7109375" bestFit="1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  <c r="J1" s="1" t="s">
        <v>2</v>
      </c>
      <c r="K1" s="1">
        <f>COUNT(A2:A21)</f>
        <v>20</v>
      </c>
    </row>
    <row r="2" spans="1:11" x14ac:dyDescent="0.25">
      <c r="A2" s="1">
        <v>1</v>
      </c>
      <c r="B2" s="2">
        <v>0.64179206061742744</v>
      </c>
      <c r="C2" s="2">
        <f>MIN(B2*K$1,1)</f>
        <v>1</v>
      </c>
      <c r="D2" s="2">
        <f>MIN(B2*F2,1)</f>
        <v>1</v>
      </c>
      <c r="E2" s="2">
        <f>1 - (1-B2)^K$1</f>
        <v>0.99999999879022627</v>
      </c>
      <c r="F2" s="1">
        <f>RANK(B2,B$2:B$21,0)</f>
        <v>5</v>
      </c>
    </row>
    <row r="3" spans="1:11" x14ac:dyDescent="0.25">
      <c r="A3" s="1">
        <v>2</v>
      </c>
      <c r="B3" s="2">
        <v>0.58426157695517877</v>
      </c>
      <c r="C3" s="2">
        <f t="shared" ref="C3:C21" si="0">MIN(B3*K$1,1)</f>
        <v>1</v>
      </c>
      <c r="D3" s="2">
        <f t="shared" ref="D3:D21" si="1">MIN(B3*F3,1)</f>
        <v>1</v>
      </c>
      <c r="E3" s="2">
        <f t="shared" ref="E3:E21" si="2">1 - (1-B3)^K$1</f>
        <v>0.99999997620951542</v>
      </c>
      <c r="F3" s="1">
        <f t="shared" ref="F3:F21" si="3">RANK(B3,B$2:B$21,0)</f>
        <v>6</v>
      </c>
      <c r="J3" s="1" t="s">
        <v>8</v>
      </c>
      <c r="K3" s="2">
        <f>HARMEAN(B2:B21)</f>
        <v>5.2660304847704432E-2</v>
      </c>
    </row>
    <row r="4" spans="1:11" x14ac:dyDescent="0.25">
      <c r="A4" s="1">
        <v>3</v>
      </c>
      <c r="B4" s="2">
        <v>5.4619154733240527E-2</v>
      </c>
      <c r="C4" s="2">
        <f t="shared" si="0"/>
        <v>1</v>
      </c>
      <c r="D4" s="2">
        <f t="shared" si="1"/>
        <v>0.87390647573184843</v>
      </c>
      <c r="E4" s="2">
        <f t="shared" si="2"/>
        <v>0.67481090537144117</v>
      </c>
      <c r="F4" s="1">
        <f t="shared" si="3"/>
        <v>16</v>
      </c>
    </row>
    <row r="5" spans="1:11" x14ac:dyDescent="0.25">
      <c r="A5" s="1">
        <v>4</v>
      </c>
      <c r="B5" s="2">
        <v>0.56549910498537304</v>
      </c>
      <c r="C5" s="2">
        <f t="shared" si="0"/>
        <v>1</v>
      </c>
      <c r="D5" s="2">
        <f t="shared" si="1"/>
        <v>1</v>
      </c>
      <c r="E5" s="2">
        <f t="shared" si="2"/>
        <v>0.99999994248071122</v>
      </c>
      <c r="F5" s="1">
        <f t="shared" si="3"/>
        <v>7</v>
      </c>
    </row>
    <row r="6" spans="1:11" x14ac:dyDescent="0.25">
      <c r="A6" s="1">
        <v>5</v>
      </c>
      <c r="B6" s="2">
        <v>4.3630981611842978E-3</v>
      </c>
      <c r="C6" s="2">
        <f t="shared" si="0"/>
        <v>8.7261963223685957E-2</v>
      </c>
      <c r="D6" s="2">
        <f t="shared" si="1"/>
        <v>8.7261963223685957E-2</v>
      </c>
      <c r="E6" s="2">
        <f t="shared" si="2"/>
        <v>8.3737959700278308E-2</v>
      </c>
      <c r="F6" s="1">
        <f t="shared" si="3"/>
        <v>20</v>
      </c>
    </row>
    <row r="7" spans="1:11" x14ac:dyDescent="0.25">
      <c r="A7" s="1">
        <v>6</v>
      </c>
      <c r="B7" s="2">
        <v>2.9455417757653701E-2</v>
      </c>
      <c r="C7" s="2">
        <f t="shared" si="0"/>
        <v>0.58910835515307403</v>
      </c>
      <c r="D7" s="2">
        <f t="shared" si="1"/>
        <v>0.55965293739542032</v>
      </c>
      <c r="E7" s="2">
        <f t="shared" si="2"/>
        <v>0.4500669858640185</v>
      </c>
      <c r="F7" s="1">
        <f t="shared" si="3"/>
        <v>19</v>
      </c>
    </row>
    <row r="8" spans="1:11" x14ac:dyDescent="0.25">
      <c r="A8" s="1">
        <v>7</v>
      </c>
      <c r="B8" s="2">
        <v>8.4348784096736407E-2</v>
      </c>
      <c r="C8" s="2">
        <f t="shared" si="0"/>
        <v>1</v>
      </c>
      <c r="D8" s="2">
        <f t="shared" si="1"/>
        <v>1</v>
      </c>
      <c r="E8" s="2">
        <f t="shared" si="2"/>
        <v>0.82836670941521695</v>
      </c>
      <c r="F8" s="1">
        <f t="shared" si="3"/>
        <v>15</v>
      </c>
    </row>
    <row r="9" spans="1:11" x14ac:dyDescent="0.25">
      <c r="A9" s="1">
        <v>8</v>
      </c>
      <c r="B9" s="2">
        <v>0.41479023679866467</v>
      </c>
      <c r="C9" s="2">
        <f t="shared" si="0"/>
        <v>1</v>
      </c>
      <c r="D9" s="2">
        <f t="shared" si="1"/>
        <v>1</v>
      </c>
      <c r="E9" s="2">
        <f t="shared" si="2"/>
        <v>0.9999778062208966</v>
      </c>
      <c r="F9" s="1">
        <f t="shared" si="3"/>
        <v>9</v>
      </c>
    </row>
    <row r="10" spans="1:11" x14ac:dyDescent="0.25">
      <c r="A10" s="1">
        <v>9</v>
      </c>
      <c r="B10" s="2">
        <v>0.95344119902386204</v>
      </c>
      <c r="C10" s="2">
        <f t="shared" si="0"/>
        <v>1</v>
      </c>
      <c r="D10" s="2">
        <f t="shared" si="1"/>
        <v>0.95344119902386204</v>
      </c>
      <c r="E10" s="2">
        <f t="shared" si="2"/>
        <v>1</v>
      </c>
      <c r="F10" s="1">
        <f t="shared" si="3"/>
        <v>1</v>
      </c>
    </row>
    <row r="11" spans="1:11" x14ac:dyDescent="0.25">
      <c r="A11" s="1">
        <v>10</v>
      </c>
      <c r="B11" s="2">
        <v>0.72043496116755446</v>
      </c>
      <c r="C11" s="2">
        <f t="shared" si="0"/>
        <v>1</v>
      </c>
      <c r="D11" s="2">
        <f t="shared" si="1"/>
        <v>1</v>
      </c>
      <c r="E11" s="2">
        <f t="shared" si="2"/>
        <v>0.99999999999149536</v>
      </c>
      <c r="F11" s="1">
        <f t="shared" si="3"/>
        <v>3</v>
      </c>
    </row>
    <row r="12" spans="1:11" x14ac:dyDescent="0.25">
      <c r="A12" s="1">
        <v>11</v>
      </c>
      <c r="B12" s="2">
        <v>0.32241897593830071</v>
      </c>
      <c r="C12" s="2">
        <f t="shared" si="0"/>
        <v>1</v>
      </c>
      <c r="D12" s="2">
        <f t="shared" si="1"/>
        <v>1</v>
      </c>
      <c r="E12" s="2">
        <f t="shared" si="2"/>
        <v>0.9995838741474794</v>
      </c>
      <c r="F12" s="1">
        <f t="shared" si="3"/>
        <v>12</v>
      </c>
    </row>
    <row r="13" spans="1:11" x14ac:dyDescent="0.25">
      <c r="A13" s="1">
        <v>12</v>
      </c>
      <c r="B13" s="2">
        <v>0.34097831174726712</v>
      </c>
      <c r="C13" s="2">
        <f t="shared" si="0"/>
        <v>1</v>
      </c>
      <c r="D13" s="2">
        <f t="shared" si="1"/>
        <v>1</v>
      </c>
      <c r="E13" s="2">
        <f t="shared" si="2"/>
        <v>0.99976122208962581</v>
      </c>
      <c r="F13" s="1">
        <f t="shared" si="3"/>
        <v>11</v>
      </c>
    </row>
    <row r="14" spans="1:11" x14ac:dyDescent="0.25">
      <c r="A14" s="1">
        <v>13</v>
      </c>
      <c r="B14" s="2">
        <v>0.15626813563069408</v>
      </c>
      <c r="C14" s="2">
        <f t="shared" si="0"/>
        <v>1</v>
      </c>
      <c r="D14" s="2">
        <f t="shared" si="1"/>
        <v>1</v>
      </c>
      <c r="E14" s="2">
        <f t="shared" si="2"/>
        <v>0.96657364512861466</v>
      </c>
      <c r="F14" s="1">
        <f t="shared" si="3"/>
        <v>13</v>
      </c>
    </row>
    <row r="15" spans="1:11" x14ac:dyDescent="0.25">
      <c r="A15" s="1">
        <v>14</v>
      </c>
      <c r="B15" s="2">
        <v>0.67990411025172592</v>
      </c>
      <c r="C15" s="2">
        <f t="shared" si="0"/>
        <v>1</v>
      </c>
      <c r="D15" s="2">
        <f t="shared" si="1"/>
        <v>1</v>
      </c>
      <c r="E15" s="2">
        <f t="shared" si="2"/>
        <v>0.99999999987247301</v>
      </c>
      <c r="F15" s="1">
        <f t="shared" si="3"/>
        <v>4</v>
      </c>
    </row>
    <row r="16" spans="1:11" x14ac:dyDescent="0.25">
      <c r="A16" s="1">
        <v>15</v>
      </c>
      <c r="B16" s="2">
        <v>0.93015834663557651</v>
      </c>
      <c r="C16" s="2">
        <f t="shared" si="0"/>
        <v>1</v>
      </c>
      <c r="D16" s="2">
        <f t="shared" si="1"/>
        <v>1</v>
      </c>
      <c r="E16" s="2">
        <f t="shared" si="2"/>
        <v>1</v>
      </c>
      <c r="F16" s="1">
        <f t="shared" si="3"/>
        <v>2</v>
      </c>
    </row>
    <row r="17" spans="1:6" x14ac:dyDescent="0.25">
      <c r="A17" s="1">
        <v>16</v>
      </c>
      <c r="B17" s="2">
        <v>0.37033421512537301</v>
      </c>
      <c r="C17" s="2">
        <f t="shared" si="0"/>
        <v>1</v>
      </c>
      <c r="D17" s="2">
        <f t="shared" si="1"/>
        <v>1</v>
      </c>
      <c r="E17" s="2">
        <f t="shared" si="2"/>
        <v>0.99990401532466933</v>
      </c>
      <c r="F17" s="1">
        <f t="shared" si="3"/>
        <v>10</v>
      </c>
    </row>
    <row r="18" spans="1:6" x14ac:dyDescent="0.25">
      <c r="A18" s="1">
        <v>17</v>
      </c>
      <c r="B18" s="2">
        <v>4.219110456164743E-2</v>
      </c>
      <c r="C18" s="2">
        <f t="shared" si="0"/>
        <v>0.8438220912329486</v>
      </c>
      <c r="D18" s="2">
        <f t="shared" si="1"/>
        <v>0.71724877754800631</v>
      </c>
      <c r="E18" s="2">
        <f t="shared" si="2"/>
        <v>0.57774254795545721</v>
      </c>
      <c r="F18" s="1">
        <f t="shared" si="3"/>
        <v>17</v>
      </c>
    </row>
    <row r="19" spans="1:6" x14ac:dyDescent="0.25">
      <c r="A19" s="1">
        <v>18</v>
      </c>
      <c r="B19" s="2">
        <v>0.1416778412680163</v>
      </c>
      <c r="C19" s="2">
        <f t="shared" si="0"/>
        <v>1</v>
      </c>
      <c r="D19" s="2">
        <f t="shared" si="1"/>
        <v>1</v>
      </c>
      <c r="E19" s="2">
        <f t="shared" si="2"/>
        <v>0.9529015634041027</v>
      </c>
      <c r="F19" s="1">
        <f t="shared" si="3"/>
        <v>14</v>
      </c>
    </row>
    <row r="20" spans="1:6" x14ac:dyDescent="0.25">
      <c r="A20" s="1">
        <v>19</v>
      </c>
      <c r="B20" s="2">
        <v>3.8127784835544909E-2</v>
      </c>
      <c r="C20" s="2">
        <f t="shared" si="0"/>
        <v>0.76255569671089818</v>
      </c>
      <c r="D20" s="2">
        <f t="shared" si="1"/>
        <v>0.68630012703980836</v>
      </c>
      <c r="E20" s="2">
        <f t="shared" si="2"/>
        <v>0.54043431207319137</v>
      </c>
      <c r="F20" s="1">
        <f t="shared" si="3"/>
        <v>18</v>
      </c>
    </row>
    <row r="21" spans="1:6" x14ac:dyDescent="0.25">
      <c r="A21" s="1">
        <v>20</v>
      </c>
      <c r="B21" s="2">
        <v>0.51786273702104102</v>
      </c>
      <c r="C21" s="2">
        <f t="shared" si="0"/>
        <v>1</v>
      </c>
      <c r="D21" s="2">
        <f t="shared" si="1"/>
        <v>1</v>
      </c>
      <c r="E21" s="2">
        <f t="shared" si="2"/>
        <v>0.99999953930450802</v>
      </c>
      <c r="F21" s="1">
        <f t="shared" si="3"/>
        <v>8</v>
      </c>
    </row>
    <row r="23" spans="1:6" x14ac:dyDescent="0.25">
      <c r="A23" s="1" t="s">
        <v>3</v>
      </c>
      <c r="B23" s="1">
        <f>COUNTIF(B2:B21,"&lt;0.01")</f>
        <v>1</v>
      </c>
      <c r="C23" s="1">
        <f>COUNTIF(C2:C21,"&lt;0.01")</f>
        <v>0</v>
      </c>
      <c r="D23" s="1">
        <f t="shared" ref="D23:E23" si="4">COUNTIF(D2:D21,"&lt;0.01")</f>
        <v>0</v>
      </c>
      <c r="E23" s="1">
        <f t="shared" si="4"/>
        <v>0</v>
      </c>
    </row>
    <row r="24" spans="1:6" x14ac:dyDescent="0.25">
      <c r="A24" s="1" t="s">
        <v>4</v>
      </c>
      <c r="B24" s="1">
        <f>COUNTIF(B2:B21,"&lt;0.05")</f>
        <v>4</v>
      </c>
      <c r="C24" s="1">
        <f>COUNTIF(C2:C21,"&lt;0.05")</f>
        <v>0</v>
      </c>
      <c r="D24" s="1">
        <f t="shared" ref="D24:E24" si="5">COUNTIF(D2:D21,"&lt;0.05")</f>
        <v>0</v>
      </c>
      <c r="E24" s="1">
        <f t="shared" si="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NEDL_Multiple_Testing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2021-10-13T13:06:26Z</dcterms:created>
  <dcterms:modified xsi:type="dcterms:W3CDTF">2021-10-13T14:33:17Z</dcterms:modified>
</cp:coreProperties>
</file>