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BC1C2DF2-2083-4A12-AE8F-DE938ACDE2CD}" xr6:coauthVersionLast="47" xr6:coauthVersionMax="47" xr10:uidLastSave="{00000000-0000-0000-0000-000000000000}"/>
  <bookViews>
    <workbookView xWindow="-120" yWindow="-120" windowWidth="20730" windowHeight="11160" xr2:uid="{74095EEA-AA75-4B56-84B0-445070415467}"/>
  </bookViews>
  <sheets>
    <sheet name="NEDL_Newton_Raph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7" i="1" l="1"/>
  <c r="J37" i="1" s="1" a="1"/>
  <c r="J37" i="1" s="1"/>
  <c r="I37" i="1" a="1"/>
  <c r="I37" i="1" s="1"/>
  <c r="I36" i="1" a="1"/>
  <c r="I36" i="1"/>
  <c r="J36" i="1" a="1"/>
  <c r="J36" i="1" s="1"/>
  <c r="K36" i="1" a="1"/>
  <c r="K36" i="1" s="1"/>
  <c r="L36" i="1" a="1"/>
  <c r="L36" i="1"/>
  <c r="H36" i="1"/>
  <c r="L35" i="1" a="1"/>
  <c r="L35" i="1" s="1"/>
  <c r="K35" i="1" a="1"/>
  <c r="K35" i="1" s="1"/>
  <c r="J35" i="1" a="1"/>
  <c r="J35" i="1" s="1"/>
  <c r="I35" i="1" a="1"/>
  <c r="I35" i="1" s="1"/>
  <c r="I27" i="1" a="1"/>
  <c r="J27" i="1" a="1"/>
  <c r="K27" i="1" a="1"/>
  <c r="I26" i="1" a="1"/>
  <c r="J26" i="1" a="1"/>
  <c r="K26" i="1" a="1"/>
  <c r="K25" i="1"/>
  <c r="H26" i="1" s="1"/>
  <c r="K25" i="1" a="1"/>
  <c r="J25" i="1" a="1"/>
  <c r="J25" i="1" s="1"/>
  <c r="I25" i="1"/>
  <c r="I25" i="1" a="1"/>
  <c r="H17" i="1"/>
  <c r="I17" i="1" a="1"/>
  <c r="I17" i="1"/>
  <c r="H18" i="1" s="1"/>
  <c r="J17" i="1" a="1"/>
  <c r="J17" i="1"/>
  <c r="I16" i="1" a="1"/>
  <c r="I16" i="1" s="1"/>
  <c r="J16" i="1" a="1"/>
  <c r="J16" i="1" s="1"/>
  <c r="H16" i="1"/>
  <c r="J15" i="1" a="1"/>
  <c r="J15" i="1" s="1"/>
  <c r="I15" i="1" a="1"/>
  <c r="I15" i="1" s="1"/>
  <c r="C16" i="1" a="1"/>
  <c r="C16" i="1" s="1"/>
  <c r="D16" i="1" a="1"/>
  <c r="D16" i="1" s="1"/>
  <c r="E16" i="1" a="1"/>
  <c r="E16" i="1" s="1"/>
  <c r="C17" i="1" a="1"/>
  <c r="C17" i="1" s="1"/>
  <c r="D17" i="1" a="1"/>
  <c r="D17" i="1" s="1"/>
  <c r="E17" i="1" a="1"/>
  <c r="E17" i="1" s="1"/>
  <c r="C18" i="1" a="1"/>
  <c r="C18" i="1" s="1"/>
  <c r="D18" i="1" a="1"/>
  <c r="D18" i="1" s="1"/>
  <c r="E18" i="1" a="1"/>
  <c r="E18" i="1" s="1"/>
  <c r="C19" i="1" a="1"/>
  <c r="C19" i="1" s="1"/>
  <c r="D19" i="1" a="1"/>
  <c r="D19" i="1" s="1"/>
  <c r="E19" i="1" a="1"/>
  <c r="E19" i="1" s="1"/>
  <c r="C20" i="1" a="1"/>
  <c r="C20" i="1" s="1"/>
  <c r="D20" i="1" a="1"/>
  <c r="D20" i="1" s="1"/>
  <c r="E20" i="1" a="1"/>
  <c r="E20" i="1" s="1"/>
  <c r="C21" i="1" a="1"/>
  <c r="C21" i="1" s="1"/>
  <c r="D21" i="1" a="1"/>
  <c r="D21" i="1" s="1"/>
  <c r="E21" i="1" a="1"/>
  <c r="E21" i="1" s="1"/>
  <c r="C22" i="1" a="1"/>
  <c r="C22" i="1" s="1"/>
  <c r="D22" i="1" a="1"/>
  <c r="D22" i="1" s="1"/>
  <c r="E22" i="1" a="1"/>
  <c r="E22" i="1" s="1"/>
  <c r="C23" i="1" a="1"/>
  <c r="C23" i="1" s="1"/>
  <c r="D23" i="1" a="1"/>
  <c r="D23" i="1" s="1"/>
  <c r="E23" i="1" a="1"/>
  <c r="E23" i="1" s="1"/>
  <c r="C24" i="1" a="1"/>
  <c r="C24" i="1" s="1"/>
  <c r="D24" i="1" a="1"/>
  <c r="D24" i="1" s="1"/>
  <c r="E24" i="1" a="1"/>
  <c r="E24" i="1" s="1"/>
  <c r="C25" i="1" a="1"/>
  <c r="C25" i="1" s="1"/>
  <c r="D25" i="1" a="1"/>
  <c r="D25" i="1" s="1"/>
  <c r="E25" i="1" a="1"/>
  <c r="E25" i="1" s="1"/>
  <c r="C26" i="1" a="1"/>
  <c r="C26" i="1" s="1"/>
  <c r="D26" i="1" a="1"/>
  <c r="D26" i="1" s="1"/>
  <c r="E26" i="1" a="1"/>
  <c r="E26" i="1" s="1"/>
  <c r="C27" i="1" a="1"/>
  <c r="C27" i="1" s="1"/>
  <c r="D27" i="1" a="1"/>
  <c r="D27" i="1" s="1"/>
  <c r="E27" i="1" a="1"/>
  <c r="E27" i="1" s="1"/>
  <c r="C28" i="1" a="1"/>
  <c r="C28" i="1" s="1"/>
  <c r="D28" i="1" a="1"/>
  <c r="D28" i="1" s="1"/>
  <c r="E28" i="1" a="1"/>
  <c r="E28" i="1" s="1"/>
  <c r="C29" i="1" a="1"/>
  <c r="C29" i="1" s="1"/>
  <c r="D29" i="1" a="1"/>
  <c r="D29" i="1" s="1"/>
  <c r="E29" i="1" a="1"/>
  <c r="E29" i="1" s="1"/>
  <c r="C30" i="1" a="1"/>
  <c r="C30" i="1" s="1"/>
  <c r="D30" i="1" a="1"/>
  <c r="D30" i="1" s="1"/>
  <c r="E30" i="1" a="1"/>
  <c r="E30" i="1" s="1"/>
  <c r="C31" i="1" a="1"/>
  <c r="C31" i="1" s="1"/>
  <c r="D31" i="1" a="1"/>
  <c r="D31" i="1" s="1"/>
  <c r="E31" i="1" a="1"/>
  <c r="E31" i="1" s="1"/>
  <c r="C32" i="1" a="1"/>
  <c r="C32" i="1" s="1"/>
  <c r="D32" i="1" a="1"/>
  <c r="D32" i="1" s="1"/>
  <c r="E32" i="1" a="1"/>
  <c r="E32" i="1" s="1"/>
  <c r="C33" i="1" a="1"/>
  <c r="C33" i="1" s="1"/>
  <c r="D33" i="1" a="1"/>
  <c r="D33" i="1" s="1"/>
  <c r="E33" i="1" a="1"/>
  <c r="E33" i="1" s="1"/>
  <c r="C34" i="1" a="1"/>
  <c r="C34" i="1" s="1"/>
  <c r="D34" i="1" a="1"/>
  <c r="D34" i="1" s="1"/>
  <c r="E34" i="1" a="1"/>
  <c r="E34" i="1" s="1"/>
  <c r="C35" i="1" a="1"/>
  <c r="C35" i="1" s="1"/>
  <c r="D35" i="1" a="1"/>
  <c r="D35" i="1" s="1"/>
  <c r="E35" i="1" a="1"/>
  <c r="E35" i="1" s="1"/>
  <c r="C36" i="1" a="1"/>
  <c r="C36" i="1" s="1"/>
  <c r="D36" i="1" a="1"/>
  <c r="D36" i="1" s="1"/>
  <c r="E36" i="1" a="1"/>
  <c r="E36" i="1" s="1"/>
  <c r="C37" i="1" a="1"/>
  <c r="C37" i="1" s="1"/>
  <c r="D37" i="1" a="1"/>
  <c r="D37" i="1" s="1"/>
  <c r="E37" i="1" a="1"/>
  <c r="E37" i="1" s="1"/>
  <c r="C38" i="1" a="1"/>
  <c r="C38" i="1" s="1"/>
  <c r="D38" i="1" a="1"/>
  <c r="D38" i="1" s="1"/>
  <c r="E38" i="1" a="1"/>
  <c r="E38" i="1" s="1"/>
  <c r="C39" i="1" a="1"/>
  <c r="C39" i="1" s="1"/>
  <c r="D39" i="1" a="1"/>
  <c r="D39" i="1" s="1"/>
  <c r="E39" i="1" a="1"/>
  <c r="E39" i="1" s="1"/>
  <c r="C40" i="1" a="1"/>
  <c r="C40" i="1" s="1"/>
  <c r="D40" i="1" a="1"/>
  <c r="D40" i="1" s="1"/>
  <c r="E40" i="1" a="1"/>
  <c r="E40" i="1" s="1"/>
  <c r="C41" i="1" a="1"/>
  <c r="C41" i="1" s="1"/>
  <c r="D41" i="1" a="1"/>
  <c r="D41" i="1" s="1"/>
  <c r="E41" i="1" a="1"/>
  <c r="E41" i="1" s="1"/>
  <c r="C42" i="1" a="1"/>
  <c r="C42" i="1" s="1"/>
  <c r="D42" i="1" a="1"/>
  <c r="D42" i="1" s="1"/>
  <c r="E42" i="1" a="1"/>
  <c r="E42" i="1" s="1"/>
  <c r="C43" i="1" a="1"/>
  <c r="C43" i="1" s="1"/>
  <c r="D43" i="1" a="1"/>
  <c r="D43" i="1" s="1"/>
  <c r="E43" i="1" a="1"/>
  <c r="E43" i="1" s="1"/>
  <c r="C44" i="1" a="1"/>
  <c r="C44" i="1" s="1"/>
  <c r="D44" i="1" a="1"/>
  <c r="D44" i="1" s="1"/>
  <c r="E44" i="1" a="1"/>
  <c r="E44" i="1" s="1"/>
  <c r="C45" i="1" a="1"/>
  <c r="C45" i="1" s="1"/>
  <c r="D45" i="1" a="1"/>
  <c r="D45" i="1" s="1"/>
  <c r="E45" i="1" a="1"/>
  <c r="E45" i="1" s="1"/>
  <c r="C46" i="1" a="1"/>
  <c r="C46" i="1" s="1"/>
  <c r="D46" i="1" a="1"/>
  <c r="D46" i="1" s="1"/>
  <c r="E46" i="1" a="1"/>
  <c r="E46" i="1" s="1"/>
  <c r="C47" i="1" a="1"/>
  <c r="C47" i="1" s="1"/>
  <c r="D47" i="1" a="1"/>
  <c r="D47" i="1" s="1"/>
  <c r="E47" i="1" a="1"/>
  <c r="E47" i="1" s="1"/>
  <c r="C48" i="1" a="1"/>
  <c r="C48" i="1" s="1"/>
  <c r="D48" i="1" a="1"/>
  <c r="D48" i="1" s="1"/>
  <c r="E48" i="1" a="1"/>
  <c r="E48" i="1" s="1"/>
  <c r="C49" i="1" a="1"/>
  <c r="C49" i="1" s="1"/>
  <c r="D49" i="1" a="1"/>
  <c r="D49" i="1" s="1"/>
  <c r="E49" i="1" a="1"/>
  <c r="E49" i="1" s="1"/>
  <c r="C50" i="1" a="1"/>
  <c r="C50" i="1" s="1"/>
  <c r="D50" i="1" a="1"/>
  <c r="D50" i="1" s="1"/>
  <c r="E50" i="1" a="1"/>
  <c r="E50" i="1" s="1"/>
  <c r="C51" i="1" a="1"/>
  <c r="C51" i="1" s="1"/>
  <c r="D51" i="1" a="1"/>
  <c r="D51" i="1" s="1"/>
  <c r="E51" i="1" a="1"/>
  <c r="E51" i="1" s="1"/>
  <c r="C52" i="1" a="1"/>
  <c r="C52" i="1" s="1"/>
  <c r="D52" i="1" a="1"/>
  <c r="D52" i="1" s="1"/>
  <c r="E52" i="1" a="1"/>
  <c r="E52" i="1" s="1"/>
  <c r="C53" i="1" a="1"/>
  <c r="C53" i="1" s="1"/>
  <c r="D53" i="1" a="1"/>
  <c r="D53" i="1" s="1"/>
  <c r="E53" i="1" a="1"/>
  <c r="E53" i="1" s="1"/>
  <c r="C54" i="1" a="1"/>
  <c r="C54" i="1" s="1"/>
  <c r="D54" i="1" a="1"/>
  <c r="D54" i="1" s="1"/>
  <c r="E54" i="1" a="1"/>
  <c r="E54" i="1" s="1"/>
  <c r="C55" i="1" a="1"/>
  <c r="C55" i="1" s="1"/>
  <c r="D55" i="1" a="1"/>
  <c r="D55" i="1" s="1"/>
  <c r="E55" i="1" a="1"/>
  <c r="E55" i="1" s="1"/>
  <c r="C56" i="1" a="1"/>
  <c r="C56" i="1" s="1"/>
  <c r="D56" i="1" a="1"/>
  <c r="D56" i="1" s="1"/>
  <c r="E56" i="1" a="1"/>
  <c r="E56" i="1" s="1"/>
  <c r="C57" i="1" a="1"/>
  <c r="C57" i="1" s="1"/>
  <c r="D57" i="1" a="1"/>
  <c r="D57" i="1" s="1"/>
  <c r="E57" i="1" a="1"/>
  <c r="E57" i="1" s="1"/>
  <c r="C58" i="1" a="1"/>
  <c r="C58" i="1" s="1"/>
  <c r="D58" i="1" a="1"/>
  <c r="D58" i="1" s="1"/>
  <c r="E58" i="1" a="1"/>
  <c r="E58" i="1" s="1"/>
  <c r="C59" i="1" a="1"/>
  <c r="C59" i="1" s="1"/>
  <c r="D59" i="1" a="1"/>
  <c r="D59" i="1" s="1"/>
  <c r="E59" i="1" a="1"/>
  <c r="E59" i="1" s="1"/>
  <c r="C60" i="1" a="1"/>
  <c r="C60" i="1" s="1"/>
  <c r="D60" i="1" a="1"/>
  <c r="D60" i="1" s="1"/>
  <c r="E60" i="1" a="1"/>
  <c r="E60" i="1" s="1"/>
  <c r="C61" i="1" a="1"/>
  <c r="C61" i="1" s="1"/>
  <c r="D61" i="1" a="1"/>
  <c r="D61" i="1" s="1"/>
  <c r="E61" i="1" a="1"/>
  <c r="E61" i="1" s="1"/>
  <c r="C62" i="1" a="1"/>
  <c r="C62" i="1" s="1"/>
  <c r="D62" i="1" a="1"/>
  <c r="D62" i="1" s="1"/>
  <c r="E62" i="1" a="1"/>
  <c r="E62" i="1" s="1"/>
  <c r="C63" i="1" a="1"/>
  <c r="C63" i="1" s="1"/>
  <c r="D63" i="1" a="1"/>
  <c r="D63" i="1" s="1"/>
  <c r="E63" i="1" a="1"/>
  <c r="E63" i="1" s="1"/>
  <c r="C64" i="1" a="1"/>
  <c r="C64" i="1" s="1"/>
  <c r="D64" i="1" a="1"/>
  <c r="D64" i="1" s="1"/>
  <c r="E64" i="1" a="1"/>
  <c r="E64" i="1" s="1"/>
  <c r="C65" i="1" a="1"/>
  <c r="C65" i="1" s="1"/>
  <c r="D65" i="1" a="1"/>
  <c r="D65" i="1" s="1"/>
  <c r="E65" i="1" a="1"/>
  <c r="E65" i="1" s="1"/>
  <c r="C66" i="1" a="1"/>
  <c r="C66" i="1" s="1"/>
  <c r="D66" i="1" a="1"/>
  <c r="D66" i="1" s="1"/>
  <c r="E66" i="1" a="1"/>
  <c r="E66" i="1" s="1"/>
  <c r="C67" i="1" a="1"/>
  <c r="C67" i="1" s="1"/>
  <c r="D67" i="1" a="1"/>
  <c r="D67" i="1" s="1"/>
  <c r="E67" i="1" a="1"/>
  <c r="E67" i="1" s="1"/>
  <c r="C68" i="1" a="1"/>
  <c r="C68" i="1" s="1"/>
  <c r="D68" i="1" a="1"/>
  <c r="D68" i="1" s="1"/>
  <c r="E68" i="1" a="1"/>
  <c r="E68" i="1" s="1"/>
  <c r="C69" i="1" a="1"/>
  <c r="C69" i="1" s="1"/>
  <c r="D69" i="1" a="1"/>
  <c r="D69" i="1" s="1"/>
  <c r="E69" i="1" a="1"/>
  <c r="E69" i="1" s="1"/>
  <c r="C70" i="1" a="1"/>
  <c r="C70" i="1" s="1"/>
  <c r="D70" i="1" a="1"/>
  <c r="D70" i="1" s="1"/>
  <c r="E70" i="1" a="1"/>
  <c r="E70" i="1" s="1"/>
  <c r="C71" i="1" a="1"/>
  <c r="C71" i="1" s="1"/>
  <c r="D71" i="1" a="1"/>
  <c r="D71" i="1" s="1"/>
  <c r="E71" i="1" a="1"/>
  <c r="E71" i="1" s="1"/>
  <c r="C72" i="1" a="1"/>
  <c r="C72" i="1" s="1"/>
  <c r="D72" i="1" a="1"/>
  <c r="D72" i="1" s="1"/>
  <c r="E72" i="1" a="1"/>
  <c r="E72" i="1" s="1"/>
  <c r="C73" i="1" a="1"/>
  <c r="C73" i="1" s="1"/>
  <c r="D73" i="1" a="1"/>
  <c r="D73" i="1" s="1"/>
  <c r="E73" i="1" a="1"/>
  <c r="E73" i="1" s="1"/>
  <c r="C74" i="1" a="1"/>
  <c r="C74" i="1" s="1"/>
  <c r="D74" i="1" a="1"/>
  <c r="D74" i="1" s="1"/>
  <c r="E74" i="1" a="1"/>
  <c r="E74" i="1" s="1"/>
  <c r="C75" i="1" a="1"/>
  <c r="C75" i="1" s="1"/>
  <c r="D75" i="1" a="1"/>
  <c r="D75" i="1" s="1"/>
  <c r="E75" i="1" a="1"/>
  <c r="E75" i="1" s="1"/>
  <c r="E15" i="1" a="1"/>
  <c r="E15" i="1" s="1"/>
  <c r="D15" i="1" a="1"/>
  <c r="D15" i="1" s="1"/>
  <c r="C15" i="1" a="1"/>
  <c r="C15" i="1" s="1"/>
  <c r="B16" i="1" a="1"/>
  <c r="B16" i="1" s="1"/>
  <c r="B17" i="1" a="1"/>
  <c r="B17" i="1" s="1"/>
  <c r="B18" i="1" a="1"/>
  <c r="B18" i="1" s="1"/>
  <c r="B19" i="1" a="1"/>
  <c r="B19" i="1"/>
  <c r="B20" i="1" a="1"/>
  <c r="B20" i="1" s="1"/>
  <c r="B21" i="1" a="1"/>
  <c r="B21" i="1" s="1"/>
  <c r="B22" i="1" a="1"/>
  <c r="B22" i="1" s="1"/>
  <c r="B23" i="1" a="1"/>
  <c r="B23" i="1"/>
  <c r="B24" i="1" a="1"/>
  <c r="B24" i="1" s="1"/>
  <c r="B25" i="1" a="1"/>
  <c r="B25" i="1" s="1"/>
  <c r="B26" i="1" a="1"/>
  <c r="B26" i="1" s="1"/>
  <c r="B27" i="1" a="1"/>
  <c r="B27" i="1"/>
  <c r="B28" i="1" a="1"/>
  <c r="B28" i="1" s="1"/>
  <c r="B29" i="1" a="1"/>
  <c r="B29" i="1" s="1"/>
  <c r="B30" i="1" a="1"/>
  <c r="B30" i="1" s="1"/>
  <c r="B31" i="1" a="1"/>
  <c r="B31" i="1"/>
  <c r="B32" i="1" a="1"/>
  <c r="B32" i="1" s="1"/>
  <c r="B33" i="1" a="1"/>
  <c r="B33" i="1" s="1"/>
  <c r="B34" i="1" a="1"/>
  <c r="B34" i="1" s="1"/>
  <c r="B35" i="1" a="1"/>
  <c r="B35" i="1"/>
  <c r="B36" i="1" a="1"/>
  <c r="B36" i="1" s="1"/>
  <c r="B37" i="1" a="1"/>
  <c r="B37" i="1" s="1"/>
  <c r="B38" i="1" a="1"/>
  <c r="B38" i="1" s="1"/>
  <c r="B39" i="1" a="1"/>
  <c r="B39" i="1"/>
  <c r="B40" i="1" a="1"/>
  <c r="B40" i="1" s="1"/>
  <c r="B41" i="1" a="1"/>
  <c r="B41" i="1" s="1"/>
  <c r="B42" i="1" a="1"/>
  <c r="B42" i="1" s="1"/>
  <c r="B43" i="1" a="1"/>
  <c r="B43" i="1"/>
  <c r="B44" i="1" a="1"/>
  <c r="B44" i="1" s="1"/>
  <c r="B45" i="1" a="1"/>
  <c r="B45" i="1" s="1"/>
  <c r="B46" i="1" a="1"/>
  <c r="B46" i="1" s="1"/>
  <c r="B47" i="1" a="1"/>
  <c r="B47" i="1"/>
  <c r="B48" i="1" a="1"/>
  <c r="B48" i="1" s="1"/>
  <c r="B49" i="1" a="1"/>
  <c r="B49" i="1" s="1"/>
  <c r="B50" i="1" a="1"/>
  <c r="B50" i="1" s="1"/>
  <c r="B51" i="1" a="1"/>
  <c r="B51" i="1"/>
  <c r="B52" i="1" a="1"/>
  <c r="B52" i="1" s="1"/>
  <c r="B53" i="1" a="1"/>
  <c r="B53" i="1" s="1"/>
  <c r="B54" i="1" a="1"/>
  <c r="B54" i="1" s="1"/>
  <c r="B55" i="1" a="1"/>
  <c r="B55" i="1"/>
  <c r="B56" i="1" a="1"/>
  <c r="B56" i="1" s="1"/>
  <c r="B57" i="1" a="1"/>
  <c r="B57" i="1" s="1"/>
  <c r="B58" i="1" a="1"/>
  <c r="B58" i="1" s="1"/>
  <c r="B59" i="1" a="1"/>
  <c r="B59" i="1"/>
  <c r="B60" i="1" a="1"/>
  <c r="B60" i="1" s="1"/>
  <c r="B61" i="1" a="1"/>
  <c r="B61" i="1" s="1"/>
  <c r="B62" i="1" a="1"/>
  <c r="B62" i="1" s="1"/>
  <c r="B63" i="1" a="1"/>
  <c r="B63" i="1"/>
  <c r="B64" i="1" a="1"/>
  <c r="B64" i="1" s="1"/>
  <c r="B65" i="1" a="1"/>
  <c r="B65" i="1" s="1"/>
  <c r="B66" i="1" a="1"/>
  <c r="B66" i="1" s="1"/>
  <c r="B67" i="1" a="1"/>
  <c r="B67" i="1"/>
  <c r="B68" i="1" a="1"/>
  <c r="B68" i="1" s="1"/>
  <c r="B69" i="1" a="1"/>
  <c r="B69" i="1" s="1"/>
  <c r="B70" i="1" a="1"/>
  <c r="B70" i="1" s="1"/>
  <c r="B71" i="1" a="1"/>
  <c r="B71" i="1"/>
  <c r="B72" i="1" a="1"/>
  <c r="B72" i="1" s="1"/>
  <c r="B73" i="1" a="1"/>
  <c r="B73" i="1" s="1"/>
  <c r="B74" i="1" a="1"/>
  <c r="B74" i="1" s="1"/>
  <c r="B75" i="1" a="1"/>
  <c r="B75" i="1"/>
  <c r="B15" i="1" a="1"/>
  <c r="B15" i="1" s="1"/>
  <c r="D11" i="1"/>
  <c r="E11" i="1"/>
  <c r="F11" i="1"/>
  <c r="G11" i="1"/>
  <c r="C11" i="1"/>
  <c r="B11" i="1"/>
  <c r="D10" i="1"/>
  <c r="E10" i="1"/>
  <c r="F10" i="1"/>
  <c r="G10" i="1"/>
  <c r="C10" i="1"/>
  <c r="B10" i="1"/>
  <c r="D9" i="1"/>
  <c r="E9" i="1"/>
  <c r="F9" i="1"/>
  <c r="G9" i="1"/>
  <c r="C9" i="1"/>
  <c r="B9" i="1"/>
  <c r="G37" i="1"/>
  <c r="G38" i="1" s="1"/>
  <c r="G39" i="1" s="1"/>
  <c r="G40" i="1" s="1"/>
  <c r="G41" i="1" s="1"/>
  <c r="G36" i="1"/>
  <c r="G26" i="1"/>
  <c r="G27" i="1" s="1"/>
  <c r="G28" i="1" s="1"/>
  <c r="G29" i="1" s="1"/>
  <c r="G30" i="1" s="1"/>
  <c r="G31" i="1" s="1"/>
  <c r="G16" i="1"/>
  <c r="G17" i="1" s="1"/>
  <c r="G18" i="1" s="1"/>
  <c r="G19" i="1" s="1"/>
  <c r="G20" i="1" s="1"/>
  <c r="G21" i="1" s="1"/>
  <c r="A16" i="1"/>
  <c r="A17" i="1" s="1"/>
  <c r="L37" i="1" l="1" a="1"/>
  <c r="L37" i="1" s="1"/>
  <c r="K37" i="1" a="1"/>
  <c r="K37" i="1" s="1"/>
  <c r="H38" i="1" s="1"/>
  <c r="J26" i="1"/>
  <c r="H27" i="1"/>
  <c r="J27" i="1" s="1"/>
  <c r="K26" i="1"/>
  <c r="I26" i="1"/>
  <c r="I28" i="1" a="1"/>
  <c r="J28" i="1" a="1"/>
  <c r="K28" i="1" a="1"/>
  <c r="J18" i="1" a="1"/>
  <c r="J18" i="1" s="1"/>
  <c r="I18" i="1" a="1"/>
  <c r="I18" i="1" s="1"/>
  <c r="H19" i="1" s="1"/>
  <c r="A18" i="1"/>
  <c r="I38" i="1" l="1" a="1"/>
  <c r="I38" i="1" s="1"/>
  <c r="J38" i="1" a="1"/>
  <c r="J38" i="1" s="1"/>
  <c r="L38" i="1" a="1"/>
  <c r="L38" i="1" s="1"/>
  <c r="K38" i="1" a="1"/>
  <c r="K38" i="1" s="1"/>
  <c r="H39" i="1" s="1"/>
  <c r="K27" i="1"/>
  <c r="H28" i="1" s="1"/>
  <c r="I27" i="1"/>
  <c r="J29" i="1" a="1"/>
  <c r="I29" i="1" a="1"/>
  <c r="K29" i="1" a="1"/>
  <c r="I19" i="1" a="1"/>
  <c r="I19" i="1" s="1"/>
  <c r="H20" i="1" s="1"/>
  <c r="J19" i="1" a="1"/>
  <c r="J19" i="1" s="1"/>
  <c r="A19" i="1"/>
  <c r="I39" i="1" l="1" a="1"/>
  <c r="I39" i="1" s="1"/>
  <c r="L39" i="1" a="1"/>
  <c r="L39" i="1" s="1"/>
  <c r="J39" i="1" a="1"/>
  <c r="J39" i="1" s="1"/>
  <c r="K39" i="1" a="1"/>
  <c r="K39" i="1" s="1"/>
  <c r="H40" i="1" s="1"/>
  <c r="I28" i="1"/>
  <c r="K28" i="1"/>
  <c r="J28" i="1"/>
  <c r="J30" i="1" a="1"/>
  <c r="I30" i="1" a="1"/>
  <c r="K30" i="1" a="1"/>
  <c r="I20" i="1" a="1"/>
  <c r="I20" i="1" s="1"/>
  <c r="H21" i="1" s="1"/>
  <c r="J20" i="1" a="1"/>
  <c r="J20" i="1" s="1"/>
  <c r="A20" i="1"/>
  <c r="L40" i="1" l="1" a="1"/>
  <c r="L40" i="1" s="1"/>
  <c r="I40" i="1" a="1"/>
  <c r="I40" i="1" s="1"/>
  <c r="K40" i="1" a="1"/>
  <c r="K40" i="1" s="1"/>
  <c r="H41" i="1" s="1"/>
  <c r="J40" i="1" a="1"/>
  <c r="J40" i="1" s="1"/>
  <c r="H29" i="1"/>
  <c r="I31" i="1" a="1"/>
  <c r="J31" i="1" a="1"/>
  <c r="K31" i="1" a="1"/>
  <c r="J21" i="1" a="1"/>
  <c r="J21" i="1" s="1"/>
  <c r="I21" i="1" a="1"/>
  <c r="I21" i="1" s="1"/>
  <c r="A21" i="1"/>
  <c r="L41" i="1" l="1" a="1"/>
  <c r="L41" i="1" s="1"/>
  <c r="I41" i="1" a="1"/>
  <c r="I41" i="1" s="1"/>
  <c r="J41" i="1" a="1"/>
  <c r="J41" i="1" s="1"/>
  <c r="K41" i="1" a="1"/>
  <c r="K41" i="1" s="1"/>
  <c r="K29" i="1"/>
  <c r="J29" i="1"/>
  <c r="I29" i="1"/>
  <c r="A22" i="1"/>
  <c r="H30" i="1" l="1"/>
  <c r="A23" i="1"/>
  <c r="J30" i="1" l="1"/>
  <c r="I30" i="1"/>
  <c r="K30" i="1"/>
  <c r="A24" i="1"/>
  <c r="H31" i="1" l="1"/>
  <c r="A25" i="1"/>
  <c r="J31" i="1" l="1"/>
  <c r="K31" i="1"/>
  <c r="I31" i="1"/>
  <c r="A26" i="1"/>
  <c r="A27" i="1" l="1"/>
  <c r="A28" i="1" l="1"/>
  <c r="A29" i="1" l="1"/>
  <c r="A30" i="1" l="1"/>
  <c r="A31" i="1" l="1"/>
  <c r="A32" i="1" l="1"/>
  <c r="A33" i="1" l="1"/>
  <c r="A34" i="1" l="1"/>
  <c r="A35" i="1" l="1"/>
  <c r="A36" i="1" l="1"/>
  <c r="A37" i="1" l="1"/>
  <c r="A38" i="1" l="1"/>
  <c r="A39" i="1" l="1"/>
  <c r="A40" i="1" l="1"/>
  <c r="A41" i="1" l="1"/>
  <c r="A42" i="1" l="1"/>
  <c r="A43" i="1" l="1"/>
  <c r="A44" i="1" l="1"/>
  <c r="A45" i="1" l="1"/>
  <c r="A46" i="1" l="1"/>
  <c r="A47" i="1" l="1"/>
  <c r="A48" i="1" l="1"/>
  <c r="A49" i="1" l="1"/>
  <c r="A50" i="1" l="1"/>
  <c r="A51" i="1" l="1"/>
  <c r="A52" i="1" l="1"/>
  <c r="A53" i="1" l="1"/>
  <c r="A54" i="1" l="1"/>
  <c r="A55" i="1" l="1"/>
  <c r="A56" i="1" l="1"/>
  <c r="A57" i="1" l="1"/>
  <c r="A58" i="1" l="1"/>
  <c r="A59" i="1" l="1"/>
  <c r="A60" i="1" l="1"/>
  <c r="A61" i="1" l="1"/>
  <c r="A62" i="1" l="1"/>
  <c r="A63" i="1" l="1"/>
  <c r="A64" i="1" l="1"/>
  <c r="A65" i="1" l="1"/>
  <c r="A66" i="1" l="1"/>
  <c r="A67" i="1" l="1"/>
  <c r="A68" i="1" l="1"/>
  <c r="A69" i="1" l="1"/>
  <c r="A70" i="1" l="1"/>
  <c r="A71" i="1" l="1"/>
  <c r="A72" i="1" l="1"/>
  <c r="A73" i="1" l="1"/>
  <c r="A74" i="1" l="1"/>
  <c r="A75" i="1" l="1"/>
</calcChain>
</file>

<file path=xl/sharedStrings.xml><?xml version="1.0" encoding="utf-8"?>
<sst xmlns="http://schemas.openxmlformats.org/spreadsheetml/2006/main" count="31" uniqueCount="17">
  <si>
    <t>power</t>
  </si>
  <si>
    <t>Newton method (finding zeros of a function)</t>
  </si>
  <si>
    <t>function</t>
  </si>
  <si>
    <t>derivative</t>
  </si>
  <si>
    <t>second derivative</t>
  </si>
  <si>
    <t>Finding zeros using derivatives - Newton method (start with a reasonably close point)</t>
  </si>
  <si>
    <t>x</t>
  </si>
  <si>
    <t>f(x)</t>
  </si>
  <si>
    <t>f'(x)</t>
  </si>
  <si>
    <t>f''(x)</t>
  </si>
  <si>
    <t>iteration</t>
  </si>
  <si>
    <t>f''(x) changes sign (=0) - f(x) inflection point (convex/concave characteristics change)</t>
  </si>
  <si>
    <t>f'(x) changes sign (=0) - f(x) turning point (local maximum/minimum)</t>
  </si>
  <si>
    <t xml:space="preserve">Finding an inflection point </t>
  </si>
  <si>
    <t xml:space="preserve">Finding a turning point </t>
  </si>
  <si>
    <t>f'''(x)</t>
  </si>
  <si>
    <t>third 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</si>
</sst>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0201443569553805E-2"/>
          <c:y val="4.9773755656108594E-2"/>
          <c:w val="0.91731255468066497"/>
          <c:h val="0.90045248868778283"/>
        </c:manualLayout>
      </c:layout>
      <c:scatterChart>
        <c:scatterStyle val="smoothMarker"/>
        <c:varyColors val="0"/>
        <c:ser>
          <c:idx val="0"/>
          <c:order val="0"/>
          <c:tx>
            <c:v>f(x) function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NEDL_Newton_Raphson!$A$15:$A$75</c:f>
              <c:numCache>
                <c:formatCode>0.0</c:formatCode>
                <c:ptCount val="61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-2.6999999999999997</c:v>
                </c:pt>
                <c:pt idx="4">
                  <c:v>-2.5999999999999996</c:v>
                </c:pt>
                <c:pt idx="5">
                  <c:v>-2.4999999999999996</c:v>
                </c:pt>
                <c:pt idx="6">
                  <c:v>-2.3999999999999995</c:v>
                </c:pt>
                <c:pt idx="7">
                  <c:v>-2.2999999999999994</c:v>
                </c:pt>
                <c:pt idx="8">
                  <c:v>-2.1999999999999993</c:v>
                </c:pt>
                <c:pt idx="9">
                  <c:v>-2.0999999999999992</c:v>
                </c:pt>
                <c:pt idx="10">
                  <c:v>-1.9999999999999991</c:v>
                </c:pt>
                <c:pt idx="11">
                  <c:v>-1.899999999999999</c:v>
                </c:pt>
                <c:pt idx="12">
                  <c:v>-1.7999999999999989</c:v>
                </c:pt>
                <c:pt idx="13">
                  <c:v>-1.6999999999999988</c:v>
                </c:pt>
                <c:pt idx="14">
                  <c:v>-1.5999999999999988</c:v>
                </c:pt>
                <c:pt idx="15">
                  <c:v>-1.4999999999999987</c:v>
                </c:pt>
                <c:pt idx="16">
                  <c:v>-1.3999999999999986</c:v>
                </c:pt>
                <c:pt idx="17">
                  <c:v>-1.2999999999999985</c:v>
                </c:pt>
                <c:pt idx="18">
                  <c:v>-1.1999999999999984</c:v>
                </c:pt>
                <c:pt idx="19">
                  <c:v>-1.0999999999999983</c:v>
                </c:pt>
                <c:pt idx="20">
                  <c:v>-0.99999999999999833</c:v>
                </c:pt>
                <c:pt idx="21">
                  <c:v>-0.89999999999999836</c:v>
                </c:pt>
                <c:pt idx="22">
                  <c:v>-0.79999999999999838</c:v>
                </c:pt>
                <c:pt idx="23">
                  <c:v>-0.6999999999999984</c:v>
                </c:pt>
                <c:pt idx="24">
                  <c:v>-0.59999999999999842</c:v>
                </c:pt>
                <c:pt idx="25">
                  <c:v>-0.49999999999999845</c:v>
                </c:pt>
                <c:pt idx="26">
                  <c:v>-0.39999999999999847</c:v>
                </c:pt>
                <c:pt idx="27">
                  <c:v>-0.29999999999999849</c:v>
                </c:pt>
                <c:pt idx="28">
                  <c:v>-0.19999999999999848</c:v>
                </c:pt>
                <c:pt idx="29">
                  <c:v>-9.9999999999998479E-2</c:v>
                </c:pt>
                <c:pt idx="30">
                  <c:v>1.5265566588595902E-15</c:v>
                </c:pt>
                <c:pt idx="31">
                  <c:v>0.10000000000000153</c:v>
                </c:pt>
                <c:pt idx="32">
                  <c:v>0.20000000000000154</c:v>
                </c:pt>
                <c:pt idx="33">
                  <c:v>0.30000000000000154</c:v>
                </c:pt>
                <c:pt idx="34">
                  <c:v>0.40000000000000158</c:v>
                </c:pt>
                <c:pt idx="35">
                  <c:v>0.50000000000000155</c:v>
                </c:pt>
                <c:pt idx="36">
                  <c:v>0.60000000000000153</c:v>
                </c:pt>
                <c:pt idx="37">
                  <c:v>0.70000000000000151</c:v>
                </c:pt>
                <c:pt idx="38">
                  <c:v>0.80000000000000149</c:v>
                </c:pt>
                <c:pt idx="39">
                  <c:v>0.90000000000000147</c:v>
                </c:pt>
                <c:pt idx="40">
                  <c:v>1.0000000000000016</c:v>
                </c:pt>
                <c:pt idx="41">
                  <c:v>1.1000000000000016</c:v>
                </c:pt>
                <c:pt idx="42">
                  <c:v>1.2000000000000017</c:v>
                </c:pt>
                <c:pt idx="43">
                  <c:v>1.3000000000000018</c:v>
                </c:pt>
                <c:pt idx="44">
                  <c:v>1.4000000000000019</c:v>
                </c:pt>
                <c:pt idx="45">
                  <c:v>1.500000000000002</c:v>
                </c:pt>
                <c:pt idx="46">
                  <c:v>1.6000000000000021</c:v>
                </c:pt>
                <c:pt idx="47">
                  <c:v>1.7000000000000022</c:v>
                </c:pt>
                <c:pt idx="48">
                  <c:v>1.8000000000000023</c:v>
                </c:pt>
                <c:pt idx="49">
                  <c:v>1.9000000000000024</c:v>
                </c:pt>
                <c:pt idx="50">
                  <c:v>2.0000000000000022</c:v>
                </c:pt>
                <c:pt idx="51">
                  <c:v>2.1000000000000023</c:v>
                </c:pt>
                <c:pt idx="52">
                  <c:v>2.2000000000000024</c:v>
                </c:pt>
                <c:pt idx="53">
                  <c:v>2.3000000000000025</c:v>
                </c:pt>
                <c:pt idx="54">
                  <c:v>2.4000000000000026</c:v>
                </c:pt>
                <c:pt idx="55">
                  <c:v>2.5000000000000027</c:v>
                </c:pt>
                <c:pt idx="56">
                  <c:v>2.6000000000000028</c:v>
                </c:pt>
                <c:pt idx="57">
                  <c:v>2.7000000000000028</c:v>
                </c:pt>
                <c:pt idx="58">
                  <c:v>2.8000000000000029</c:v>
                </c:pt>
                <c:pt idx="59">
                  <c:v>2.900000000000003</c:v>
                </c:pt>
                <c:pt idx="60">
                  <c:v>3.0000000000000031</c:v>
                </c:pt>
              </c:numCache>
            </c:numRef>
          </c:xVal>
          <c:yVal>
            <c:numRef>
              <c:f>NEDL_Newton_Raphson!$B$15:$B$75</c:f>
              <c:numCache>
                <c:formatCode>0.00</c:formatCode>
                <c:ptCount val="61"/>
                <c:pt idx="0">
                  <c:v>-31.950000000000003</c:v>
                </c:pt>
                <c:pt idx="1">
                  <c:v>-26.248954499999996</c:v>
                </c:pt>
                <c:pt idx="2">
                  <c:v>-20.864063999999985</c:v>
                </c:pt>
                <c:pt idx="3">
                  <c:v>-15.778633499999984</c:v>
                </c:pt>
                <c:pt idx="4">
                  <c:v>-10.977167999999978</c:v>
                </c:pt>
                <c:pt idx="5">
                  <c:v>-6.4453124999999858</c:v>
                </c:pt>
                <c:pt idx="6">
                  <c:v>-2.1697919999999726</c:v>
                </c:pt>
                <c:pt idx="7">
                  <c:v>1.8616485000000225</c:v>
                </c:pt>
                <c:pt idx="8">
                  <c:v>5.6603040000000249</c:v>
                </c:pt>
                <c:pt idx="9">
                  <c:v>9.2365695000000301</c:v>
                </c:pt>
                <c:pt idx="10">
                  <c:v>12.60000000000003</c:v>
                </c:pt>
                <c:pt idx="11">
                  <c:v>15.759370500000031</c:v>
                </c:pt>
                <c:pt idx="12">
                  <c:v>18.722736000000026</c:v>
                </c:pt>
                <c:pt idx="13">
                  <c:v>21.497491500000031</c:v>
                </c:pt>
                <c:pt idx="14">
                  <c:v>24.090432000000032</c:v>
                </c:pt>
                <c:pt idx="15">
                  <c:v>26.507812500000028</c:v>
                </c:pt>
                <c:pt idx="16">
                  <c:v>28.755408000000031</c:v>
                </c:pt>
                <c:pt idx="17">
                  <c:v>30.838573500000031</c:v>
                </c:pt>
                <c:pt idx="18">
                  <c:v>32.762304000000029</c:v>
                </c:pt>
                <c:pt idx="19">
                  <c:v>34.53129450000003</c:v>
                </c:pt>
                <c:pt idx="20">
                  <c:v>36.150000000000027</c:v>
                </c:pt>
                <c:pt idx="21">
                  <c:v>37.62269550000002</c:v>
                </c:pt>
                <c:pt idx="22">
                  <c:v>38.953536000000021</c:v>
                </c:pt>
                <c:pt idx="23">
                  <c:v>40.146616500000022</c:v>
                </c:pt>
                <c:pt idx="24">
                  <c:v>41.206032000000015</c:v>
                </c:pt>
                <c:pt idx="25">
                  <c:v>42.135937500000011</c:v>
                </c:pt>
                <c:pt idx="26">
                  <c:v>42.940608000000012</c:v>
                </c:pt>
                <c:pt idx="27">
                  <c:v>43.624498500000009</c:v>
                </c:pt>
                <c:pt idx="28">
                  <c:v>44.192304000000007</c:v>
                </c:pt>
                <c:pt idx="29">
                  <c:v>44.649019500000009</c:v>
                </c:pt>
                <c:pt idx="30">
                  <c:v>45.000000000000007</c:v>
                </c:pt>
                <c:pt idx="31">
                  <c:v>45.251020500000003</c:v>
                </c:pt>
                <c:pt idx="32">
                  <c:v>45.408335999999998</c:v>
                </c:pt>
                <c:pt idx="33">
                  <c:v>45.478741499999998</c:v>
                </c:pt>
                <c:pt idx="34">
                  <c:v>45.469631999999997</c:v>
                </c:pt>
                <c:pt idx="35">
                  <c:v>45.389062500000001</c:v>
                </c:pt>
                <c:pt idx="36">
                  <c:v>45.245807999999997</c:v>
                </c:pt>
                <c:pt idx="37">
                  <c:v>45.049423499999996</c:v>
                </c:pt>
                <c:pt idx="38">
                  <c:v>44.810303999999995</c:v>
                </c:pt>
                <c:pt idx="39">
                  <c:v>44.539744499999998</c:v>
                </c:pt>
                <c:pt idx="40">
                  <c:v>44.249999999999993</c:v>
                </c:pt>
                <c:pt idx="41">
                  <c:v>43.954345499999995</c:v>
                </c:pt>
                <c:pt idx="42">
                  <c:v>43.667135999999999</c:v>
                </c:pt>
                <c:pt idx="43">
                  <c:v>43.403866499999992</c:v>
                </c:pt>
                <c:pt idx="44">
                  <c:v>43.181231999999994</c:v>
                </c:pt>
                <c:pt idx="45">
                  <c:v>43.017187499999999</c:v>
                </c:pt>
                <c:pt idx="46">
                  <c:v>42.931007999999999</c:v>
                </c:pt>
                <c:pt idx="47">
                  <c:v>42.943348499999999</c:v>
                </c:pt>
                <c:pt idx="48">
                  <c:v>43.076304</c:v>
                </c:pt>
                <c:pt idx="49">
                  <c:v>43.35346950000001</c:v>
                </c:pt>
                <c:pt idx="50">
                  <c:v>43.800000000000011</c:v>
                </c:pt>
                <c:pt idx="51">
                  <c:v>44.44267050000002</c:v>
                </c:pt>
                <c:pt idx="52">
                  <c:v>45.309936000000022</c:v>
                </c:pt>
                <c:pt idx="53">
                  <c:v>46.431991500000031</c:v>
                </c:pt>
                <c:pt idx="54">
                  <c:v>47.840832000000042</c:v>
                </c:pt>
                <c:pt idx="55">
                  <c:v>49.57031250000005</c:v>
                </c:pt>
                <c:pt idx="56">
                  <c:v>51.656208000000063</c:v>
                </c:pt>
                <c:pt idx="57">
                  <c:v>54.136273500000073</c:v>
                </c:pt>
                <c:pt idx="58">
                  <c:v>57.050304000000096</c:v>
                </c:pt>
                <c:pt idx="59">
                  <c:v>60.440194500000118</c:v>
                </c:pt>
                <c:pt idx="60">
                  <c:v>64.350000000000136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42-4D3A-8DED-FD4DB738833F}"/>
            </c:ext>
          </c:extLst>
        </c:ser>
        <c:ser>
          <c:idx val="1"/>
          <c:order val="1"/>
          <c:tx>
            <c:v>f'(x) first derivative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NEDL_Newton_Raphson!$A$15:$A$75</c:f>
              <c:numCache>
                <c:formatCode>0.0</c:formatCode>
                <c:ptCount val="61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-2.6999999999999997</c:v>
                </c:pt>
                <c:pt idx="4">
                  <c:v>-2.5999999999999996</c:v>
                </c:pt>
                <c:pt idx="5">
                  <c:v>-2.4999999999999996</c:v>
                </c:pt>
                <c:pt idx="6">
                  <c:v>-2.3999999999999995</c:v>
                </c:pt>
                <c:pt idx="7">
                  <c:v>-2.2999999999999994</c:v>
                </c:pt>
                <c:pt idx="8">
                  <c:v>-2.1999999999999993</c:v>
                </c:pt>
                <c:pt idx="9">
                  <c:v>-2.0999999999999992</c:v>
                </c:pt>
                <c:pt idx="10">
                  <c:v>-1.9999999999999991</c:v>
                </c:pt>
                <c:pt idx="11">
                  <c:v>-1.899999999999999</c:v>
                </c:pt>
                <c:pt idx="12">
                  <c:v>-1.7999999999999989</c:v>
                </c:pt>
                <c:pt idx="13">
                  <c:v>-1.6999999999999988</c:v>
                </c:pt>
                <c:pt idx="14">
                  <c:v>-1.5999999999999988</c:v>
                </c:pt>
                <c:pt idx="15">
                  <c:v>-1.4999999999999987</c:v>
                </c:pt>
                <c:pt idx="16">
                  <c:v>-1.3999999999999986</c:v>
                </c:pt>
                <c:pt idx="17">
                  <c:v>-1.2999999999999985</c:v>
                </c:pt>
                <c:pt idx="18">
                  <c:v>-1.1999999999999984</c:v>
                </c:pt>
                <c:pt idx="19">
                  <c:v>-1.0999999999999983</c:v>
                </c:pt>
                <c:pt idx="20">
                  <c:v>-0.99999999999999833</c:v>
                </c:pt>
                <c:pt idx="21">
                  <c:v>-0.89999999999999836</c:v>
                </c:pt>
                <c:pt idx="22">
                  <c:v>-0.79999999999999838</c:v>
                </c:pt>
                <c:pt idx="23">
                  <c:v>-0.6999999999999984</c:v>
                </c:pt>
                <c:pt idx="24">
                  <c:v>-0.59999999999999842</c:v>
                </c:pt>
                <c:pt idx="25">
                  <c:v>-0.49999999999999845</c:v>
                </c:pt>
                <c:pt idx="26">
                  <c:v>-0.39999999999999847</c:v>
                </c:pt>
                <c:pt idx="27">
                  <c:v>-0.29999999999999849</c:v>
                </c:pt>
                <c:pt idx="28">
                  <c:v>-0.19999999999999848</c:v>
                </c:pt>
                <c:pt idx="29">
                  <c:v>-9.9999999999998479E-2</c:v>
                </c:pt>
                <c:pt idx="30">
                  <c:v>1.5265566588595902E-15</c:v>
                </c:pt>
                <c:pt idx="31">
                  <c:v>0.10000000000000153</c:v>
                </c:pt>
                <c:pt idx="32">
                  <c:v>0.20000000000000154</c:v>
                </c:pt>
                <c:pt idx="33">
                  <c:v>0.30000000000000154</c:v>
                </c:pt>
                <c:pt idx="34">
                  <c:v>0.40000000000000158</c:v>
                </c:pt>
                <c:pt idx="35">
                  <c:v>0.50000000000000155</c:v>
                </c:pt>
                <c:pt idx="36">
                  <c:v>0.60000000000000153</c:v>
                </c:pt>
                <c:pt idx="37">
                  <c:v>0.70000000000000151</c:v>
                </c:pt>
                <c:pt idx="38">
                  <c:v>0.80000000000000149</c:v>
                </c:pt>
                <c:pt idx="39">
                  <c:v>0.90000000000000147</c:v>
                </c:pt>
                <c:pt idx="40">
                  <c:v>1.0000000000000016</c:v>
                </c:pt>
                <c:pt idx="41">
                  <c:v>1.1000000000000016</c:v>
                </c:pt>
                <c:pt idx="42">
                  <c:v>1.2000000000000017</c:v>
                </c:pt>
                <c:pt idx="43">
                  <c:v>1.3000000000000018</c:v>
                </c:pt>
                <c:pt idx="44">
                  <c:v>1.4000000000000019</c:v>
                </c:pt>
                <c:pt idx="45">
                  <c:v>1.500000000000002</c:v>
                </c:pt>
                <c:pt idx="46">
                  <c:v>1.6000000000000021</c:v>
                </c:pt>
                <c:pt idx="47">
                  <c:v>1.7000000000000022</c:v>
                </c:pt>
                <c:pt idx="48">
                  <c:v>1.8000000000000023</c:v>
                </c:pt>
                <c:pt idx="49">
                  <c:v>1.9000000000000024</c:v>
                </c:pt>
                <c:pt idx="50">
                  <c:v>2.0000000000000022</c:v>
                </c:pt>
                <c:pt idx="51">
                  <c:v>2.1000000000000023</c:v>
                </c:pt>
                <c:pt idx="52">
                  <c:v>2.2000000000000024</c:v>
                </c:pt>
                <c:pt idx="53">
                  <c:v>2.3000000000000025</c:v>
                </c:pt>
                <c:pt idx="54">
                  <c:v>2.4000000000000026</c:v>
                </c:pt>
                <c:pt idx="55">
                  <c:v>2.5000000000000027</c:v>
                </c:pt>
                <c:pt idx="56">
                  <c:v>2.6000000000000028</c:v>
                </c:pt>
                <c:pt idx="57">
                  <c:v>2.7000000000000028</c:v>
                </c:pt>
                <c:pt idx="58">
                  <c:v>2.8000000000000029</c:v>
                </c:pt>
                <c:pt idx="59">
                  <c:v>2.900000000000003</c:v>
                </c:pt>
                <c:pt idx="60">
                  <c:v>3.0000000000000031</c:v>
                </c:pt>
              </c:numCache>
            </c:numRef>
          </c:xVal>
          <c:yVal>
            <c:numRef>
              <c:f>NEDL_Newton_Raphson!$C$15:$C$75</c:f>
              <c:numCache>
                <c:formatCode>0.00</c:formatCode>
                <c:ptCount val="61"/>
                <c:pt idx="0">
                  <c:v>58.65</c:v>
                </c:pt>
                <c:pt idx="1">
                  <c:v>55.400824999999998</c:v>
                </c:pt>
                <c:pt idx="2">
                  <c:v>52.324799999999996</c:v>
                </c:pt>
                <c:pt idx="3">
                  <c:v>49.409624999999991</c:v>
                </c:pt>
                <c:pt idx="4">
                  <c:v>46.643599999999992</c:v>
                </c:pt>
                <c:pt idx="5">
                  <c:v>44.015624999999986</c:v>
                </c:pt>
                <c:pt idx="6">
                  <c:v>41.515199999999986</c:v>
                </c:pt>
                <c:pt idx="7">
                  <c:v>39.132424999999984</c:v>
                </c:pt>
                <c:pt idx="8">
                  <c:v>36.85799999999999</c:v>
                </c:pt>
                <c:pt idx="9">
                  <c:v>34.683224999999979</c:v>
                </c:pt>
                <c:pt idx="10">
                  <c:v>32.59999999999998</c:v>
                </c:pt>
                <c:pt idx="11">
                  <c:v>30.600824999999979</c:v>
                </c:pt>
                <c:pt idx="12">
                  <c:v>28.678799999999981</c:v>
                </c:pt>
                <c:pt idx="13">
                  <c:v>26.827624999999976</c:v>
                </c:pt>
                <c:pt idx="14">
                  <c:v>25.041599999999978</c:v>
                </c:pt>
                <c:pt idx="15">
                  <c:v>23.315624999999976</c:v>
                </c:pt>
                <c:pt idx="16">
                  <c:v>21.645199999999974</c:v>
                </c:pt>
                <c:pt idx="17">
                  <c:v>20.026424999999978</c:v>
                </c:pt>
                <c:pt idx="18">
                  <c:v>18.455999999999975</c:v>
                </c:pt>
                <c:pt idx="19">
                  <c:v>16.931224999999973</c:v>
                </c:pt>
                <c:pt idx="20">
                  <c:v>15.449999999999976</c:v>
                </c:pt>
                <c:pt idx="21">
                  <c:v>14.010824999999977</c:v>
                </c:pt>
                <c:pt idx="22">
                  <c:v>12.612799999999979</c:v>
                </c:pt>
                <c:pt idx="23">
                  <c:v>11.255624999999979</c:v>
                </c:pt>
                <c:pt idx="24">
                  <c:v>9.9395999999999791</c:v>
                </c:pt>
                <c:pt idx="25">
                  <c:v>8.6656249999999808</c:v>
                </c:pt>
                <c:pt idx="26">
                  <c:v>7.4351999999999814</c:v>
                </c:pt>
                <c:pt idx="27">
                  <c:v>6.2504249999999821</c:v>
                </c:pt>
                <c:pt idx="28">
                  <c:v>5.113999999999983</c:v>
                </c:pt>
                <c:pt idx="29">
                  <c:v>4.0292249999999843</c:v>
                </c:pt>
                <c:pt idx="30">
                  <c:v>2.9999999999999849</c:v>
                </c:pt>
                <c:pt idx="31">
                  <c:v>2.0308249999999859</c:v>
                </c:pt>
                <c:pt idx="32">
                  <c:v>1.1267999999999865</c:v>
                </c:pt>
                <c:pt idx="33">
                  <c:v>0.29362499999998759</c:v>
                </c:pt>
                <c:pt idx="34">
                  <c:v>-0.46240000000001125</c:v>
                </c:pt>
                <c:pt idx="35">
                  <c:v>-1.1343750000000101</c:v>
                </c:pt>
                <c:pt idx="36">
                  <c:v>-1.7148000000000083</c:v>
                </c:pt>
                <c:pt idx="37">
                  <c:v>-2.1955750000000069</c:v>
                </c:pt>
                <c:pt idx="38">
                  <c:v>-2.5680000000000041</c:v>
                </c:pt>
                <c:pt idx="39">
                  <c:v>-2.8227750000000027</c:v>
                </c:pt>
                <c:pt idx="40">
                  <c:v>-2.9500000000000011</c:v>
                </c:pt>
                <c:pt idx="41">
                  <c:v>-2.9391749999999988</c:v>
                </c:pt>
                <c:pt idx="42">
                  <c:v>-2.7791999999999959</c:v>
                </c:pt>
                <c:pt idx="43">
                  <c:v>-2.4583749999999913</c:v>
                </c:pt>
                <c:pt idx="44">
                  <c:v>-1.9643999999999888</c:v>
                </c:pt>
                <c:pt idx="45">
                  <c:v>-1.2843749999999829</c:v>
                </c:pt>
                <c:pt idx="46">
                  <c:v>-0.40479999999998029</c:v>
                </c:pt>
                <c:pt idx="47">
                  <c:v>0.68842500000002538</c:v>
                </c:pt>
                <c:pt idx="48">
                  <c:v>2.0100000000000335</c:v>
                </c:pt>
                <c:pt idx="49">
                  <c:v>3.5752250000000387</c:v>
                </c:pt>
                <c:pt idx="50">
                  <c:v>5.4000000000000448</c:v>
                </c:pt>
                <c:pt idx="51">
                  <c:v>7.5008250000000558</c:v>
                </c:pt>
                <c:pt idx="52">
                  <c:v>9.8948000000000604</c:v>
                </c:pt>
                <c:pt idx="53">
                  <c:v>12.599625000000071</c:v>
                </c:pt>
                <c:pt idx="54">
                  <c:v>15.633600000000083</c:v>
                </c:pt>
                <c:pt idx="55">
                  <c:v>19.015625000000092</c:v>
                </c:pt>
                <c:pt idx="56">
                  <c:v>22.765200000000107</c:v>
                </c:pt>
                <c:pt idx="57">
                  <c:v>26.902425000000122</c:v>
                </c:pt>
                <c:pt idx="58">
                  <c:v>31.44800000000015</c:v>
                </c:pt>
                <c:pt idx="59">
                  <c:v>36.423225000000166</c:v>
                </c:pt>
                <c:pt idx="60">
                  <c:v>41.850000000000165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D42-4D3A-8DED-FD4DB738833F}"/>
            </c:ext>
          </c:extLst>
        </c:ser>
        <c:ser>
          <c:idx val="2"/>
          <c:order val="2"/>
          <c:tx>
            <c:v>f''(x) second derivative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NEDL_Newton_Raphson!$A$15:$A$75</c:f>
              <c:numCache>
                <c:formatCode>0.0</c:formatCode>
                <c:ptCount val="61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-2.6999999999999997</c:v>
                </c:pt>
                <c:pt idx="4">
                  <c:v>-2.5999999999999996</c:v>
                </c:pt>
                <c:pt idx="5">
                  <c:v>-2.4999999999999996</c:v>
                </c:pt>
                <c:pt idx="6">
                  <c:v>-2.3999999999999995</c:v>
                </c:pt>
                <c:pt idx="7">
                  <c:v>-2.2999999999999994</c:v>
                </c:pt>
                <c:pt idx="8">
                  <c:v>-2.1999999999999993</c:v>
                </c:pt>
                <c:pt idx="9">
                  <c:v>-2.0999999999999992</c:v>
                </c:pt>
                <c:pt idx="10">
                  <c:v>-1.9999999999999991</c:v>
                </c:pt>
                <c:pt idx="11">
                  <c:v>-1.899999999999999</c:v>
                </c:pt>
                <c:pt idx="12">
                  <c:v>-1.7999999999999989</c:v>
                </c:pt>
                <c:pt idx="13">
                  <c:v>-1.6999999999999988</c:v>
                </c:pt>
                <c:pt idx="14">
                  <c:v>-1.5999999999999988</c:v>
                </c:pt>
                <c:pt idx="15">
                  <c:v>-1.4999999999999987</c:v>
                </c:pt>
                <c:pt idx="16">
                  <c:v>-1.3999999999999986</c:v>
                </c:pt>
                <c:pt idx="17">
                  <c:v>-1.2999999999999985</c:v>
                </c:pt>
                <c:pt idx="18">
                  <c:v>-1.1999999999999984</c:v>
                </c:pt>
                <c:pt idx="19">
                  <c:v>-1.0999999999999983</c:v>
                </c:pt>
                <c:pt idx="20">
                  <c:v>-0.99999999999999833</c:v>
                </c:pt>
                <c:pt idx="21">
                  <c:v>-0.89999999999999836</c:v>
                </c:pt>
                <c:pt idx="22">
                  <c:v>-0.79999999999999838</c:v>
                </c:pt>
                <c:pt idx="23">
                  <c:v>-0.6999999999999984</c:v>
                </c:pt>
                <c:pt idx="24">
                  <c:v>-0.59999999999999842</c:v>
                </c:pt>
                <c:pt idx="25">
                  <c:v>-0.49999999999999845</c:v>
                </c:pt>
                <c:pt idx="26">
                  <c:v>-0.39999999999999847</c:v>
                </c:pt>
                <c:pt idx="27">
                  <c:v>-0.29999999999999849</c:v>
                </c:pt>
                <c:pt idx="28">
                  <c:v>-0.19999999999999848</c:v>
                </c:pt>
                <c:pt idx="29">
                  <c:v>-9.9999999999998479E-2</c:v>
                </c:pt>
                <c:pt idx="30">
                  <c:v>1.5265566588595902E-15</c:v>
                </c:pt>
                <c:pt idx="31">
                  <c:v>0.10000000000000153</c:v>
                </c:pt>
                <c:pt idx="32">
                  <c:v>0.20000000000000154</c:v>
                </c:pt>
                <c:pt idx="33">
                  <c:v>0.30000000000000154</c:v>
                </c:pt>
                <c:pt idx="34">
                  <c:v>0.40000000000000158</c:v>
                </c:pt>
                <c:pt idx="35">
                  <c:v>0.50000000000000155</c:v>
                </c:pt>
                <c:pt idx="36">
                  <c:v>0.60000000000000153</c:v>
                </c:pt>
                <c:pt idx="37">
                  <c:v>0.70000000000000151</c:v>
                </c:pt>
                <c:pt idx="38">
                  <c:v>0.80000000000000149</c:v>
                </c:pt>
                <c:pt idx="39">
                  <c:v>0.90000000000000147</c:v>
                </c:pt>
                <c:pt idx="40">
                  <c:v>1.0000000000000016</c:v>
                </c:pt>
                <c:pt idx="41">
                  <c:v>1.1000000000000016</c:v>
                </c:pt>
                <c:pt idx="42">
                  <c:v>1.2000000000000017</c:v>
                </c:pt>
                <c:pt idx="43">
                  <c:v>1.3000000000000018</c:v>
                </c:pt>
                <c:pt idx="44">
                  <c:v>1.4000000000000019</c:v>
                </c:pt>
                <c:pt idx="45">
                  <c:v>1.500000000000002</c:v>
                </c:pt>
                <c:pt idx="46">
                  <c:v>1.6000000000000021</c:v>
                </c:pt>
                <c:pt idx="47">
                  <c:v>1.7000000000000022</c:v>
                </c:pt>
                <c:pt idx="48">
                  <c:v>1.8000000000000023</c:v>
                </c:pt>
                <c:pt idx="49">
                  <c:v>1.9000000000000024</c:v>
                </c:pt>
                <c:pt idx="50">
                  <c:v>2.0000000000000022</c:v>
                </c:pt>
                <c:pt idx="51">
                  <c:v>2.1000000000000023</c:v>
                </c:pt>
                <c:pt idx="52">
                  <c:v>2.2000000000000024</c:v>
                </c:pt>
                <c:pt idx="53">
                  <c:v>2.3000000000000025</c:v>
                </c:pt>
                <c:pt idx="54">
                  <c:v>2.4000000000000026</c:v>
                </c:pt>
                <c:pt idx="55">
                  <c:v>2.5000000000000027</c:v>
                </c:pt>
                <c:pt idx="56">
                  <c:v>2.6000000000000028</c:v>
                </c:pt>
                <c:pt idx="57">
                  <c:v>2.7000000000000028</c:v>
                </c:pt>
                <c:pt idx="58">
                  <c:v>2.8000000000000029</c:v>
                </c:pt>
                <c:pt idx="59">
                  <c:v>2.900000000000003</c:v>
                </c:pt>
                <c:pt idx="60">
                  <c:v>3.0000000000000031</c:v>
                </c:pt>
              </c:numCache>
            </c:numRef>
          </c:xVal>
          <c:yVal>
            <c:numRef>
              <c:f>NEDL_Newton_Raphson!$D$15:$D$75</c:f>
              <c:numCache>
                <c:formatCode>0.00</c:formatCode>
                <c:ptCount val="61"/>
                <c:pt idx="0">
                  <c:v>-33.4</c:v>
                </c:pt>
                <c:pt idx="1">
                  <c:v>-31.604999999999993</c:v>
                </c:pt>
                <c:pt idx="2">
                  <c:v>-29.935999999999993</c:v>
                </c:pt>
                <c:pt idx="3">
                  <c:v>-28.386999999999993</c:v>
                </c:pt>
                <c:pt idx="4">
                  <c:v>-26.951999999999995</c:v>
                </c:pt>
                <c:pt idx="5">
                  <c:v>-25.624999999999993</c:v>
                </c:pt>
                <c:pt idx="6">
                  <c:v>-24.399999999999991</c:v>
                </c:pt>
                <c:pt idx="7">
                  <c:v>-23.270999999999994</c:v>
                </c:pt>
                <c:pt idx="8">
                  <c:v>-22.231999999999992</c:v>
                </c:pt>
                <c:pt idx="9">
                  <c:v>-21.27699999999999</c:v>
                </c:pt>
                <c:pt idx="10">
                  <c:v>-20.399999999999991</c:v>
                </c:pt>
                <c:pt idx="11">
                  <c:v>-19.594999999999992</c:v>
                </c:pt>
                <c:pt idx="12">
                  <c:v>-18.855999999999991</c:v>
                </c:pt>
                <c:pt idx="13">
                  <c:v>-18.176999999999992</c:v>
                </c:pt>
                <c:pt idx="14">
                  <c:v>-17.551999999999992</c:v>
                </c:pt>
                <c:pt idx="15">
                  <c:v>-16.974999999999994</c:v>
                </c:pt>
                <c:pt idx="16">
                  <c:v>-16.439999999999991</c:v>
                </c:pt>
                <c:pt idx="17">
                  <c:v>-15.940999999999992</c:v>
                </c:pt>
                <c:pt idx="18">
                  <c:v>-15.471999999999992</c:v>
                </c:pt>
                <c:pt idx="19">
                  <c:v>-15.026999999999992</c:v>
                </c:pt>
                <c:pt idx="20">
                  <c:v>-14.599999999999993</c:v>
                </c:pt>
                <c:pt idx="21">
                  <c:v>-14.184999999999992</c:v>
                </c:pt>
                <c:pt idx="22">
                  <c:v>-13.775999999999993</c:v>
                </c:pt>
                <c:pt idx="23">
                  <c:v>-13.366999999999994</c:v>
                </c:pt>
                <c:pt idx="24">
                  <c:v>-12.951999999999995</c:v>
                </c:pt>
                <c:pt idx="25">
                  <c:v>-12.524999999999993</c:v>
                </c:pt>
                <c:pt idx="26">
                  <c:v>-12.079999999999993</c:v>
                </c:pt>
                <c:pt idx="27">
                  <c:v>-11.610999999999994</c:v>
                </c:pt>
                <c:pt idx="28">
                  <c:v>-11.111999999999991</c:v>
                </c:pt>
                <c:pt idx="29">
                  <c:v>-10.576999999999991</c:v>
                </c:pt>
                <c:pt idx="30">
                  <c:v>-9.9999999999999911</c:v>
                </c:pt>
                <c:pt idx="31">
                  <c:v>-9.3749999999999893</c:v>
                </c:pt>
                <c:pt idx="32">
                  <c:v>-8.6959999999999891</c:v>
                </c:pt>
                <c:pt idx="33">
                  <c:v>-7.9569999999999883</c:v>
                </c:pt>
                <c:pt idx="34">
                  <c:v>-7.1519999999999868</c:v>
                </c:pt>
                <c:pt idx="35">
                  <c:v>-6.2749999999999861</c:v>
                </c:pt>
                <c:pt idx="36">
                  <c:v>-5.3199999999999843</c:v>
                </c:pt>
                <c:pt idx="37">
                  <c:v>-4.2809999999999837</c:v>
                </c:pt>
                <c:pt idx="38">
                  <c:v>-3.1519999999999833</c:v>
                </c:pt>
                <c:pt idx="39">
                  <c:v>-1.9269999999999801</c:v>
                </c:pt>
                <c:pt idx="40">
                  <c:v>-0.59999999999997833</c:v>
                </c:pt>
                <c:pt idx="41">
                  <c:v>0.83500000000002572</c:v>
                </c:pt>
                <c:pt idx="42">
                  <c:v>2.3840000000000288</c:v>
                </c:pt>
                <c:pt idx="43">
                  <c:v>4.0530000000000328</c:v>
                </c:pt>
                <c:pt idx="44">
                  <c:v>5.8480000000000345</c:v>
                </c:pt>
                <c:pt idx="45">
                  <c:v>7.7750000000000412</c:v>
                </c:pt>
                <c:pt idx="46">
                  <c:v>9.840000000000046</c:v>
                </c:pt>
                <c:pt idx="47">
                  <c:v>12.049000000000049</c:v>
                </c:pt>
                <c:pt idx="48">
                  <c:v>14.408000000000058</c:v>
                </c:pt>
                <c:pt idx="49">
                  <c:v>16.923000000000062</c:v>
                </c:pt>
                <c:pt idx="50">
                  <c:v>19.600000000000065</c:v>
                </c:pt>
                <c:pt idx="51">
                  <c:v>22.445000000000071</c:v>
                </c:pt>
                <c:pt idx="52">
                  <c:v>25.46400000000007</c:v>
                </c:pt>
                <c:pt idx="53">
                  <c:v>28.663000000000082</c:v>
                </c:pt>
                <c:pt idx="54">
                  <c:v>32.048000000000087</c:v>
                </c:pt>
                <c:pt idx="55">
                  <c:v>35.625000000000099</c:v>
                </c:pt>
                <c:pt idx="56">
                  <c:v>39.400000000000105</c:v>
                </c:pt>
                <c:pt idx="57">
                  <c:v>43.379000000000119</c:v>
                </c:pt>
                <c:pt idx="58">
                  <c:v>47.568000000000133</c:v>
                </c:pt>
                <c:pt idx="59">
                  <c:v>51.973000000000141</c:v>
                </c:pt>
                <c:pt idx="60">
                  <c:v>56.600000000000136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D42-4D3A-8DED-FD4DB7388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5237887"/>
        <c:axId val="2035238303"/>
      </c:scatterChart>
      <c:valAx>
        <c:axId val="2035237887"/>
        <c:scaling>
          <c:orientation val="minMax"/>
          <c:max val="3"/>
          <c:min val="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238303"/>
        <c:crosses val="autoZero"/>
        <c:crossBetween val="midCat"/>
        <c:majorUnit val="0.5"/>
      </c:valAx>
      <c:valAx>
        <c:axId val="203523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237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285979877515312"/>
          <c:y val="4.1571596536858234E-2"/>
          <c:w val="0.31269575678040246"/>
          <c:h val="0.229074001496419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245533</xdr:colOff>
      <xdr:row>0</xdr:row>
      <xdr:rowOff>184150</xdr:rowOff>
    </xdr:from>
    <xdr:ext cx="2893484" cy="1777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18D31AA-D097-49CB-AD8D-D5CA0E2B1A6E}"/>
                </a:ext>
              </a:extLst>
            </xdr:cNvPr>
            <xdr:cNvSpPr txBox="1"/>
          </xdr:nvSpPr>
          <xdr:spPr>
            <a:xfrm>
              <a:off x="245533" y="184150"/>
              <a:ext cx="2893484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)=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𝑎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𝑏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𝑐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𝑑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𝑒𝑥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𝑓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18D31AA-D097-49CB-AD8D-D5CA0E2B1A6E}"/>
                </a:ext>
              </a:extLst>
            </xdr:cNvPr>
            <xdr:cNvSpPr txBox="1"/>
          </xdr:nvSpPr>
          <xdr:spPr>
            <a:xfrm>
              <a:off x="245533" y="184150"/>
              <a:ext cx="2893484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𝑦=𝑓(𝑥)=𝑎𝑥^5+𝑏𝑥^4+𝑐𝑥^3+𝑑𝑥^2+𝑒𝑥+𝑓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0</xdr:col>
      <xdr:colOff>242358</xdr:colOff>
      <xdr:row>2</xdr:row>
      <xdr:rowOff>35984</xdr:rowOff>
    </xdr:from>
    <xdr:ext cx="2893484" cy="1777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E53F74E-E46B-4960-9D1E-051ABF05227A}"/>
                </a:ext>
              </a:extLst>
            </xdr:cNvPr>
            <xdr:cNvSpPr txBox="1"/>
          </xdr:nvSpPr>
          <xdr:spPr>
            <a:xfrm>
              <a:off x="242358" y="416984"/>
              <a:ext cx="2893484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′=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′(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)=5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𝑎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+4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𝑏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+3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𝑐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+2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𝑑𝑥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𝑒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E53F74E-E46B-4960-9D1E-051ABF05227A}"/>
                </a:ext>
              </a:extLst>
            </xdr:cNvPr>
            <xdr:cNvSpPr txBox="1"/>
          </xdr:nvSpPr>
          <xdr:spPr>
            <a:xfrm>
              <a:off x="242358" y="416984"/>
              <a:ext cx="2893484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𝑦′=𝑓′(𝑥)=5𝑎𝑥^4+4𝑏𝑥^3+3𝑐𝑥^2+2𝑑𝑥+𝑒</a:t>
              </a:r>
              <a:endParaRPr lang="en-GB" sz="1100"/>
            </a:p>
          </xdr:txBody>
        </xdr:sp>
      </mc:Fallback>
    </mc:AlternateContent>
    <xdr:clientData/>
  </xdr:oneCellAnchor>
  <xdr:twoCellAnchor>
    <xdr:from>
      <xdr:col>11</xdr:col>
      <xdr:colOff>28576</xdr:colOff>
      <xdr:row>13</xdr:row>
      <xdr:rowOff>17991</xdr:rowOff>
    </xdr:from>
    <xdr:to>
      <xdr:col>18</xdr:col>
      <xdr:colOff>333376</xdr:colOff>
      <xdr:row>27</xdr:row>
      <xdr:rowOff>157691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69439F-B085-46F6-83E4-6BAC563E10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123825</xdr:colOff>
      <xdr:row>3</xdr:row>
      <xdr:rowOff>57150</xdr:rowOff>
    </xdr:from>
    <xdr:ext cx="289348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EDAEEC2-B7AB-4916-B54E-CF9490BA766F}"/>
                </a:ext>
              </a:extLst>
            </xdr:cNvPr>
            <xdr:cNvSpPr txBox="1"/>
          </xdr:nvSpPr>
          <xdr:spPr>
            <a:xfrm>
              <a:off x="123825" y="628650"/>
              <a:ext cx="289348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′′=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′′(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)=20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𝑎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+12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𝑏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+6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𝑐𝑥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+2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𝑑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EDAEEC2-B7AB-4916-B54E-CF9490BA766F}"/>
                </a:ext>
              </a:extLst>
            </xdr:cNvPr>
            <xdr:cNvSpPr txBox="1"/>
          </xdr:nvSpPr>
          <xdr:spPr>
            <a:xfrm>
              <a:off x="123825" y="628650"/>
              <a:ext cx="289348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𝑦′′=𝑓′′(𝑥)=20𝑎𝑥^3+12𝑏𝑥^2+6𝑐𝑥+2𝑑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6</xdr:col>
      <xdr:colOff>16933</xdr:colOff>
      <xdr:row>2</xdr:row>
      <xdr:rowOff>0</xdr:rowOff>
    </xdr:from>
    <xdr:ext cx="65107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F2494BF8-1E4F-4497-B988-9ABB93D3BF65}"/>
                </a:ext>
              </a:extLst>
            </xdr:cNvPr>
            <xdr:cNvSpPr txBox="1"/>
          </xdr:nvSpPr>
          <xdr:spPr>
            <a:xfrm>
              <a:off x="4122208" y="381000"/>
              <a:ext cx="6510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F2494BF8-1E4F-4497-B988-9ABB93D3BF65}"/>
                </a:ext>
              </a:extLst>
            </xdr:cNvPr>
            <xdr:cNvSpPr txBox="1"/>
          </xdr:nvSpPr>
          <xdr:spPr>
            <a:xfrm>
              <a:off x="4122208" y="381000"/>
              <a:ext cx="6510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𝑓(𝑥)=𝑥^𝑛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5</xdr:col>
      <xdr:colOff>603250</xdr:colOff>
      <xdr:row>3</xdr:row>
      <xdr:rowOff>65616</xdr:rowOff>
    </xdr:from>
    <xdr:ext cx="915892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7FBCCC3D-0F04-45DF-AA34-E7BEDD8AEAE5}"/>
                </a:ext>
              </a:extLst>
            </xdr:cNvPr>
            <xdr:cNvSpPr txBox="1"/>
          </xdr:nvSpPr>
          <xdr:spPr>
            <a:xfrm>
              <a:off x="4098925" y="637116"/>
              <a:ext cx="915892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𝑛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7FBCCC3D-0F04-45DF-AA34-E7BEDD8AEAE5}"/>
                </a:ext>
              </a:extLst>
            </xdr:cNvPr>
            <xdr:cNvSpPr txBox="1"/>
          </xdr:nvSpPr>
          <xdr:spPr>
            <a:xfrm>
              <a:off x="4098925" y="637116"/>
              <a:ext cx="915892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𝑓^′ (𝑥)=𝑛𝑥^(𝑛−1)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9</xdr:col>
      <xdr:colOff>31750</xdr:colOff>
      <xdr:row>7</xdr:row>
      <xdr:rowOff>76200</xdr:rowOff>
    </xdr:from>
    <xdr:ext cx="1193852" cy="358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9F55DC17-B03D-41A9-8736-283898A82455}"/>
                </a:ext>
              </a:extLst>
            </xdr:cNvPr>
            <xdr:cNvSpPr txBox="1"/>
          </xdr:nvSpPr>
          <xdr:spPr>
            <a:xfrm>
              <a:off x="5965825" y="1409700"/>
              <a:ext cx="1193852" cy="358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</m:e>
                        </m:d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′(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9F55DC17-B03D-41A9-8736-283898A82455}"/>
                </a:ext>
              </a:extLst>
            </xdr:cNvPr>
            <xdr:cNvSpPr txBox="1"/>
          </xdr:nvSpPr>
          <xdr:spPr>
            <a:xfrm>
              <a:off x="5965825" y="1409700"/>
              <a:ext cx="1193852" cy="358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𝑥_(𝑛+1)=𝑥_𝑛−𝑓(𝑥_𝑛 )/(𝑓′(𝑥_𝑛))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4</xdr:row>
      <xdr:rowOff>114301</xdr:rowOff>
    </xdr:from>
    <xdr:ext cx="2657475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50B2ED3-89FD-4E01-A3B8-A9CD029427E0}"/>
                </a:ext>
              </a:extLst>
            </xdr:cNvPr>
            <xdr:cNvSpPr txBox="1"/>
          </xdr:nvSpPr>
          <xdr:spPr>
            <a:xfrm>
              <a:off x="0" y="876301"/>
              <a:ext cx="265747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′′′=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′′(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)=60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𝑎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+24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𝑏𝑥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+6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50B2ED3-89FD-4E01-A3B8-A9CD029427E0}"/>
                </a:ext>
              </a:extLst>
            </xdr:cNvPr>
            <xdr:cNvSpPr txBox="1"/>
          </xdr:nvSpPr>
          <xdr:spPr>
            <a:xfrm>
              <a:off x="0" y="876301"/>
              <a:ext cx="265747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𝑦′′′=𝑓′′(𝑥)=60𝑎𝑥^2+24𝑏𝑥+6𝑐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0B62-52DC-46B3-8363-4D41C4FC5706}">
  <dimension ref="A3:L75"/>
  <sheetViews>
    <sheetView tabSelected="1" topLeftCell="A25" zoomScaleNormal="100" workbookViewId="0">
      <selection activeCell="H31" sqref="H31"/>
    </sheetView>
  </sheetViews>
  <sheetFormatPr defaultRowHeight="15" x14ac:dyDescent="0.25"/>
  <cols>
    <col min="1" max="1" width="17.42578125" customWidth="1"/>
    <col min="2" max="12" width="9.42578125" customWidth="1"/>
  </cols>
  <sheetData>
    <row r="3" spans="1:10" x14ac:dyDescent="0.25">
      <c r="J3" t="s">
        <v>12</v>
      </c>
    </row>
    <row r="4" spans="1:10" x14ac:dyDescent="0.25">
      <c r="J4" t="s">
        <v>11</v>
      </c>
    </row>
    <row r="7" spans="1:10" x14ac:dyDescent="0.25">
      <c r="A7" s="1" t="s">
        <v>0</v>
      </c>
      <c r="B7" s="1">
        <v>5</v>
      </c>
      <c r="C7" s="1">
        <v>4</v>
      </c>
      <c r="D7" s="1">
        <v>3</v>
      </c>
      <c r="E7" s="1">
        <v>2</v>
      </c>
      <c r="F7" s="1">
        <v>1</v>
      </c>
      <c r="G7" s="1">
        <v>0</v>
      </c>
      <c r="J7" t="s">
        <v>1</v>
      </c>
    </row>
    <row r="8" spans="1:10" x14ac:dyDescent="0.25">
      <c r="A8" s="1" t="s">
        <v>2</v>
      </c>
      <c r="B8" s="2">
        <v>0.05</v>
      </c>
      <c r="C8" s="2">
        <v>0.2</v>
      </c>
      <c r="D8" s="2">
        <v>1</v>
      </c>
      <c r="E8" s="2">
        <v>-5</v>
      </c>
      <c r="F8" s="2">
        <v>3</v>
      </c>
      <c r="G8" s="2">
        <v>45</v>
      </c>
    </row>
    <row r="9" spans="1:10" x14ac:dyDescent="0.25">
      <c r="A9" s="1" t="s">
        <v>3</v>
      </c>
      <c r="B9" s="1">
        <f>0</f>
        <v>0</v>
      </c>
      <c r="C9" s="1">
        <f>B8*B7</f>
        <v>0.25</v>
      </c>
      <c r="D9" s="1">
        <f t="shared" ref="D9:G9" si="0">C8*C7</f>
        <v>0.8</v>
      </c>
      <c r="E9" s="1">
        <f t="shared" si="0"/>
        <v>3</v>
      </c>
      <c r="F9" s="1">
        <f t="shared" si="0"/>
        <v>-10</v>
      </c>
      <c r="G9" s="1">
        <f t="shared" si="0"/>
        <v>3</v>
      </c>
    </row>
    <row r="10" spans="1:10" x14ac:dyDescent="0.25">
      <c r="A10" s="1" t="s">
        <v>4</v>
      </c>
      <c r="B10" s="1">
        <f>0</f>
        <v>0</v>
      </c>
      <c r="C10" s="1">
        <f>B9*B7</f>
        <v>0</v>
      </c>
      <c r="D10" s="1">
        <f t="shared" ref="D10:G10" si="1">C9*C7</f>
        <v>1</v>
      </c>
      <c r="E10" s="1">
        <f t="shared" si="1"/>
        <v>2.4000000000000004</v>
      </c>
      <c r="F10" s="1">
        <f t="shared" si="1"/>
        <v>6</v>
      </c>
      <c r="G10" s="1">
        <f t="shared" si="1"/>
        <v>-10</v>
      </c>
    </row>
    <row r="11" spans="1:10" x14ac:dyDescent="0.25">
      <c r="A11" s="1" t="s">
        <v>16</v>
      </c>
      <c r="B11" s="1">
        <f>B10</f>
        <v>0</v>
      </c>
      <c r="C11" s="1">
        <f>B10*B7</f>
        <v>0</v>
      </c>
      <c r="D11" s="1">
        <f t="shared" ref="D11:G11" si="2">C10*C7</f>
        <v>0</v>
      </c>
      <c r="E11" s="1">
        <f t="shared" si="2"/>
        <v>3</v>
      </c>
      <c r="F11" s="1">
        <f t="shared" si="2"/>
        <v>4.8000000000000007</v>
      </c>
      <c r="G11" s="1">
        <f t="shared" si="2"/>
        <v>6</v>
      </c>
    </row>
    <row r="13" spans="1:10" x14ac:dyDescent="0.25">
      <c r="G13" t="s">
        <v>5</v>
      </c>
    </row>
    <row r="14" spans="1:10" x14ac:dyDescent="0.25">
      <c r="A14" s="1" t="s">
        <v>6</v>
      </c>
      <c r="B14" s="1" t="s">
        <v>7</v>
      </c>
      <c r="C14" s="1" t="s">
        <v>8</v>
      </c>
      <c r="D14" s="1" t="s">
        <v>9</v>
      </c>
      <c r="E14" s="1" t="s">
        <v>15</v>
      </c>
      <c r="G14" s="1" t="s">
        <v>10</v>
      </c>
      <c r="H14" s="1" t="s">
        <v>6</v>
      </c>
      <c r="I14" s="1" t="s">
        <v>7</v>
      </c>
      <c r="J14" s="1" t="s">
        <v>8</v>
      </c>
    </row>
    <row r="15" spans="1:10" x14ac:dyDescent="0.25">
      <c r="A15" s="3">
        <v>-3</v>
      </c>
      <c r="B15" s="4">
        <f t="array" ref="B15">SUM($B$8:$G$8*A15^$B$7:$G$7)</f>
        <v>-31.950000000000003</v>
      </c>
      <c r="C15" s="4">
        <f t="array" ref="C15">SUM($B$9:$G$9*A15^$B$7:$G$7)</f>
        <v>58.65</v>
      </c>
      <c r="D15" s="4">
        <f t="array" ref="D15">SUM($B$10:$G$10*A15^$B$7:$G$7)</f>
        <v>-33.4</v>
      </c>
      <c r="E15" s="4">
        <f t="array" ref="E15">SUM($B$11:$G$11*A15^$B$7:$G$7)</f>
        <v>18.599999999999998</v>
      </c>
      <c r="G15" s="1">
        <v>0</v>
      </c>
      <c r="H15" s="5">
        <v>-2.5</v>
      </c>
      <c r="I15" s="4">
        <f t="array" ref="I15">SUM($B$8:$G$8*H15^$B$7:$G$7)</f>
        <v>-6.4453125</v>
      </c>
      <c r="J15" s="4">
        <f t="array" ref="J15">SUM($B$9:$G$9*H15^$B$7:$G$7)</f>
        <v>44.015625</v>
      </c>
    </row>
    <row r="16" spans="1:10" x14ac:dyDescent="0.25">
      <c r="A16" s="3">
        <f>A15+0.1</f>
        <v>-2.9</v>
      </c>
      <c r="B16" s="4">
        <f t="array" ref="B16">SUM($B$8:$G$8*A16^$B$7:$G$7)</f>
        <v>-26.248954499999996</v>
      </c>
      <c r="C16" s="4">
        <f t="array" ref="C16">SUM($B$9:$G$9*A16^$B$7:$G$7)</f>
        <v>55.400824999999998</v>
      </c>
      <c r="D16" s="4">
        <f t="array" ref="D16">SUM($B$10:$G$10*A16^$B$7:$G$7)</f>
        <v>-31.604999999999993</v>
      </c>
      <c r="E16" s="4">
        <f t="array" ref="E16">SUM($B$11:$G$11*A16^$B$7:$G$7)</f>
        <v>17.309999999999999</v>
      </c>
      <c r="G16" s="1">
        <f>G15+1</f>
        <v>1</v>
      </c>
      <c r="H16" s="4">
        <f>H15 - I15/J15</f>
        <v>-2.3535676251331203</v>
      </c>
      <c r="I16" s="4">
        <f t="array" ref="I16">SUM($B$8:$G$8*H16^$B$7:$G$7)</f>
        <v>-0.26825108879965853</v>
      </c>
      <c r="J16" s="4">
        <f t="array" ref="J16">SUM($B$9:$G$9*H16^$B$7:$G$7)</f>
        <v>40.394768121504754</v>
      </c>
    </row>
    <row r="17" spans="1:11" x14ac:dyDescent="0.25">
      <c r="A17" s="3">
        <f t="shared" ref="A17:A63" si="3">A16+0.1</f>
        <v>-2.8</v>
      </c>
      <c r="B17" s="4">
        <f t="array" ref="B17">SUM($B$8:$G$8*A17^$B$7:$G$7)</f>
        <v>-20.864063999999985</v>
      </c>
      <c r="C17" s="4">
        <f t="array" ref="C17">SUM($B$9:$G$9*A17^$B$7:$G$7)</f>
        <v>52.324799999999996</v>
      </c>
      <c r="D17" s="4">
        <f t="array" ref="D17">SUM($B$10:$G$10*A17^$B$7:$G$7)</f>
        <v>-29.935999999999993</v>
      </c>
      <c r="E17" s="4">
        <f t="array" ref="E17">SUM($B$11:$G$11*A17^$B$7:$G$7)</f>
        <v>16.079999999999995</v>
      </c>
      <c r="G17" s="1">
        <f t="shared" ref="G17:G21" si="4">G16+1</f>
        <v>2</v>
      </c>
      <c r="H17" s="4">
        <f t="shared" ref="H17:H21" si="5">H16 - I16/J16</f>
        <v>-2.3469268867089568</v>
      </c>
      <c r="I17" s="4">
        <f t="array" ref="I17">SUM($B$8:$G$8*H17^$B$7:$G$7)</f>
        <v>-5.2564682027167464E-4</v>
      </c>
      <c r="J17" s="4">
        <f t="array" ref="J17">SUM($B$9:$G$9*H17^$B$7:$G$7)</f>
        <v>40.23654135034846</v>
      </c>
    </row>
    <row r="18" spans="1:11" x14ac:dyDescent="0.25">
      <c r="A18" s="3">
        <f t="shared" si="3"/>
        <v>-2.6999999999999997</v>
      </c>
      <c r="B18" s="4">
        <f t="array" ref="B18">SUM($B$8:$G$8*A18^$B$7:$G$7)</f>
        <v>-15.778633499999984</v>
      </c>
      <c r="C18" s="4">
        <f t="array" ref="C18">SUM($B$9:$G$9*A18^$B$7:$G$7)</f>
        <v>49.409624999999991</v>
      </c>
      <c r="D18" s="4">
        <f t="array" ref="D18">SUM($B$10:$G$10*A18^$B$7:$G$7)</f>
        <v>-28.386999999999993</v>
      </c>
      <c r="E18" s="4">
        <f t="array" ref="E18">SUM($B$11:$G$11*A18^$B$7:$G$7)</f>
        <v>14.909999999999993</v>
      </c>
      <c r="G18" s="1">
        <f t="shared" si="4"/>
        <v>3</v>
      </c>
      <c r="H18" s="4">
        <f t="shared" si="5"/>
        <v>-2.3469138227923616</v>
      </c>
      <c r="I18" s="4">
        <f t="array" ref="I18">SUM($B$8:$G$8*H18^$B$7:$G$7)</f>
        <v>-2.0299921743571758E-9</v>
      </c>
      <c r="J18" s="4">
        <f t="array" ref="J18">SUM($B$9:$G$9*H18^$B$7:$G$7)</f>
        <v>40.236230570778012</v>
      </c>
    </row>
    <row r="19" spans="1:11" x14ac:dyDescent="0.25">
      <c r="A19" s="3">
        <f t="shared" si="3"/>
        <v>-2.5999999999999996</v>
      </c>
      <c r="B19" s="4">
        <f t="array" ref="B19">SUM($B$8:$G$8*A19^$B$7:$G$7)</f>
        <v>-10.977167999999978</v>
      </c>
      <c r="C19" s="4">
        <f t="array" ref="C19">SUM($B$9:$G$9*A19^$B$7:$G$7)</f>
        <v>46.643599999999992</v>
      </c>
      <c r="D19" s="4">
        <f t="array" ref="D19">SUM($B$10:$G$10*A19^$B$7:$G$7)</f>
        <v>-26.951999999999995</v>
      </c>
      <c r="E19" s="4">
        <f t="array" ref="E19">SUM($B$11:$G$11*A19^$B$7:$G$7)</f>
        <v>13.799999999999994</v>
      </c>
      <c r="G19" s="1">
        <f t="shared" si="4"/>
        <v>4</v>
      </c>
      <c r="H19" s="4">
        <f t="shared" si="5"/>
        <v>-2.34691382274191</v>
      </c>
      <c r="I19" s="4">
        <f t="array" ref="I19">SUM($B$8:$G$8*H19^$B$7:$G$7)</f>
        <v>-1.4210854715202004E-14</v>
      </c>
      <c r="J19" s="4">
        <f t="array" ref="J19">SUM($B$9:$G$9*H19^$B$7:$G$7)</f>
        <v>40.236230569577813</v>
      </c>
    </row>
    <row r="20" spans="1:11" x14ac:dyDescent="0.25">
      <c r="A20" s="3">
        <f t="shared" si="3"/>
        <v>-2.4999999999999996</v>
      </c>
      <c r="B20" s="4">
        <f t="array" ref="B20">SUM($B$8:$G$8*A20^$B$7:$G$7)</f>
        <v>-6.4453124999999858</v>
      </c>
      <c r="C20" s="4">
        <f t="array" ref="C20">SUM($B$9:$G$9*A20^$B$7:$G$7)</f>
        <v>44.015624999999986</v>
      </c>
      <c r="D20" s="4">
        <f t="array" ref="D20">SUM($B$10:$G$10*A20^$B$7:$G$7)</f>
        <v>-25.624999999999993</v>
      </c>
      <c r="E20" s="4">
        <f t="array" ref="E20">SUM($B$11:$G$11*A20^$B$7:$G$7)</f>
        <v>12.749999999999993</v>
      </c>
      <c r="G20" s="1">
        <f t="shared" si="4"/>
        <v>5</v>
      </c>
      <c r="H20" s="4">
        <f t="shared" si="5"/>
        <v>-2.3469138227419095</v>
      </c>
      <c r="I20" s="4">
        <f t="array" ref="I20">SUM($B$8:$G$8*H20^$B$7:$G$7)</f>
        <v>1.4210854715202004E-14</v>
      </c>
      <c r="J20" s="4">
        <f t="array" ref="J20">SUM($B$9:$G$9*H20^$B$7:$G$7)</f>
        <v>40.236230569577799</v>
      </c>
    </row>
    <row r="21" spans="1:11" x14ac:dyDescent="0.25">
      <c r="A21" s="3">
        <f t="shared" si="3"/>
        <v>-2.3999999999999995</v>
      </c>
      <c r="B21" s="4">
        <f t="array" ref="B21">SUM($B$8:$G$8*A21^$B$7:$G$7)</f>
        <v>-2.1697919999999726</v>
      </c>
      <c r="C21" s="4">
        <f t="array" ref="C21">SUM($B$9:$G$9*A21^$B$7:$G$7)</f>
        <v>41.515199999999986</v>
      </c>
      <c r="D21" s="4">
        <f t="array" ref="D21">SUM($B$10:$G$10*A21^$B$7:$G$7)</f>
        <v>-24.399999999999991</v>
      </c>
      <c r="E21" s="4">
        <f t="array" ref="E21">SUM($B$11:$G$11*A21^$B$7:$G$7)</f>
        <v>11.759999999999991</v>
      </c>
      <c r="G21" s="1">
        <f t="shared" si="4"/>
        <v>6</v>
      </c>
      <c r="H21" s="7">
        <f t="shared" si="5"/>
        <v>-2.34691382274191</v>
      </c>
      <c r="I21" s="7">
        <f t="array" ref="I21">SUM($B$8:$G$8*H21^$B$7:$G$7)</f>
        <v>-1.4210854715202004E-14</v>
      </c>
      <c r="J21" s="4">
        <f t="array" ref="J21">SUM($B$9:$G$9*H21^$B$7:$G$7)</f>
        <v>40.236230569577813</v>
      </c>
    </row>
    <row r="22" spans="1:11" x14ac:dyDescent="0.25">
      <c r="A22" s="3">
        <f t="shared" si="3"/>
        <v>-2.2999999999999994</v>
      </c>
      <c r="B22" s="4">
        <f t="array" ref="B22">SUM($B$8:$G$8*A22^$B$7:$G$7)</f>
        <v>1.8616485000000225</v>
      </c>
      <c r="C22" s="4">
        <f t="array" ref="C22">SUM($B$9:$G$9*A22^$B$7:$G$7)</f>
        <v>39.132424999999984</v>
      </c>
      <c r="D22" s="4">
        <f t="array" ref="D22">SUM($B$10:$G$10*A22^$B$7:$G$7)</f>
        <v>-23.270999999999994</v>
      </c>
      <c r="E22" s="4">
        <f t="array" ref="E22">SUM($B$11:$G$11*A22^$B$7:$G$7)</f>
        <v>10.829999999999993</v>
      </c>
    </row>
    <row r="23" spans="1:11" x14ac:dyDescent="0.25">
      <c r="A23" s="3">
        <f t="shared" si="3"/>
        <v>-2.1999999999999993</v>
      </c>
      <c r="B23" s="4">
        <f t="array" ref="B23">SUM($B$8:$G$8*A23^$B$7:$G$7)</f>
        <v>5.6603040000000249</v>
      </c>
      <c r="C23" s="4">
        <f t="array" ref="C23">SUM($B$9:$G$9*A23^$B$7:$G$7)</f>
        <v>36.85799999999999</v>
      </c>
      <c r="D23" s="4">
        <f t="array" ref="D23">SUM($B$10:$G$10*A23^$B$7:$G$7)</f>
        <v>-22.231999999999992</v>
      </c>
      <c r="E23" s="4">
        <f t="array" ref="E23">SUM($B$11:$G$11*A23^$B$7:$G$7)</f>
        <v>9.9599999999999937</v>
      </c>
      <c r="G23" t="s">
        <v>14</v>
      </c>
    </row>
    <row r="24" spans="1:11" x14ac:dyDescent="0.25">
      <c r="A24" s="3">
        <f t="shared" si="3"/>
        <v>-2.0999999999999992</v>
      </c>
      <c r="B24" s="4">
        <f t="array" ref="B24">SUM($B$8:$G$8*A24^$B$7:$G$7)</f>
        <v>9.2365695000000301</v>
      </c>
      <c r="C24" s="4">
        <f t="array" ref="C24">SUM($B$9:$G$9*A24^$B$7:$G$7)</f>
        <v>34.683224999999979</v>
      </c>
      <c r="D24" s="4">
        <f t="array" ref="D24">SUM($B$10:$G$10*A24^$B$7:$G$7)</f>
        <v>-21.27699999999999</v>
      </c>
      <c r="E24" s="4">
        <f t="array" ref="E24">SUM($B$11:$G$11*A24^$B$7:$G$7)</f>
        <v>9.1499999999999915</v>
      </c>
      <c r="G24" s="1" t="s">
        <v>10</v>
      </c>
      <c r="H24" s="1" t="s">
        <v>6</v>
      </c>
      <c r="I24" s="1" t="s">
        <v>7</v>
      </c>
      <c r="J24" s="1" t="s">
        <v>8</v>
      </c>
      <c r="K24" s="1" t="s">
        <v>9</v>
      </c>
    </row>
    <row r="25" spans="1:11" x14ac:dyDescent="0.25">
      <c r="A25" s="3">
        <f t="shared" si="3"/>
        <v>-1.9999999999999991</v>
      </c>
      <c r="B25" s="4">
        <f t="array" ref="B25">SUM($B$8:$G$8*A25^$B$7:$G$7)</f>
        <v>12.60000000000003</v>
      </c>
      <c r="C25" s="4">
        <f t="array" ref="C25">SUM($B$9:$G$9*A25^$B$7:$G$7)</f>
        <v>32.59999999999998</v>
      </c>
      <c r="D25" s="4">
        <f t="array" ref="D25">SUM($B$10:$G$10*A25^$B$7:$G$7)</f>
        <v>-20.399999999999991</v>
      </c>
      <c r="E25" s="4">
        <f t="array" ref="E25">SUM($B$11:$G$11*A25^$B$7:$G$7)</f>
        <v>8.3999999999999915</v>
      </c>
      <c r="G25" s="1">
        <v>0</v>
      </c>
      <c r="H25" s="5">
        <v>1.5</v>
      </c>
      <c r="I25" s="4">
        <f t="array" ref="I25">SUM($B$8:$G$8*H25^$B$7:$G$7)</f>
        <v>43.017187499999999</v>
      </c>
      <c r="J25" s="4">
        <f t="array" ref="J25">SUM($B$9:$G$9*H25^$B$7:$G$7)</f>
        <v>-1.2843750000000007</v>
      </c>
      <c r="K25" s="4">
        <f t="array" ref="K25">SUM($B$10:$G$10*H25^$B$7:$G$7)</f>
        <v>7.7749999999999986</v>
      </c>
    </row>
    <row r="26" spans="1:11" x14ac:dyDescent="0.25">
      <c r="A26" s="3">
        <f t="shared" si="3"/>
        <v>-1.899999999999999</v>
      </c>
      <c r="B26" s="4">
        <f t="array" ref="B26">SUM($B$8:$G$8*A26^$B$7:$G$7)</f>
        <v>15.759370500000031</v>
      </c>
      <c r="C26" s="4">
        <f t="array" ref="C26">SUM($B$9:$G$9*A26^$B$7:$G$7)</f>
        <v>30.600824999999979</v>
      </c>
      <c r="D26" s="4">
        <f t="array" ref="D26">SUM($B$10:$G$10*A26^$B$7:$G$7)</f>
        <v>-19.594999999999992</v>
      </c>
      <c r="E26" s="4">
        <f t="array" ref="E26">SUM($B$11:$G$11*A26^$B$7:$G$7)</f>
        <v>7.709999999999992</v>
      </c>
      <c r="G26" s="1">
        <f>G25+1</f>
        <v>1</v>
      </c>
      <c r="H26" s="4">
        <f>H25 - J25/K25</f>
        <v>1.6651929260450162</v>
      </c>
      <c r="I26" s="4">
        <f t="array" ref="I26">SUM($B$8:$G$8*H26^$B$7:$G$7)</f>
        <v>42.926525775406382</v>
      </c>
      <c r="J26" s="4">
        <f t="array" ref="J26">SUM($B$9:$G$9*H26^$B$7:$G$7)</f>
        <v>0.28275915043997202</v>
      </c>
      <c r="K26" s="4">
        <f t="array" ref="K26">SUM($B$10:$G$10*H26^$B$7:$G$7)</f>
        <v>11.26339882468978</v>
      </c>
    </row>
    <row r="27" spans="1:11" x14ac:dyDescent="0.25">
      <c r="A27" s="3">
        <f t="shared" si="3"/>
        <v>-1.7999999999999989</v>
      </c>
      <c r="B27" s="4">
        <f t="array" ref="B27">SUM($B$8:$G$8*A27^$B$7:$G$7)</f>
        <v>18.722736000000026</v>
      </c>
      <c r="C27" s="4">
        <f t="array" ref="C27">SUM($B$9:$G$9*A27^$B$7:$G$7)</f>
        <v>28.678799999999981</v>
      </c>
      <c r="D27" s="4">
        <f t="array" ref="D27">SUM($B$10:$G$10*A27^$B$7:$G$7)</f>
        <v>-18.855999999999991</v>
      </c>
      <c r="E27" s="4">
        <f t="array" ref="E27">SUM($B$11:$G$11*A27^$B$7:$G$7)</f>
        <v>7.0799999999999912</v>
      </c>
      <c r="G27" s="1">
        <f t="shared" ref="G27:G31" si="6">G26+1</f>
        <v>2</v>
      </c>
      <c r="H27" s="4">
        <f t="shared" ref="H27:H31" si="7">H26 - J26/K26</f>
        <v>1.6400886786645406</v>
      </c>
      <c r="I27" s="4">
        <f t="array" ref="I27">SUM($B$8:$G$8*H27^$B$7:$G$7)</f>
        <v>42.92291795903575</v>
      </c>
      <c r="J27" s="4">
        <f t="array" ref="J27">SUM($B$9:$G$9*H27^$B$7:$G$7)</f>
        <v>6.9917186356036609E-3</v>
      </c>
      <c r="K27" s="4">
        <f t="array" ref="K27">SUM($B$10:$G$10*H27^$B$7:$G$7)</f>
        <v>10.707929738407437</v>
      </c>
    </row>
    <row r="28" spans="1:11" x14ac:dyDescent="0.25">
      <c r="A28" s="3">
        <f t="shared" si="3"/>
        <v>-1.6999999999999988</v>
      </c>
      <c r="B28" s="4">
        <f t="array" ref="B28">SUM($B$8:$G$8*A28^$B$7:$G$7)</f>
        <v>21.497491500000031</v>
      </c>
      <c r="C28" s="4">
        <f t="array" ref="C28">SUM($B$9:$G$9*A28^$B$7:$G$7)</f>
        <v>26.827624999999976</v>
      </c>
      <c r="D28" s="4">
        <f t="array" ref="D28">SUM($B$10:$G$10*A28^$B$7:$G$7)</f>
        <v>-18.176999999999992</v>
      </c>
      <c r="E28" s="4">
        <f t="array" ref="E28">SUM($B$11:$G$11*A28^$B$7:$G$7)</f>
        <v>6.5099999999999927</v>
      </c>
      <c r="G28" s="1">
        <f t="shared" si="6"/>
        <v>3</v>
      </c>
      <c r="H28" s="4">
        <f t="shared" si="7"/>
        <v>1.6394357309140033</v>
      </c>
      <c r="I28" s="4">
        <f t="array" ref="I28">SUM($B$8:$G$8*H28^$B$7:$G$7)</f>
        <v>42.922915675404347</v>
      </c>
      <c r="J28" s="4">
        <f t="array" ref="J28">SUM($B$9:$G$9*H28^$B$7:$G$7)</f>
        <v>4.6767262595892589E-6</v>
      </c>
      <c r="K28" s="4">
        <f t="array" ref="K28">SUM($B$10:$G$10*H28^$B$7:$G$7)</f>
        <v>10.693605815343382</v>
      </c>
    </row>
    <row r="29" spans="1:11" x14ac:dyDescent="0.25">
      <c r="A29" s="3">
        <f t="shared" si="3"/>
        <v>-1.5999999999999988</v>
      </c>
      <c r="B29" s="4">
        <f t="array" ref="B29">SUM($B$8:$G$8*A29^$B$7:$G$7)</f>
        <v>24.090432000000032</v>
      </c>
      <c r="C29" s="4">
        <f t="array" ref="C29">SUM($B$9:$G$9*A29^$B$7:$G$7)</f>
        <v>25.041599999999978</v>
      </c>
      <c r="D29" s="4">
        <f t="array" ref="D29">SUM($B$10:$G$10*A29^$B$7:$G$7)</f>
        <v>-17.551999999999992</v>
      </c>
      <c r="E29" s="4">
        <f t="array" ref="E29">SUM($B$11:$G$11*A29^$B$7:$G$7)</f>
        <v>5.9999999999999929</v>
      </c>
      <c r="G29" s="1">
        <f t="shared" si="6"/>
        <v>4</v>
      </c>
      <c r="H29" s="4">
        <f t="shared" si="7"/>
        <v>1.6394352935754348</v>
      </c>
      <c r="I29" s="4">
        <f t="array" ref="I29">SUM($B$8:$G$8*H29^$B$7:$G$7)</f>
        <v>42.922915675403324</v>
      </c>
      <c r="J29" s="4">
        <f t="array" ref="J29">SUM($B$9:$G$9*H29^$B$7:$G$7)</f>
        <v>2.0961010704922955E-12</v>
      </c>
      <c r="K29" s="4">
        <f t="array" ref="K29">SUM($B$10:$G$10*H29^$B$7:$G$7)</f>
        <v>10.693596223399112</v>
      </c>
    </row>
    <row r="30" spans="1:11" x14ac:dyDescent="0.25">
      <c r="A30" s="3">
        <f t="shared" si="3"/>
        <v>-1.4999999999999987</v>
      </c>
      <c r="B30" s="4">
        <f t="array" ref="B30">SUM($B$8:$G$8*A30^$B$7:$G$7)</f>
        <v>26.507812500000028</v>
      </c>
      <c r="C30" s="4">
        <f t="array" ref="C30">SUM($B$9:$G$9*A30^$B$7:$G$7)</f>
        <v>23.315624999999976</v>
      </c>
      <c r="D30" s="4">
        <f t="array" ref="D30">SUM($B$10:$G$10*A30^$B$7:$G$7)</f>
        <v>-16.974999999999994</v>
      </c>
      <c r="E30" s="4">
        <f t="array" ref="E30">SUM($B$11:$G$11*A30^$B$7:$G$7)</f>
        <v>5.5499999999999927</v>
      </c>
      <c r="G30" s="1">
        <f t="shared" si="6"/>
        <v>5</v>
      </c>
      <c r="H30" s="4">
        <f t="shared" si="7"/>
        <v>1.6394352935752388</v>
      </c>
      <c r="I30" s="4">
        <f t="array" ref="I30">SUM($B$8:$G$8*H30^$B$7:$G$7)</f>
        <v>42.922915675403324</v>
      </c>
      <c r="J30" s="4">
        <f t="array" ref="J30">SUM($B$9:$G$9*H30^$B$7:$G$7)</f>
        <v>3.5527136788005009E-15</v>
      </c>
      <c r="K30" s="4">
        <f t="array" ref="K30">SUM($B$10:$G$10*H30^$B$7:$G$7)</f>
        <v>10.693596223394813</v>
      </c>
    </row>
    <row r="31" spans="1:11" x14ac:dyDescent="0.25">
      <c r="A31" s="3">
        <f t="shared" si="3"/>
        <v>-1.3999999999999986</v>
      </c>
      <c r="B31" s="4">
        <f t="array" ref="B31">SUM($B$8:$G$8*A31^$B$7:$G$7)</f>
        <v>28.755408000000031</v>
      </c>
      <c r="C31" s="4">
        <f t="array" ref="C31">SUM($B$9:$G$9*A31^$B$7:$G$7)</f>
        <v>21.645199999999974</v>
      </c>
      <c r="D31" s="4">
        <f t="array" ref="D31">SUM($B$10:$G$10*A31^$B$7:$G$7)</f>
        <v>-16.439999999999991</v>
      </c>
      <c r="E31" s="4">
        <f t="array" ref="E31">SUM($B$11:$G$11*A31^$B$7:$G$7)</f>
        <v>5.1599999999999939</v>
      </c>
      <c r="G31" s="1">
        <f t="shared" si="6"/>
        <v>6</v>
      </c>
      <c r="H31" s="7">
        <f t="shared" si="7"/>
        <v>1.6394352935752385</v>
      </c>
      <c r="I31" s="7">
        <f t="array" ref="I31">SUM($B$8:$G$8*H31^$B$7:$G$7)</f>
        <v>42.922915675403324</v>
      </c>
      <c r="J31" s="7">
        <f t="array" ref="J31">SUM($B$9:$G$9*H31^$B$7:$G$7)</f>
        <v>-3.5527136788005009E-15</v>
      </c>
      <c r="K31" s="4">
        <f t="array" ref="K31">SUM($B$10:$G$10*H31^$B$7:$G$7)</f>
        <v>10.693596223394806</v>
      </c>
    </row>
    <row r="32" spans="1:11" x14ac:dyDescent="0.25">
      <c r="A32" s="3">
        <f t="shared" si="3"/>
        <v>-1.2999999999999985</v>
      </c>
      <c r="B32" s="4">
        <f t="array" ref="B32">SUM($B$8:$G$8*A32^$B$7:$G$7)</f>
        <v>30.838573500000031</v>
      </c>
      <c r="C32" s="4">
        <f t="array" ref="C32">SUM($B$9:$G$9*A32^$B$7:$G$7)</f>
        <v>20.026424999999978</v>
      </c>
      <c r="D32" s="4">
        <f t="array" ref="D32">SUM($B$10:$G$10*A32^$B$7:$G$7)</f>
        <v>-15.940999999999992</v>
      </c>
      <c r="E32" s="4">
        <f t="array" ref="E32">SUM($B$11:$G$11*A32^$B$7:$G$7)</f>
        <v>4.8299999999999947</v>
      </c>
      <c r="G32" s="1"/>
      <c r="H32" s="4"/>
      <c r="I32" s="4"/>
      <c r="J32" s="6"/>
      <c r="K32" s="6"/>
    </row>
    <row r="33" spans="1:12" x14ac:dyDescent="0.25">
      <c r="A33" s="3">
        <f t="shared" si="3"/>
        <v>-1.1999999999999984</v>
      </c>
      <c r="B33" s="4">
        <f t="array" ref="B33">SUM($B$8:$G$8*A33^$B$7:$G$7)</f>
        <v>32.762304000000029</v>
      </c>
      <c r="C33" s="4">
        <f t="array" ref="C33">SUM($B$9:$G$9*A33^$B$7:$G$7)</f>
        <v>18.455999999999975</v>
      </c>
      <c r="D33" s="4">
        <f t="array" ref="D33">SUM($B$10:$G$10*A33^$B$7:$G$7)</f>
        <v>-15.471999999999992</v>
      </c>
      <c r="E33" s="4">
        <f t="array" ref="E33">SUM($B$11:$G$11*A33^$B$7:$G$7)</f>
        <v>4.5599999999999952</v>
      </c>
      <c r="G33" t="s">
        <v>13</v>
      </c>
    </row>
    <row r="34" spans="1:12" x14ac:dyDescent="0.25">
      <c r="A34" s="3">
        <f t="shared" si="3"/>
        <v>-1.0999999999999983</v>
      </c>
      <c r="B34" s="4">
        <f t="array" ref="B34">SUM($B$8:$G$8*A34^$B$7:$G$7)</f>
        <v>34.53129450000003</v>
      </c>
      <c r="C34" s="4">
        <f t="array" ref="C34">SUM($B$9:$G$9*A34^$B$7:$G$7)</f>
        <v>16.931224999999973</v>
      </c>
      <c r="D34" s="4">
        <f t="array" ref="D34">SUM($B$10:$G$10*A34^$B$7:$G$7)</f>
        <v>-15.026999999999992</v>
      </c>
      <c r="E34" s="4">
        <f t="array" ref="E34">SUM($B$11:$G$11*A34^$B$7:$G$7)</f>
        <v>4.3499999999999961</v>
      </c>
      <c r="G34" s="1" t="s">
        <v>10</v>
      </c>
      <c r="H34" s="1" t="s">
        <v>6</v>
      </c>
      <c r="I34" s="1" t="s">
        <v>7</v>
      </c>
      <c r="J34" s="1" t="s">
        <v>8</v>
      </c>
      <c r="K34" s="1" t="s">
        <v>9</v>
      </c>
      <c r="L34" s="1" t="s">
        <v>15</v>
      </c>
    </row>
    <row r="35" spans="1:12" x14ac:dyDescent="0.25">
      <c r="A35" s="3">
        <f t="shared" si="3"/>
        <v>-0.99999999999999833</v>
      </c>
      <c r="B35" s="4">
        <f t="array" ref="B35">SUM($B$8:$G$8*A35^$B$7:$G$7)</f>
        <v>36.150000000000027</v>
      </c>
      <c r="C35" s="4">
        <f t="array" ref="C35">SUM($B$9:$G$9*A35^$B$7:$G$7)</f>
        <v>15.449999999999976</v>
      </c>
      <c r="D35" s="4">
        <f t="array" ref="D35">SUM($B$10:$G$10*A35^$B$7:$G$7)</f>
        <v>-14.599999999999993</v>
      </c>
      <c r="E35" s="4">
        <f t="array" ref="E35">SUM($B$11:$G$11*A35^$B$7:$G$7)</f>
        <v>4.1999999999999975</v>
      </c>
      <c r="G35" s="1">
        <v>0</v>
      </c>
      <c r="H35" s="5">
        <v>1.5</v>
      </c>
      <c r="I35" s="4">
        <f t="array" ref="I35">SUM($B$8:$G$8*H35^$B$7:$G$7)</f>
        <v>43.017187499999999</v>
      </c>
      <c r="J35" s="4">
        <f t="array" ref="J35">SUM($B$9:$G$9*H35^$B$7:$G$7)</f>
        <v>-1.2843750000000007</v>
      </c>
      <c r="K35" s="4">
        <f t="array" ref="K35">SUM($B$10:$G$10*H35^$B$7:$G$7)</f>
        <v>7.7749999999999986</v>
      </c>
      <c r="L35" s="4">
        <f t="array" ref="L35">SUM($B$11:$G$11*H35^$B$7:$G$7)</f>
        <v>19.950000000000003</v>
      </c>
    </row>
    <row r="36" spans="1:12" x14ac:dyDescent="0.25">
      <c r="A36" s="3">
        <f t="shared" si="3"/>
        <v>-0.89999999999999836</v>
      </c>
      <c r="B36" s="4">
        <f t="array" ref="B36">SUM($B$8:$G$8*A36^$B$7:$G$7)</f>
        <v>37.62269550000002</v>
      </c>
      <c r="C36" s="4">
        <f t="array" ref="C36">SUM($B$9:$G$9*A36^$B$7:$G$7)</f>
        <v>14.010824999999977</v>
      </c>
      <c r="D36" s="4">
        <f t="array" ref="D36">SUM($B$10:$G$10*A36^$B$7:$G$7)</f>
        <v>-14.184999999999992</v>
      </c>
      <c r="E36" s="4">
        <f t="array" ref="E36">SUM($B$11:$G$11*A36^$B$7:$G$7)</f>
        <v>4.1099999999999977</v>
      </c>
      <c r="G36" s="1">
        <f>G35+1</f>
        <v>1</v>
      </c>
      <c r="H36" s="4">
        <f>H35 - K35/L35</f>
        <v>1.1102756892230579</v>
      </c>
      <c r="I36" s="4">
        <f t="array" ref="I36">SUM($B$8:$G$8*H36^$B$7:$G$7)</f>
        <v>43.924190236410851</v>
      </c>
      <c r="J36" s="4">
        <f t="array" ref="J36">SUM($B$9:$G$9*H36^$B$7:$G$7)</f>
        <v>-2.9298055633194569</v>
      </c>
      <c r="K36" s="4">
        <f t="array" ref="K36">SUM($B$10:$G$10*H36^$B$7:$G$7)</f>
        <v>0.98881347312100054</v>
      </c>
      <c r="L36" s="4">
        <f t="array" ref="L36">SUM($B$11:$G$11*H36^$B$7:$G$7)</f>
        <v>15.027459626509888</v>
      </c>
    </row>
    <row r="37" spans="1:12" x14ac:dyDescent="0.25">
      <c r="A37" s="3">
        <f t="shared" si="3"/>
        <v>-0.79999999999999838</v>
      </c>
      <c r="B37" s="4">
        <f t="array" ref="B37">SUM($B$8:$G$8*A37^$B$7:$G$7)</f>
        <v>38.953536000000021</v>
      </c>
      <c r="C37" s="4">
        <f t="array" ref="C37">SUM($B$9:$G$9*A37^$B$7:$G$7)</f>
        <v>12.612799999999979</v>
      </c>
      <c r="D37" s="4">
        <f t="array" ref="D37">SUM($B$10:$G$10*A37^$B$7:$G$7)</f>
        <v>-13.775999999999993</v>
      </c>
      <c r="E37" s="4">
        <f t="array" ref="E37">SUM($B$11:$G$11*A37^$B$7:$G$7)</f>
        <v>4.08</v>
      </c>
      <c r="G37" s="1">
        <f t="shared" ref="G37:G41" si="8">G36+1</f>
        <v>2</v>
      </c>
      <c r="H37" s="4">
        <f t="shared" ref="H37:H41" si="9">H36 - K36/L36</f>
        <v>1.0444752480509094</v>
      </c>
      <c r="I37" s="4">
        <f t="array" ref="I37">SUM($B$8:$G$8*H37^$B$7:$G$7)</f>
        <v>44.11840871391837</v>
      </c>
      <c r="J37" s="4">
        <f t="array" ref="J37">SUM($B$9:$G$9*H37^$B$7:$G$7)</f>
        <v>-2.9628772881160303</v>
      </c>
      <c r="K37" s="4">
        <f t="array" ref="K37">SUM($B$10:$G$10*H37^$B$7:$G$7)</f>
        <v>2.4527854785809211E-2</v>
      </c>
      <c r="L37" s="4">
        <f t="array" ref="L37">SUM($B$11:$G$11*H37^$B$7:$G$7)</f>
        <v>14.286266822017392</v>
      </c>
    </row>
    <row r="38" spans="1:12" x14ac:dyDescent="0.25">
      <c r="A38" s="3">
        <f t="shared" si="3"/>
        <v>-0.6999999999999984</v>
      </c>
      <c r="B38" s="4">
        <f t="array" ref="B38">SUM($B$8:$G$8*A38^$B$7:$G$7)</f>
        <v>40.146616500000022</v>
      </c>
      <c r="C38" s="4">
        <f t="array" ref="C38">SUM($B$9:$G$9*A38^$B$7:$G$7)</f>
        <v>11.255624999999979</v>
      </c>
      <c r="D38" s="4">
        <f t="array" ref="D38">SUM($B$10:$G$10*A38^$B$7:$G$7)</f>
        <v>-13.366999999999994</v>
      </c>
      <c r="E38" s="4">
        <f t="array" ref="E38">SUM($B$11:$G$11*A38^$B$7:$G$7)</f>
        <v>4.1100000000000003</v>
      </c>
      <c r="G38" s="1">
        <f t="shared" si="8"/>
        <v>3</v>
      </c>
      <c r="H38" s="4">
        <f t="shared" si="9"/>
        <v>1.0427583646207323</v>
      </c>
      <c r="I38" s="4">
        <f t="array" ref="I38">SUM($B$8:$G$8*H38^$B$7:$G$7)</f>
        <v>44.12349565294415</v>
      </c>
      <c r="J38" s="4">
        <f t="array" ref="J38">SUM($B$9:$G$9*H38^$B$7:$G$7)</f>
        <v>-2.9628983531821786</v>
      </c>
      <c r="K38" s="4">
        <f t="array" ref="K38">SUM($B$10:$G$10*H38^$B$7:$G$7)</f>
        <v>1.6305755771384156E-5</v>
      </c>
      <c r="L38" s="4">
        <f t="array" ref="L38">SUM($B$11:$G$11*H38^$B$7:$G$7)</f>
        <v>14.267275171139028</v>
      </c>
    </row>
    <row r="39" spans="1:12" x14ac:dyDescent="0.25">
      <c r="A39" s="3">
        <f t="shared" si="3"/>
        <v>-0.59999999999999842</v>
      </c>
      <c r="B39" s="4">
        <f t="array" ref="B39">SUM($B$8:$G$8*A39^$B$7:$G$7)</f>
        <v>41.206032000000015</v>
      </c>
      <c r="C39" s="4">
        <f t="array" ref="C39">SUM($B$9:$G$9*A39^$B$7:$G$7)</f>
        <v>9.9395999999999791</v>
      </c>
      <c r="D39" s="4">
        <f t="array" ref="D39">SUM($B$10:$G$10*A39^$B$7:$G$7)</f>
        <v>-12.951999999999995</v>
      </c>
      <c r="E39" s="4">
        <f t="array" ref="E39">SUM($B$11:$G$11*A39^$B$7:$G$7)</f>
        <v>4.2000000000000011</v>
      </c>
      <c r="G39" s="1">
        <f t="shared" si="8"/>
        <v>4</v>
      </c>
      <c r="H39" s="4">
        <f t="shared" si="9"/>
        <v>1.0427572217426722</v>
      </c>
      <c r="I39" s="4">
        <f t="array" ref="I39">SUM($B$8:$G$8*H39^$B$7:$G$7)</f>
        <v>44.12349903917567</v>
      </c>
      <c r="J39" s="4">
        <f t="array" ref="J39">SUM($B$9:$G$9*H39^$B$7:$G$7)</f>
        <v>-2.9628983531914956</v>
      </c>
      <c r="K39" s="4">
        <f t="array" ref="K39">SUM($B$10:$G$10*H39^$B$7:$G$7)</f>
        <v>7.2191141953226179E-12</v>
      </c>
      <c r="L39" s="4">
        <f t="array" ref="L39">SUM($B$11:$G$11*H39^$B$7:$G$7)</f>
        <v>14.267262534854316</v>
      </c>
    </row>
    <row r="40" spans="1:12" x14ac:dyDescent="0.25">
      <c r="A40" s="3">
        <f t="shared" si="3"/>
        <v>-0.49999999999999845</v>
      </c>
      <c r="B40" s="4">
        <f t="array" ref="B40">SUM($B$8:$G$8*A40^$B$7:$G$7)</f>
        <v>42.135937500000011</v>
      </c>
      <c r="C40" s="4">
        <f t="array" ref="C40">SUM($B$9:$G$9*A40^$B$7:$G$7)</f>
        <v>8.6656249999999808</v>
      </c>
      <c r="D40" s="4">
        <f t="array" ref="D40">SUM($B$10:$G$10*A40^$B$7:$G$7)</f>
        <v>-12.524999999999993</v>
      </c>
      <c r="E40" s="4">
        <f t="array" ref="E40">SUM($B$11:$G$11*A40^$B$7:$G$7)</f>
        <v>4.3500000000000023</v>
      </c>
      <c r="G40" s="1">
        <f t="shared" si="8"/>
        <v>5</v>
      </c>
      <c r="H40" s="4">
        <f t="shared" si="9"/>
        <v>1.0427572217421661</v>
      </c>
      <c r="I40" s="4">
        <f t="array" ref="I40">SUM($B$8:$G$8*H40^$B$7:$G$7)</f>
        <v>44.123499039177169</v>
      </c>
      <c r="J40" s="4">
        <f t="array" ref="J40">SUM($B$9:$G$9*H40^$B$7:$G$7)</f>
        <v>-2.9628983531914947</v>
      </c>
      <c r="K40" s="4">
        <f t="array" ref="K40">SUM($B$10:$G$10*H40^$B$7:$G$7)</f>
        <v>0</v>
      </c>
      <c r="L40" s="4">
        <f t="array" ref="L40">SUM($B$11:$G$11*H40^$B$7:$G$7)</f>
        <v>14.267262534848721</v>
      </c>
    </row>
    <row r="41" spans="1:12" x14ac:dyDescent="0.25">
      <c r="A41" s="3">
        <f t="shared" si="3"/>
        <v>-0.39999999999999847</v>
      </c>
      <c r="B41" s="4">
        <f t="array" ref="B41">SUM($B$8:$G$8*A41^$B$7:$G$7)</f>
        <v>42.940608000000012</v>
      </c>
      <c r="C41" s="4">
        <f t="array" ref="C41">SUM($B$9:$G$9*A41^$B$7:$G$7)</f>
        <v>7.4351999999999814</v>
      </c>
      <c r="D41" s="4">
        <f t="array" ref="D41">SUM($B$10:$G$10*A41^$B$7:$G$7)</f>
        <v>-12.079999999999993</v>
      </c>
      <c r="E41" s="4">
        <f t="array" ref="E41">SUM($B$11:$G$11*A41^$B$7:$G$7)</f>
        <v>4.5600000000000041</v>
      </c>
      <c r="G41" s="1">
        <f t="shared" si="8"/>
        <v>6</v>
      </c>
      <c r="H41" s="7">
        <f t="shared" si="9"/>
        <v>1.0427572217421661</v>
      </c>
      <c r="I41" s="7">
        <f t="array" ref="I41">SUM($B$8:$G$8*H41^$B$7:$G$7)</f>
        <v>44.123499039177169</v>
      </c>
      <c r="J41" s="7">
        <f t="array" ref="J41">SUM($B$9:$G$9*H41^$B$7:$G$7)</f>
        <v>-2.9628983531914947</v>
      </c>
      <c r="K41" s="7">
        <f t="array" ref="K41">SUM($B$10:$G$10*H41^$B$7:$G$7)</f>
        <v>0</v>
      </c>
      <c r="L41" s="4">
        <f t="array" ref="L41">SUM($B$11:$G$11*H41^$B$7:$G$7)</f>
        <v>14.267262534848721</v>
      </c>
    </row>
    <row r="42" spans="1:12" x14ac:dyDescent="0.25">
      <c r="A42" s="3">
        <f t="shared" si="3"/>
        <v>-0.29999999999999849</v>
      </c>
      <c r="B42" s="4">
        <f t="array" ref="B42">SUM($B$8:$G$8*A42^$B$7:$G$7)</f>
        <v>43.624498500000009</v>
      </c>
      <c r="C42" s="4">
        <f t="array" ref="C42">SUM($B$9:$G$9*A42^$B$7:$G$7)</f>
        <v>6.2504249999999821</v>
      </c>
      <c r="D42" s="4">
        <f t="array" ref="D42">SUM($B$10:$G$10*A42^$B$7:$G$7)</f>
        <v>-11.610999999999994</v>
      </c>
      <c r="E42" s="4">
        <f t="array" ref="E42">SUM($B$11:$G$11*A42^$B$7:$G$7)</f>
        <v>4.8300000000000045</v>
      </c>
    </row>
    <row r="43" spans="1:12" x14ac:dyDescent="0.25">
      <c r="A43" s="3">
        <f t="shared" si="3"/>
        <v>-0.19999999999999848</v>
      </c>
      <c r="B43" s="4">
        <f t="array" ref="B43">SUM($B$8:$G$8*A43^$B$7:$G$7)</f>
        <v>44.192304000000007</v>
      </c>
      <c r="C43" s="4">
        <f t="array" ref="C43">SUM($B$9:$G$9*A43^$B$7:$G$7)</f>
        <v>5.113999999999983</v>
      </c>
      <c r="D43" s="4">
        <f t="array" ref="D43">SUM($B$10:$G$10*A43^$B$7:$G$7)</f>
        <v>-11.111999999999991</v>
      </c>
      <c r="E43" s="4">
        <f t="array" ref="E43">SUM($B$11:$G$11*A43^$B$7:$G$7)</f>
        <v>5.1600000000000055</v>
      </c>
    </row>
    <row r="44" spans="1:12" x14ac:dyDescent="0.25">
      <c r="A44" s="3">
        <f t="shared" si="3"/>
        <v>-9.9999999999998479E-2</v>
      </c>
      <c r="B44" s="4">
        <f t="array" ref="B44">SUM($B$8:$G$8*A44^$B$7:$G$7)</f>
        <v>44.649019500000009</v>
      </c>
      <c r="C44" s="4">
        <f t="array" ref="C44">SUM($B$9:$G$9*A44^$B$7:$G$7)</f>
        <v>4.0292249999999843</v>
      </c>
      <c r="D44" s="4">
        <f t="array" ref="D44">SUM($B$10:$G$10*A44^$B$7:$G$7)</f>
        <v>-10.576999999999991</v>
      </c>
      <c r="E44" s="4">
        <f t="array" ref="E44">SUM($B$11:$G$11*A44^$B$7:$G$7)</f>
        <v>5.550000000000006</v>
      </c>
    </row>
    <row r="45" spans="1:12" x14ac:dyDescent="0.25">
      <c r="A45" s="3">
        <f t="shared" si="3"/>
        <v>1.5265566588595902E-15</v>
      </c>
      <c r="B45" s="4">
        <f t="array" ref="B45">SUM($B$8:$G$8*A45^$B$7:$G$7)</f>
        <v>45.000000000000007</v>
      </c>
      <c r="C45" s="4">
        <f t="array" ref="C45">SUM($B$9:$G$9*A45^$B$7:$G$7)</f>
        <v>2.9999999999999849</v>
      </c>
      <c r="D45" s="4">
        <f t="array" ref="D45">SUM($B$10:$G$10*A45^$B$7:$G$7)</f>
        <v>-9.9999999999999911</v>
      </c>
      <c r="E45" s="4">
        <f t="array" ref="E45">SUM($B$11:$G$11*A45^$B$7:$G$7)</f>
        <v>6.0000000000000071</v>
      </c>
    </row>
    <row r="46" spans="1:12" x14ac:dyDescent="0.25">
      <c r="A46" s="3">
        <f t="shared" si="3"/>
        <v>0.10000000000000153</v>
      </c>
      <c r="B46" s="4">
        <f t="array" ref="B46">SUM($B$8:$G$8*A46^$B$7:$G$7)</f>
        <v>45.251020500000003</v>
      </c>
      <c r="C46" s="4">
        <f t="array" ref="C46">SUM($B$9:$G$9*A46^$B$7:$G$7)</f>
        <v>2.0308249999999859</v>
      </c>
      <c r="D46" s="4">
        <f t="array" ref="D46">SUM($B$10:$G$10*A46^$B$7:$G$7)</f>
        <v>-9.3749999999999893</v>
      </c>
      <c r="E46" s="4">
        <f t="array" ref="E46">SUM($B$11:$G$11*A46^$B$7:$G$7)</f>
        <v>6.5100000000000087</v>
      </c>
    </row>
    <row r="47" spans="1:12" x14ac:dyDescent="0.25">
      <c r="A47" s="3">
        <f t="shared" si="3"/>
        <v>0.20000000000000154</v>
      </c>
      <c r="B47" s="4">
        <f t="array" ref="B47">SUM($B$8:$G$8*A47^$B$7:$G$7)</f>
        <v>45.408335999999998</v>
      </c>
      <c r="C47" s="4">
        <f t="array" ref="C47">SUM($B$9:$G$9*A47^$B$7:$G$7)</f>
        <v>1.1267999999999865</v>
      </c>
      <c r="D47" s="4">
        <f t="array" ref="D47">SUM($B$10:$G$10*A47^$B$7:$G$7)</f>
        <v>-8.6959999999999891</v>
      </c>
      <c r="E47" s="4">
        <f t="array" ref="E47">SUM($B$11:$G$11*A47^$B$7:$G$7)</f>
        <v>7.080000000000009</v>
      </c>
    </row>
    <row r="48" spans="1:12" x14ac:dyDescent="0.25">
      <c r="A48" s="3">
        <f t="shared" si="3"/>
        <v>0.30000000000000154</v>
      </c>
      <c r="B48" s="4">
        <f t="array" ref="B48">SUM($B$8:$G$8*A48^$B$7:$G$7)</f>
        <v>45.478741499999998</v>
      </c>
      <c r="C48" s="4">
        <f t="array" ref="C48">SUM($B$9:$G$9*A48^$B$7:$G$7)</f>
        <v>0.29362499999998759</v>
      </c>
      <c r="D48" s="4">
        <f t="array" ref="D48">SUM($B$10:$G$10*A48^$B$7:$G$7)</f>
        <v>-7.9569999999999883</v>
      </c>
      <c r="E48" s="4">
        <f t="array" ref="E48">SUM($B$11:$G$11*A48^$B$7:$G$7)</f>
        <v>7.7100000000000106</v>
      </c>
    </row>
    <row r="49" spans="1:5" x14ac:dyDescent="0.25">
      <c r="A49" s="3">
        <f t="shared" si="3"/>
        <v>0.40000000000000158</v>
      </c>
      <c r="B49" s="4">
        <f t="array" ref="B49">SUM($B$8:$G$8*A49^$B$7:$G$7)</f>
        <v>45.469631999999997</v>
      </c>
      <c r="C49" s="4">
        <f t="array" ref="C49">SUM($B$9:$G$9*A49^$B$7:$G$7)</f>
        <v>-0.46240000000001125</v>
      </c>
      <c r="D49" s="4">
        <f t="array" ref="D49">SUM($B$10:$G$10*A49^$B$7:$G$7)</f>
        <v>-7.1519999999999868</v>
      </c>
      <c r="E49" s="4">
        <f t="array" ref="E49">SUM($B$11:$G$11*A49^$B$7:$G$7)</f>
        <v>8.4000000000000128</v>
      </c>
    </row>
    <row r="50" spans="1:5" x14ac:dyDescent="0.25">
      <c r="A50" s="3">
        <f t="shared" si="3"/>
        <v>0.50000000000000155</v>
      </c>
      <c r="B50" s="4">
        <f t="array" ref="B50">SUM($B$8:$G$8*A50^$B$7:$G$7)</f>
        <v>45.389062500000001</v>
      </c>
      <c r="C50" s="4">
        <f t="array" ref="C50">SUM($B$9:$G$9*A50^$B$7:$G$7)</f>
        <v>-1.1343750000000101</v>
      </c>
      <c r="D50" s="4">
        <f t="array" ref="D50">SUM($B$10:$G$10*A50^$B$7:$G$7)</f>
        <v>-6.2749999999999861</v>
      </c>
      <c r="E50" s="4">
        <f t="array" ref="E50">SUM($B$11:$G$11*A50^$B$7:$G$7)</f>
        <v>9.1500000000000128</v>
      </c>
    </row>
    <row r="51" spans="1:5" x14ac:dyDescent="0.25">
      <c r="A51" s="3">
        <f t="shared" si="3"/>
        <v>0.60000000000000153</v>
      </c>
      <c r="B51" s="4">
        <f t="array" ref="B51">SUM($B$8:$G$8*A51^$B$7:$G$7)</f>
        <v>45.245807999999997</v>
      </c>
      <c r="C51" s="4">
        <f t="array" ref="C51">SUM($B$9:$G$9*A51^$B$7:$G$7)</f>
        <v>-1.7148000000000083</v>
      </c>
      <c r="D51" s="4">
        <f t="array" ref="D51">SUM($B$10:$G$10*A51^$B$7:$G$7)</f>
        <v>-5.3199999999999843</v>
      </c>
      <c r="E51" s="4">
        <f t="array" ref="E51">SUM($B$11:$G$11*A51^$B$7:$G$7)</f>
        <v>9.9600000000000133</v>
      </c>
    </row>
    <row r="52" spans="1:5" x14ac:dyDescent="0.25">
      <c r="A52" s="3">
        <f t="shared" si="3"/>
        <v>0.70000000000000151</v>
      </c>
      <c r="B52" s="4">
        <f t="array" ref="B52">SUM($B$8:$G$8*A52^$B$7:$G$7)</f>
        <v>45.049423499999996</v>
      </c>
      <c r="C52" s="4">
        <f t="array" ref="C52">SUM($B$9:$G$9*A52^$B$7:$G$7)</f>
        <v>-2.1955750000000069</v>
      </c>
      <c r="D52" s="4">
        <f t="array" ref="D52">SUM($B$10:$G$10*A52^$B$7:$G$7)</f>
        <v>-4.2809999999999837</v>
      </c>
      <c r="E52" s="4">
        <f t="array" ref="E52">SUM($B$11:$G$11*A52^$B$7:$G$7)</f>
        <v>10.830000000000014</v>
      </c>
    </row>
    <row r="53" spans="1:5" x14ac:dyDescent="0.25">
      <c r="A53" s="3">
        <f t="shared" si="3"/>
        <v>0.80000000000000149</v>
      </c>
      <c r="B53" s="4">
        <f t="array" ref="B53">SUM($B$8:$G$8*A53^$B$7:$G$7)</f>
        <v>44.810303999999995</v>
      </c>
      <c r="C53" s="4">
        <f t="array" ref="C53">SUM($B$9:$G$9*A53^$B$7:$G$7)</f>
        <v>-2.5680000000000041</v>
      </c>
      <c r="D53" s="4">
        <f t="array" ref="D53">SUM($B$10:$G$10*A53^$B$7:$G$7)</f>
        <v>-3.1519999999999833</v>
      </c>
      <c r="E53" s="4">
        <f t="array" ref="E53">SUM($B$11:$G$11*A53^$B$7:$G$7)</f>
        <v>11.760000000000016</v>
      </c>
    </row>
    <row r="54" spans="1:5" x14ac:dyDescent="0.25">
      <c r="A54" s="3">
        <f t="shared" si="3"/>
        <v>0.90000000000000147</v>
      </c>
      <c r="B54" s="4">
        <f t="array" ref="B54">SUM($B$8:$G$8*A54^$B$7:$G$7)</f>
        <v>44.539744499999998</v>
      </c>
      <c r="C54" s="4">
        <f t="array" ref="C54">SUM($B$9:$G$9*A54^$B$7:$G$7)</f>
        <v>-2.8227750000000027</v>
      </c>
      <c r="D54" s="4">
        <f t="array" ref="D54">SUM($B$10:$G$10*A54^$B$7:$G$7)</f>
        <v>-1.9269999999999801</v>
      </c>
      <c r="E54" s="4">
        <f t="array" ref="E54">SUM($B$11:$G$11*A54^$B$7:$G$7)</f>
        <v>12.750000000000014</v>
      </c>
    </row>
    <row r="55" spans="1:5" x14ac:dyDescent="0.25">
      <c r="A55" s="3">
        <f t="shared" si="3"/>
        <v>1.0000000000000016</v>
      </c>
      <c r="B55" s="4">
        <f t="array" ref="B55">SUM($B$8:$G$8*A55^$B$7:$G$7)</f>
        <v>44.249999999999993</v>
      </c>
      <c r="C55" s="4">
        <f t="array" ref="C55">SUM($B$9:$G$9*A55^$B$7:$G$7)</f>
        <v>-2.9500000000000011</v>
      </c>
      <c r="D55" s="4">
        <f t="array" ref="D55">SUM($B$10:$G$10*A55^$B$7:$G$7)</f>
        <v>-0.59999999999997833</v>
      </c>
      <c r="E55" s="4">
        <f t="array" ref="E55">SUM($B$11:$G$11*A55^$B$7:$G$7)</f>
        <v>13.800000000000017</v>
      </c>
    </row>
    <row r="56" spans="1:5" x14ac:dyDescent="0.25">
      <c r="A56" s="3">
        <f t="shared" si="3"/>
        <v>1.1000000000000016</v>
      </c>
      <c r="B56" s="4">
        <f t="array" ref="B56">SUM($B$8:$G$8*A56^$B$7:$G$7)</f>
        <v>43.954345499999995</v>
      </c>
      <c r="C56" s="4">
        <f t="array" ref="C56">SUM($B$9:$G$9*A56^$B$7:$G$7)</f>
        <v>-2.9391749999999988</v>
      </c>
      <c r="D56" s="4">
        <f t="array" ref="D56">SUM($B$10:$G$10*A56^$B$7:$G$7)</f>
        <v>0.83500000000002572</v>
      </c>
      <c r="E56" s="4">
        <f t="array" ref="E56">SUM($B$11:$G$11*A56^$B$7:$G$7)</f>
        <v>14.910000000000018</v>
      </c>
    </row>
    <row r="57" spans="1:5" x14ac:dyDescent="0.25">
      <c r="A57" s="3">
        <f t="shared" si="3"/>
        <v>1.2000000000000017</v>
      </c>
      <c r="B57" s="4">
        <f t="array" ref="B57">SUM($B$8:$G$8*A57^$B$7:$G$7)</f>
        <v>43.667135999999999</v>
      </c>
      <c r="C57" s="4">
        <f t="array" ref="C57">SUM($B$9:$G$9*A57^$B$7:$G$7)</f>
        <v>-2.7791999999999959</v>
      </c>
      <c r="D57" s="4">
        <f t="array" ref="D57">SUM($B$10:$G$10*A57^$B$7:$G$7)</f>
        <v>2.3840000000000288</v>
      </c>
      <c r="E57" s="4">
        <f t="array" ref="E57">SUM($B$11:$G$11*A57^$B$7:$G$7)</f>
        <v>16.080000000000023</v>
      </c>
    </row>
    <row r="58" spans="1:5" x14ac:dyDescent="0.25">
      <c r="A58" s="3">
        <f t="shared" si="3"/>
        <v>1.3000000000000018</v>
      </c>
      <c r="B58" s="4">
        <f t="array" ref="B58">SUM($B$8:$G$8*A58^$B$7:$G$7)</f>
        <v>43.403866499999992</v>
      </c>
      <c r="C58" s="4">
        <f t="array" ref="C58">SUM($B$9:$G$9*A58^$B$7:$G$7)</f>
        <v>-2.4583749999999913</v>
      </c>
      <c r="D58" s="4">
        <f t="array" ref="D58">SUM($B$10:$G$10*A58^$B$7:$G$7)</f>
        <v>4.0530000000000328</v>
      </c>
      <c r="E58" s="4">
        <f t="array" ref="E58">SUM($B$11:$G$11*A58^$B$7:$G$7)</f>
        <v>17.310000000000024</v>
      </c>
    </row>
    <row r="59" spans="1:5" x14ac:dyDescent="0.25">
      <c r="A59" s="3">
        <f t="shared" si="3"/>
        <v>1.4000000000000019</v>
      </c>
      <c r="B59" s="4">
        <f t="array" ref="B59">SUM($B$8:$G$8*A59^$B$7:$G$7)</f>
        <v>43.181231999999994</v>
      </c>
      <c r="C59" s="4">
        <f t="array" ref="C59">SUM($B$9:$G$9*A59^$B$7:$G$7)</f>
        <v>-1.9643999999999888</v>
      </c>
      <c r="D59" s="4">
        <f t="array" ref="D59">SUM($B$10:$G$10*A59^$B$7:$G$7)</f>
        <v>5.8480000000000345</v>
      </c>
      <c r="E59" s="4">
        <f t="array" ref="E59">SUM($B$11:$G$11*A59^$B$7:$G$7)</f>
        <v>18.600000000000026</v>
      </c>
    </row>
    <row r="60" spans="1:5" x14ac:dyDescent="0.25">
      <c r="A60" s="3">
        <f t="shared" si="3"/>
        <v>1.500000000000002</v>
      </c>
      <c r="B60" s="4">
        <f t="array" ref="B60">SUM($B$8:$G$8*A60^$B$7:$G$7)</f>
        <v>43.017187499999999</v>
      </c>
      <c r="C60" s="4">
        <f t="array" ref="C60">SUM($B$9:$G$9*A60^$B$7:$G$7)</f>
        <v>-1.2843749999999829</v>
      </c>
      <c r="D60" s="4">
        <f t="array" ref="D60">SUM($B$10:$G$10*A60^$B$7:$G$7)</f>
        <v>7.7750000000000412</v>
      </c>
      <c r="E60" s="4">
        <f t="array" ref="E60">SUM($B$11:$G$11*A60^$B$7:$G$7)</f>
        <v>19.950000000000031</v>
      </c>
    </row>
    <row r="61" spans="1:5" x14ac:dyDescent="0.25">
      <c r="A61" s="3">
        <f t="shared" si="3"/>
        <v>1.6000000000000021</v>
      </c>
      <c r="B61" s="4">
        <f t="array" ref="B61">SUM($B$8:$G$8*A61^$B$7:$G$7)</f>
        <v>42.931007999999999</v>
      </c>
      <c r="C61" s="4">
        <f t="array" ref="C61">SUM($B$9:$G$9*A61^$B$7:$G$7)</f>
        <v>-0.40479999999998029</v>
      </c>
      <c r="D61" s="4">
        <f t="array" ref="D61">SUM($B$10:$G$10*A61^$B$7:$G$7)</f>
        <v>9.840000000000046</v>
      </c>
      <c r="E61" s="4">
        <f t="array" ref="E61">SUM($B$11:$G$11*A61^$B$7:$G$7)</f>
        <v>21.360000000000031</v>
      </c>
    </row>
    <row r="62" spans="1:5" x14ac:dyDescent="0.25">
      <c r="A62" s="3">
        <f t="shared" si="3"/>
        <v>1.7000000000000022</v>
      </c>
      <c r="B62" s="4">
        <f t="array" ref="B62">SUM($B$8:$G$8*A62^$B$7:$G$7)</f>
        <v>42.943348499999999</v>
      </c>
      <c r="C62" s="4">
        <f t="array" ref="C62">SUM($B$9:$G$9*A62^$B$7:$G$7)</f>
        <v>0.68842500000002538</v>
      </c>
      <c r="D62" s="4">
        <f t="array" ref="D62">SUM($B$10:$G$10*A62^$B$7:$G$7)</f>
        <v>12.049000000000049</v>
      </c>
      <c r="E62" s="4">
        <f t="array" ref="E62">SUM($B$11:$G$11*A62^$B$7:$G$7)</f>
        <v>22.830000000000034</v>
      </c>
    </row>
    <row r="63" spans="1:5" x14ac:dyDescent="0.25">
      <c r="A63" s="3">
        <f t="shared" si="3"/>
        <v>1.8000000000000023</v>
      </c>
      <c r="B63" s="4">
        <f t="array" ref="B63">SUM($B$8:$G$8*A63^$B$7:$G$7)</f>
        <v>43.076304</v>
      </c>
      <c r="C63" s="4">
        <f t="array" ref="C63">SUM($B$9:$G$9*A63^$B$7:$G$7)</f>
        <v>2.0100000000000335</v>
      </c>
      <c r="D63" s="4">
        <f t="array" ref="D63">SUM($B$10:$G$10*A63^$B$7:$G$7)</f>
        <v>14.408000000000058</v>
      </c>
      <c r="E63" s="4">
        <f t="array" ref="E63">SUM($B$11:$G$11*A63^$B$7:$G$7)</f>
        <v>24.360000000000035</v>
      </c>
    </row>
    <row r="64" spans="1:5" x14ac:dyDescent="0.25">
      <c r="A64" s="3">
        <f>A63+0.1</f>
        <v>1.9000000000000024</v>
      </c>
      <c r="B64" s="4">
        <f t="array" ref="B64">SUM($B$8:$G$8*A64^$B$7:$G$7)</f>
        <v>43.35346950000001</v>
      </c>
      <c r="C64" s="4">
        <f t="array" ref="C64">SUM($B$9:$G$9*A64^$B$7:$G$7)</f>
        <v>3.5752250000000387</v>
      </c>
      <c r="D64" s="4">
        <f t="array" ref="D64">SUM($B$10:$G$10*A64^$B$7:$G$7)</f>
        <v>16.923000000000062</v>
      </c>
      <c r="E64" s="4">
        <f t="array" ref="E64">SUM($B$11:$G$11*A64^$B$7:$G$7)</f>
        <v>25.950000000000038</v>
      </c>
    </row>
    <row r="65" spans="1:5" x14ac:dyDescent="0.25">
      <c r="A65" s="3">
        <f t="shared" ref="A65:A73" si="10">A64+0.1</f>
        <v>2.0000000000000022</v>
      </c>
      <c r="B65" s="4">
        <f t="array" ref="B65">SUM($B$8:$G$8*A65^$B$7:$G$7)</f>
        <v>43.800000000000011</v>
      </c>
      <c r="C65" s="4">
        <f t="array" ref="C65">SUM($B$9:$G$9*A65^$B$7:$G$7)</f>
        <v>5.4000000000000448</v>
      </c>
      <c r="D65" s="4">
        <f t="array" ref="D65">SUM($B$10:$G$10*A65^$B$7:$G$7)</f>
        <v>19.600000000000065</v>
      </c>
      <c r="E65" s="4">
        <f t="array" ref="E65">SUM($B$11:$G$11*A65^$B$7:$G$7)</f>
        <v>27.600000000000037</v>
      </c>
    </row>
    <row r="66" spans="1:5" x14ac:dyDescent="0.25">
      <c r="A66" s="3">
        <f t="shared" si="10"/>
        <v>2.1000000000000023</v>
      </c>
      <c r="B66" s="4">
        <f t="array" ref="B66">SUM($B$8:$G$8*A66^$B$7:$G$7)</f>
        <v>44.44267050000002</v>
      </c>
      <c r="C66" s="4">
        <f t="array" ref="C66">SUM($B$9:$G$9*A66^$B$7:$G$7)</f>
        <v>7.5008250000000558</v>
      </c>
      <c r="D66" s="4">
        <f t="array" ref="D66">SUM($B$10:$G$10*A66^$B$7:$G$7)</f>
        <v>22.445000000000071</v>
      </c>
      <c r="E66" s="4">
        <f t="array" ref="E66">SUM($B$11:$G$11*A66^$B$7:$G$7)</f>
        <v>29.310000000000041</v>
      </c>
    </row>
    <row r="67" spans="1:5" x14ac:dyDescent="0.25">
      <c r="A67" s="3">
        <f t="shared" si="10"/>
        <v>2.2000000000000024</v>
      </c>
      <c r="B67" s="4">
        <f t="array" ref="B67">SUM($B$8:$G$8*A67^$B$7:$G$7)</f>
        <v>45.309936000000022</v>
      </c>
      <c r="C67" s="4">
        <f t="array" ref="C67">SUM($B$9:$G$9*A67^$B$7:$G$7)</f>
        <v>9.8948000000000604</v>
      </c>
      <c r="D67" s="4">
        <f t="array" ref="D67">SUM($B$10:$G$10*A67^$B$7:$G$7)</f>
        <v>25.46400000000007</v>
      </c>
      <c r="E67" s="4">
        <f t="array" ref="E67">SUM($B$11:$G$11*A67^$B$7:$G$7)</f>
        <v>31.080000000000044</v>
      </c>
    </row>
    <row r="68" spans="1:5" x14ac:dyDescent="0.25">
      <c r="A68" s="3">
        <f t="shared" si="10"/>
        <v>2.3000000000000025</v>
      </c>
      <c r="B68" s="4">
        <f t="array" ref="B68">SUM($B$8:$G$8*A68^$B$7:$G$7)</f>
        <v>46.431991500000031</v>
      </c>
      <c r="C68" s="4">
        <f t="array" ref="C68">SUM($B$9:$G$9*A68^$B$7:$G$7)</f>
        <v>12.599625000000071</v>
      </c>
      <c r="D68" s="4">
        <f t="array" ref="D68">SUM($B$10:$G$10*A68^$B$7:$G$7)</f>
        <v>28.663000000000082</v>
      </c>
      <c r="E68" s="4">
        <f t="array" ref="E68">SUM($B$11:$G$11*A68^$B$7:$G$7)</f>
        <v>32.910000000000046</v>
      </c>
    </row>
    <row r="69" spans="1:5" x14ac:dyDescent="0.25">
      <c r="A69" s="3">
        <f t="shared" si="10"/>
        <v>2.4000000000000026</v>
      </c>
      <c r="B69" s="4">
        <f t="array" ref="B69">SUM($B$8:$G$8*A69^$B$7:$G$7)</f>
        <v>47.840832000000042</v>
      </c>
      <c r="C69" s="4">
        <f t="array" ref="C69">SUM($B$9:$G$9*A69^$B$7:$G$7)</f>
        <v>15.633600000000083</v>
      </c>
      <c r="D69" s="4">
        <f t="array" ref="D69">SUM($B$10:$G$10*A69^$B$7:$G$7)</f>
        <v>32.048000000000087</v>
      </c>
      <c r="E69" s="4">
        <f t="array" ref="E69">SUM($B$11:$G$11*A69^$B$7:$G$7)</f>
        <v>34.800000000000054</v>
      </c>
    </row>
    <row r="70" spans="1:5" x14ac:dyDescent="0.25">
      <c r="A70" s="3">
        <f t="shared" si="10"/>
        <v>2.5000000000000027</v>
      </c>
      <c r="B70" s="4">
        <f t="array" ref="B70">SUM($B$8:$G$8*A70^$B$7:$G$7)</f>
        <v>49.57031250000005</v>
      </c>
      <c r="C70" s="4">
        <f t="array" ref="C70">SUM($B$9:$G$9*A70^$B$7:$G$7)</f>
        <v>19.015625000000092</v>
      </c>
      <c r="D70" s="4">
        <f t="array" ref="D70">SUM($B$10:$G$10*A70^$B$7:$G$7)</f>
        <v>35.625000000000099</v>
      </c>
      <c r="E70" s="4">
        <f t="array" ref="E70">SUM($B$11:$G$11*A70^$B$7:$G$7)</f>
        <v>36.750000000000057</v>
      </c>
    </row>
    <row r="71" spans="1:5" x14ac:dyDescent="0.25">
      <c r="A71" s="3">
        <f t="shared" si="10"/>
        <v>2.6000000000000028</v>
      </c>
      <c r="B71" s="4">
        <f t="array" ref="B71">SUM($B$8:$G$8*A71^$B$7:$G$7)</f>
        <v>51.656208000000063</v>
      </c>
      <c r="C71" s="4">
        <f t="array" ref="C71">SUM($B$9:$G$9*A71^$B$7:$G$7)</f>
        <v>22.765200000000107</v>
      </c>
      <c r="D71" s="4">
        <f t="array" ref="D71">SUM($B$10:$G$10*A71^$B$7:$G$7)</f>
        <v>39.400000000000105</v>
      </c>
      <c r="E71" s="4">
        <f t="array" ref="E71">SUM($B$11:$G$11*A71^$B$7:$G$7)</f>
        <v>38.760000000000062</v>
      </c>
    </row>
    <row r="72" spans="1:5" x14ac:dyDescent="0.25">
      <c r="A72" s="3">
        <f t="shared" si="10"/>
        <v>2.7000000000000028</v>
      </c>
      <c r="B72" s="4">
        <f t="array" ref="B72">SUM($B$8:$G$8*A72^$B$7:$G$7)</f>
        <v>54.136273500000073</v>
      </c>
      <c r="C72" s="4">
        <f t="array" ref="C72">SUM($B$9:$G$9*A72^$B$7:$G$7)</f>
        <v>26.902425000000122</v>
      </c>
      <c r="D72" s="4">
        <f t="array" ref="D72">SUM($B$10:$G$10*A72^$B$7:$G$7)</f>
        <v>43.379000000000119</v>
      </c>
      <c r="E72" s="4">
        <f t="array" ref="E72">SUM($B$11:$G$11*A72^$B$7:$G$7)</f>
        <v>40.830000000000062</v>
      </c>
    </row>
    <row r="73" spans="1:5" x14ac:dyDescent="0.25">
      <c r="A73" s="3">
        <f t="shared" si="10"/>
        <v>2.8000000000000029</v>
      </c>
      <c r="B73" s="4">
        <f t="array" ref="B73">SUM($B$8:$G$8*A73^$B$7:$G$7)</f>
        <v>57.050304000000096</v>
      </c>
      <c r="C73" s="4">
        <f t="array" ref="C73">SUM($B$9:$G$9*A73^$B$7:$G$7)</f>
        <v>31.44800000000015</v>
      </c>
      <c r="D73" s="4">
        <f t="array" ref="D73">SUM($B$10:$G$10*A73^$B$7:$G$7)</f>
        <v>47.568000000000133</v>
      </c>
      <c r="E73" s="4">
        <f t="array" ref="E73">SUM($B$11:$G$11*A73^$B$7:$G$7)</f>
        <v>42.960000000000065</v>
      </c>
    </row>
    <row r="74" spans="1:5" x14ac:dyDescent="0.25">
      <c r="A74" s="3">
        <f>A73+0.1</f>
        <v>2.900000000000003</v>
      </c>
      <c r="B74" s="4">
        <f t="array" ref="B74">SUM($B$8:$G$8*A74^$B$7:$G$7)</f>
        <v>60.440194500000118</v>
      </c>
      <c r="C74" s="4">
        <f t="array" ref="C74">SUM($B$9:$G$9*A74^$B$7:$G$7)</f>
        <v>36.423225000000166</v>
      </c>
      <c r="D74" s="4">
        <f t="array" ref="D74">SUM($B$10:$G$10*A74^$B$7:$G$7)</f>
        <v>51.973000000000141</v>
      </c>
      <c r="E74" s="4">
        <f t="array" ref="E74">SUM($B$11:$G$11*A74^$B$7:$G$7)</f>
        <v>45.15000000000007</v>
      </c>
    </row>
    <row r="75" spans="1:5" x14ac:dyDescent="0.25">
      <c r="A75" s="3">
        <f t="shared" ref="A75" si="11">A74+0.1</f>
        <v>3.0000000000000031</v>
      </c>
      <c r="B75" s="4">
        <f t="array" ref="B75">SUM($B$8:$G$8*A75^$B$7:$G$7)</f>
        <v>64.350000000000136</v>
      </c>
      <c r="C75" s="4">
        <f t="array" ref="C75">SUM($B$9:$G$9*A75^$B$7:$G$7)</f>
        <v>41.850000000000165</v>
      </c>
      <c r="D75" s="4">
        <f t="array" ref="D75">SUM($B$10:$G$10*A75^$B$7:$G$7)</f>
        <v>56.600000000000136</v>
      </c>
      <c r="E75" s="4">
        <f t="array" ref="E75">SUM($B$11:$G$11*A75^$B$7:$G$7)</f>
        <v>47.40000000000007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NEDL_Newton_Raphson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2021-10-30T11:38:19Z</dcterms:created>
  <dcterms:modified xsi:type="dcterms:W3CDTF">2021-11-06T15:41:38Z</dcterms:modified>
</cp:coreProperties>
</file>