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7BDBE25-1001-4E82-A9FF-0B876488A305}" xr6:coauthVersionLast="47" xr6:coauthVersionMax="47" xr10:uidLastSave="{00000000-0000-0000-0000-000000000000}"/>
  <bookViews>
    <workbookView xWindow="-120" yWindow="-120" windowWidth="29040" windowHeight="15840" xr2:uid="{01528EF2-C24F-4D06-88D7-653759537FC0}"/>
  </bookViews>
  <sheets>
    <sheet name="NEDL_Option_transaction_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5" i="1"/>
  <c r="B9" i="1"/>
  <c r="B11" i="1" s="1"/>
  <c r="B12" i="1" l="1"/>
  <c r="B15" i="1" s="1"/>
  <c r="B14" i="1" l="1"/>
</calcChain>
</file>

<file path=xl/sharedStrings.xml><?xml version="1.0" encoding="utf-8"?>
<sst xmlns="http://schemas.openxmlformats.org/spreadsheetml/2006/main" count="13" uniqueCount="13">
  <si>
    <t>Strike price (X)</t>
  </si>
  <si>
    <t>Underlying price (P)</t>
  </si>
  <si>
    <t>Annualised volatility (sigma)</t>
  </si>
  <si>
    <t>Maturity (T)</t>
  </si>
  <si>
    <t>transaction cost (k)</t>
  </si>
  <si>
    <t>revision interval (delta t)</t>
  </si>
  <si>
    <t>Leland (1985)</t>
  </si>
  <si>
    <t>Revised volatility (sigma hat)</t>
  </si>
  <si>
    <t>d1</t>
  </si>
  <si>
    <t>d2</t>
  </si>
  <si>
    <t>Fair value (call)</t>
  </si>
  <si>
    <t>Fair value (put)</t>
  </si>
  <si>
    <t xml:space="preserve">risk-free rate (r)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</si>
</sst>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6</xdr:row>
      <xdr:rowOff>138112</xdr:rowOff>
    </xdr:from>
    <xdr:ext cx="1949060" cy="3714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B135C0-8093-89E6-B105-D9A32C14545F}"/>
                </a:ext>
              </a:extLst>
            </xdr:cNvPr>
            <xdr:cNvSpPr txBox="1"/>
          </xdr:nvSpPr>
          <xdr:spPr>
            <a:xfrm>
              <a:off x="5572125" y="1281112"/>
              <a:ext cx="1949060" cy="371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e>
                        </m:func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𝑟𝑇</m:t>
                                    </m:r>
                                  </m:sup>
                                </m:sSup>
                              </m:e>
                            </m:d>
                          </m:e>
                        </m:func>
                      </m:num>
                      <m:den>
                        <m:acc>
                          <m:accPr>
                            <m:chr m:val="̂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</m:acc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3B135C0-8093-89E6-B105-D9A32C14545F}"/>
                </a:ext>
              </a:extLst>
            </xdr:cNvPr>
            <xdr:cNvSpPr txBox="1"/>
          </xdr:nvSpPr>
          <xdr:spPr>
            <a:xfrm>
              <a:off x="5572125" y="1281112"/>
              <a:ext cx="1949060" cy="371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𝑑_1=(ln⁡〖𝑃−〗  ln⁡(𝑋𝑒^(−𝑟𝑇) ))/(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̂√</a:t>
              </a:r>
              <a:r>
                <a:rPr lang="en-US" sz="1100" b="0" i="0">
                  <a:latin typeface="Cambria Math" panose="02040503050406030204" pitchFamily="18" charset="0"/>
                </a:rPr>
                <a:t>𝑇)+1/2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</a:t>
              </a:r>
              <a:r>
                <a:rPr lang="en-US" sz="1100" b="0" i="0">
                  <a:latin typeface="Cambria Math" panose="02040503050406030204" pitchFamily="18" charset="0"/>
                </a:rPr>
                <a:t>√𝑇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104775</xdr:colOff>
      <xdr:row>9</xdr:row>
      <xdr:rowOff>76200</xdr:rowOff>
    </xdr:from>
    <xdr:ext cx="2744406" cy="3714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26766B-96E7-4C6F-B671-DDC2CF33ECE7}"/>
                </a:ext>
              </a:extLst>
            </xdr:cNvPr>
            <xdr:cNvSpPr txBox="1"/>
          </xdr:nvSpPr>
          <xdr:spPr>
            <a:xfrm>
              <a:off x="5553075" y="1790700"/>
              <a:ext cx="2744406" cy="371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e>
                        </m:func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𝑒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𝑟𝑇</m:t>
                                    </m:r>
                                  </m:sup>
                                </m:sSup>
                              </m:e>
                            </m:d>
                          </m:e>
                        </m:func>
                      </m:num>
                      <m:den>
                        <m:acc>
                          <m:accPr>
                            <m:chr m:val="̂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</m:acc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</m:acc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</m:acc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126766B-96E7-4C6F-B671-DDC2CF33ECE7}"/>
                </a:ext>
              </a:extLst>
            </xdr:cNvPr>
            <xdr:cNvSpPr txBox="1"/>
          </xdr:nvSpPr>
          <xdr:spPr>
            <a:xfrm>
              <a:off x="5553075" y="1790700"/>
              <a:ext cx="2744406" cy="3714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𝑑_2=(ln⁡〖𝑃−〗  ln⁡(𝑋𝑒^(−𝑟𝑇) ))/(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̂√</a:t>
              </a:r>
              <a:r>
                <a:rPr lang="en-US" sz="1100" b="0" i="0">
                  <a:latin typeface="Cambria Math" panose="02040503050406030204" pitchFamily="18" charset="0"/>
                </a:rPr>
                <a:t>𝑇)−1/2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</a:t>
              </a:r>
              <a:r>
                <a:rPr lang="en-US" sz="1100" b="0" i="0">
                  <a:latin typeface="Cambria Math" panose="02040503050406030204" pitchFamily="18" charset="0"/>
                </a:rPr>
                <a:t>√𝑇=𝑑_1−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</a:t>
              </a:r>
              <a:r>
                <a:rPr lang="en-US" sz="1100" b="0" i="0">
                  <a:latin typeface="Cambria Math" panose="02040503050406030204" pitchFamily="18" charset="0"/>
                </a:rPr>
                <a:t>√𝑇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133350</xdr:colOff>
      <xdr:row>12</xdr:row>
      <xdr:rowOff>100012</xdr:rowOff>
    </xdr:from>
    <xdr:ext cx="1977786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1E22385-4B23-EF90-6E46-5A72ECE9565F}"/>
                </a:ext>
              </a:extLst>
            </xdr:cNvPr>
            <xdr:cNvSpPr txBox="1"/>
          </xdr:nvSpPr>
          <xdr:spPr>
            <a:xfrm>
              <a:off x="5581650" y="2386012"/>
              <a:ext cx="197778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𝐹𝑉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1E22385-4B23-EF90-6E46-5A72ECE9565F}"/>
                </a:ext>
              </a:extLst>
            </xdr:cNvPr>
            <xdr:cNvSpPr txBox="1"/>
          </xdr:nvSpPr>
          <xdr:spPr>
            <a:xfrm>
              <a:off x="5581650" y="2386012"/>
              <a:ext cx="197778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𝐹𝑉(𝐶)=𝑃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(𝑑_1 )−𝑋𝑒^(−𝑟𝑇)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(𝑑_2 )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133350</xdr:colOff>
      <xdr:row>14</xdr:row>
      <xdr:rowOff>80962</xdr:rowOff>
    </xdr:from>
    <xdr:ext cx="2294539" cy="1754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CBCA3-F7D4-4217-9C40-50B62B6246D6}"/>
                </a:ext>
              </a:extLst>
            </xdr:cNvPr>
            <xdr:cNvSpPr txBox="1"/>
          </xdr:nvSpPr>
          <xdr:spPr>
            <a:xfrm>
              <a:off x="5581650" y="2747962"/>
              <a:ext cx="2294539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𝐹𝑉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𝑋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𝑟𝑇</m:t>
                        </m:r>
                      </m:sup>
                    </m:sSup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Φ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C3CBCA3-F7D4-4217-9C40-50B62B6246D6}"/>
                </a:ext>
              </a:extLst>
            </xdr:cNvPr>
            <xdr:cNvSpPr txBox="1"/>
          </xdr:nvSpPr>
          <xdr:spPr>
            <a:xfrm>
              <a:off x="5581650" y="2747962"/>
              <a:ext cx="2294539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𝐹𝑉(𝑃)=−𝑃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(〖−𝑑〗_1 )+𝑋𝑒^(−𝑟𝑇)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Φ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(〖−𝑑〗_2 )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133350</xdr:colOff>
      <xdr:row>2</xdr:row>
      <xdr:rowOff>185737</xdr:rowOff>
    </xdr:from>
    <xdr:ext cx="1281953" cy="658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0AFA6CD-656A-5C57-0F4F-B790DA33246A}"/>
                </a:ext>
              </a:extLst>
            </xdr:cNvPr>
            <xdr:cNvSpPr txBox="1"/>
          </xdr:nvSpPr>
          <xdr:spPr>
            <a:xfrm>
              <a:off x="5581650" y="566737"/>
              <a:ext cx="1281953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</m:acc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ad>
                      <m:radPr>
                        <m:degHide m:val="on"/>
                        <m:ctrl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den>
                            </m:f>
                          </m:e>
                        </m:rad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m:rPr>
                                    <m:sty m:val="p"/>
                                  </m:rPr>
                                  <a:rPr lang="el-G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Δ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</m:rad>
                          </m:den>
                        </m:f>
                      </m:e>
                    </m:rad>
                  </m:oMath>
                </m:oMathPara>
              </a14:m>
              <a:endParaRPr lang="ru-RU" sz="1100" i="1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0AFA6CD-656A-5C57-0F4F-B790DA33246A}"/>
                </a:ext>
              </a:extLst>
            </xdr:cNvPr>
            <xdr:cNvSpPr txBox="1"/>
          </xdr:nvSpPr>
          <xdr:spPr>
            <a:xfrm>
              <a:off x="5581650" y="566737"/>
              <a:ext cx="1281953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𝜎√(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√(2/𝜋)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𝑘/(𝜎√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ru-RU" sz="1100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9D17-A01C-4636-87E2-9D738809CE06}">
  <dimension ref="A2:H15"/>
  <sheetViews>
    <sheetView tabSelected="1" workbookViewId="0">
      <selection activeCell="A8" sqref="A8:B8"/>
    </sheetView>
  </sheetViews>
  <sheetFormatPr defaultRowHeight="15" x14ac:dyDescent="0.25"/>
  <cols>
    <col min="1" max="1" width="26.85546875" bestFit="1" customWidth="1"/>
    <col min="2" max="2" width="10.42578125" customWidth="1"/>
  </cols>
  <sheetData>
    <row r="2" spans="1:8" x14ac:dyDescent="0.25">
      <c r="A2" t="s">
        <v>0</v>
      </c>
      <c r="B2" s="1">
        <v>100</v>
      </c>
    </row>
    <row r="3" spans="1:8" x14ac:dyDescent="0.25">
      <c r="A3" t="s">
        <v>1</v>
      </c>
      <c r="B3" s="1">
        <v>100</v>
      </c>
      <c r="H3" t="s">
        <v>6</v>
      </c>
    </row>
    <row r="4" spans="1:8" x14ac:dyDescent="0.25">
      <c r="A4" t="s">
        <v>2</v>
      </c>
      <c r="B4" s="2">
        <v>0.3</v>
      </c>
    </row>
    <row r="5" spans="1:8" x14ac:dyDescent="0.25">
      <c r="A5" t="s">
        <v>3</v>
      </c>
      <c r="B5" s="3">
        <f>1/12</f>
        <v>8.3333333333333329E-2</v>
      </c>
    </row>
    <row r="6" spans="1:8" x14ac:dyDescent="0.25">
      <c r="A6" t="s">
        <v>12</v>
      </c>
      <c r="B6" s="4">
        <v>0.04</v>
      </c>
    </row>
    <row r="7" spans="1:8" x14ac:dyDescent="0.25">
      <c r="A7" t="s">
        <v>4</v>
      </c>
      <c r="B7" s="4">
        <v>0.01</v>
      </c>
    </row>
    <row r="8" spans="1:8" x14ac:dyDescent="0.25">
      <c r="A8" t="s">
        <v>5</v>
      </c>
      <c r="B8" s="3">
        <f>1/12</f>
        <v>8.3333333333333329E-2</v>
      </c>
    </row>
    <row r="9" spans="1:8" x14ac:dyDescent="0.25">
      <c r="A9" t="s">
        <v>7</v>
      </c>
      <c r="B9" s="5">
        <f>B4*SQRT(1 + SQRT(2/PI())*B7/(B4*SQRT(B8)))</f>
        <v>0.31351532592093811</v>
      </c>
    </row>
    <row r="11" spans="1:8" x14ac:dyDescent="0.25">
      <c r="A11" t="s">
        <v>8</v>
      </c>
      <c r="B11" s="3">
        <f>(LN(B3) - LN(B2*EXP(-B6*B5)))/(B9*SQRT(B5)) + 1/2*B9*SQRT(B5)</f>
        <v>8.2082791985278625E-2</v>
      </c>
    </row>
    <row r="12" spans="1:8" x14ac:dyDescent="0.25">
      <c r="A12" t="s">
        <v>9</v>
      </c>
      <c r="B12" s="3">
        <f>B11-B9*SQRT(B5)</f>
        <v>-8.4212869224848108E-3</v>
      </c>
    </row>
    <row r="14" spans="1:8" x14ac:dyDescent="0.25">
      <c r="A14" t="s">
        <v>10</v>
      </c>
      <c r="B14" s="3">
        <f>B3*_xlfn.NORM.S.DIST(B11,1) - B2*EXP(-B6*B5)*_xlfn.NORM.S.DIST(B12,1)</f>
        <v>3.7721841282242821</v>
      </c>
    </row>
    <row r="15" spans="1:8" x14ac:dyDescent="0.25">
      <c r="A15" t="s">
        <v>11</v>
      </c>
      <c r="B15" s="3">
        <f>-B3*_xlfn.NORM.S.DIST(-B11,1) + B2*EXP(-B6*B5)*_xlfn.NORM.S.DIST(-B12,1)</f>
        <v>3.4394057336766082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NEDL_Option_transaction_costs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2023-04-17T13:00:41Z</dcterms:created>
  <dcterms:modified xsi:type="dcterms:W3CDTF">2023-04-17T13:51:06Z</dcterms:modified>
</cp:coreProperties>
</file>