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40009_{2625D3D1-4097-416F-9A12-FA9EC09C737A}" xr6:coauthVersionLast="47" xr6:coauthVersionMax="47" xr10:uidLastSave="{00000000-0000-0000-0000-000000000000}"/>
  <bookViews>
    <workbookView xWindow="-120" yWindow="-120" windowWidth="20730" windowHeight="11160"/>
  </bookViews>
  <sheets>
    <sheet name="NEDL_PSR" sheetId="1" r:id="rId1"/>
  </sheets>
  <calcPr calcId="0"/>
</workbook>
</file>

<file path=xl/calcChain.xml><?xml version="1.0" encoding="utf-8"?>
<calcChain xmlns="http://schemas.openxmlformats.org/spreadsheetml/2006/main">
  <c r="F11" i="1" l="1"/>
  <c r="F10" i="1"/>
  <c r="F8" i="1"/>
  <c r="F6" i="1"/>
  <c r="F5" i="1"/>
  <c r="F4" i="1"/>
  <c r="F3" i="1"/>
  <c r="F2" i="1" a="1"/>
  <c r="F2" i="1" s="1"/>
  <c r="F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<sst xmlns="http://schemas.openxmlformats.org/spreadsheetml/2006/main" count="15" uniqueCount="14">
  <si>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Date</t>
  </si>
  <si>
    <t>BlackRock</t>
  </si>
  <si>
    <t>Return</t>
  </si>
  <si>
    <t>Bailey and Lopez de Prado (2012):</t>
  </si>
  <si>
    <t>Risk</t>
  </si>
  <si>
    <t>Skewness</t>
  </si>
  <si>
    <t>Kurtosis</t>
  </si>
  <si>
    <t>Standard error</t>
  </si>
  <si>
    <t>Risk-free</t>
  </si>
  <si>
    <t>Sharpe</t>
  </si>
  <si>
    <t>Target Sharpe</t>
  </si>
  <si>
    <t>Sample size</t>
  </si>
  <si>
    <t>PSR (p-value)</t>
  </si>
  <si>
    <t>PSR - "probability of skill"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</si>
</sst>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57150</xdr:colOff>
      <xdr:row>2</xdr:row>
      <xdr:rowOff>90487</xdr:rowOff>
    </xdr:from>
    <xdr:ext cx="2209836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BDE6E58-54BE-1B5D-9C30-03D766699BCE}"/>
                </a:ext>
              </a:extLst>
            </xdr:cNvPr>
            <xdr:cNvSpPr txBox="1"/>
          </xdr:nvSpPr>
          <xdr:spPr>
            <a:xfrm>
              <a:off x="5876925" y="471487"/>
              <a:ext cx="2209836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𝑆𝑅</m:t>
                            </m:r>
                          </m:e>
                        </m:acc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∗</m:t>
                            </m:r>
                            <m:acc>
                              <m:accPr>
                                <m:chr m:val="̂"/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𝑆𝑅</m:t>
                                </m:r>
                              </m:e>
                            </m:acc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num>
                              <m:den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den>
                            </m:f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𝑆𝑅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BDE6E58-54BE-1B5D-9C30-03D766699BCE}"/>
                </a:ext>
              </a:extLst>
            </xdr:cNvPr>
            <xdr:cNvSpPr txBox="1"/>
          </xdr:nvSpPr>
          <xdr:spPr>
            <a:xfrm>
              <a:off x="5876925" y="471487"/>
              <a:ext cx="2209836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((𝑆𝑅) ̂ )=√((1−𝑆∗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(𝑆𝑅) ̂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+(𝐾+2)/4∗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(𝑆𝑅) ̂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𝑛−1))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85725</xdr:colOff>
      <xdr:row>6</xdr:row>
      <xdr:rowOff>71437</xdr:rowOff>
    </xdr:from>
    <xdr:ext cx="1675652" cy="40286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E6C30CD-A07B-7B62-761F-E6B1A5C39B90}"/>
                </a:ext>
              </a:extLst>
            </xdr:cNvPr>
            <xdr:cNvSpPr txBox="1"/>
          </xdr:nvSpPr>
          <xdr:spPr>
            <a:xfrm>
              <a:off x="5695950" y="1214437"/>
              <a:ext cx="1675652" cy="4028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𝑃𝑆𝑅</m:t>
                        </m:r>
                      </m:e>
                    </m:acc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Φ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acc>
                              <m:accPr>
                                <m:chr m:val="̂"/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𝑆𝑅</m:t>
                                </m:r>
                              </m:e>
                            </m:acc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𝜎</m:t>
                            </m:r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acc>
                                  <m:accPr>
                                    <m:chr m:val="̂"/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𝑆𝑅</m:t>
                                    </m:r>
                                  </m:e>
                                </m:acc>
                              </m:e>
                            </m:d>
                          </m:den>
                        </m:f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E6C30CD-A07B-7B62-761F-E6B1A5C39B90}"/>
                </a:ext>
              </a:extLst>
            </xdr:cNvPr>
            <xdr:cNvSpPr txBox="1"/>
          </xdr:nvSpPr>
          <xdr:spPr>
            <a:xfrm>
              <a:off x="5695950" y="1214437"/>
              <a:ext cx="1675652" cy="4028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𝑃𝑆𝑅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 ̂</a:t>
              </a:r>
              <a:r>
                <a:rPr lang="en-GB" sz="1100" b="0" i="0">
                  <a:latin typeface="Cambria Math" panose="02040503050406030204" pitchFamily="18" charset="0"/>
                </a:rPr>
                <a:t>(𝑆𝑅^∗ )=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(𝑆𝑅) ̂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−𝑆𝑅^∗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((𝑆𝑅) ̂ 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workbookViewId="0">
      <selection activeCell="F7" sqref="F7"/>
    </sheetView>
  </sheetViews>
  <sheetFormatPr defaultRowHeight="15" x14ac:dyDescent="0.25"/>
  <cols>
    <col min="1" max="4" width="10.7109375" style="1" customWidth="1"/>
    <col min="5" max="5" width="13.85546875" style="1" bestFit="1" customWidth="1"/>
    <col min="6" max="7" width="10.7109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E1" s="1" t="s">
        <v>8</v>
      </c>
      <c r="F1" s="5">
        <f>(1+3.3%)^(1/12) - 1</f>
        <v>2.7092626147666721E-3</v>
      </c>
    </row>
    <row r="2" spans="1:9" x14ac:dyDescent="0.25">
      <c r="A2" s="4">
        <v>36434</v>
      </c>
      <c r="B2" s="3">
        <v>9.8783329999999996</v>
      </c>
      <c r="E2" s="1" t="s">
        <v>2</v>
      </c>
      <c r="F2" s="5" cm="1">
        <f t="array" ref="F2">GEOMEAN(1+C3:C278) - 1</f>
        <v>1.5540417845916643E-2</v>
      </c>
      <c r="I2" t="s">
        <v>3</v>
      </c>
    </row>
    <row r="3" spans="1:9" x14ac:dyDescent="0.25">
      <c r="A3" s="4">
        <v>36465</v>
      </c>
      <c r="B3" s="3">
        <v>11.902583</v>
      </c>
      <c r="C3" s="5">
        <f>B3/B2-1</f>
        <v>0.2049181779962268</v>
      </c>
      <c r="E3" s="1" t="s">
        <v>4</v>
      </c>
      <c r="F3" s="5">
        <f>_xlfn.STDEV.S(C3:C278)</f>
        <v>8.7331036545289273E-2</v>
      </c>
    </row>
    <row r="4" spans="1:9" x14ac:dyDescent="0.25">
      <c r="A4" s="4">
        <v>36495</v>
      </c>
      <c r="B4" s="3">
        <v>11.133367</v>
      </c>
      <c r="C4" s="5">
        <f t="shared" ref="C4:C67" si="0">B4/B3-1</f>
        <v>-6.4625972362469586E-2</v>
      </c>
      <c r="E4" s="1" t="s">
        <v>5</v>
      </c>
      <c r="F4" s="2">
        <f>SKEW(C3:C278)</f>
        <v>0.24345811591402464</v>
      </c>
    </row>
    <row r="5" spans="1:9" x14ac:dyDescent="0.25">
      <c r="A5" s="4">
        <v>36526</v>
      </c>
      <c r="B5" s="3">
        <v>11.335794</v>
      </c>
      <c r="C5" s="5">
        <f t="shared" si="0"/>
        <v>1.8182010886733657E-2</v>
      </c>
      <c r="E5" s="1" t="s">
        <v>6</v>
      </c>
      <c r="F5" s="2">
        <f>KURT(C3:C278)</f>
        <v>1.8911745049976312</v>
      </c>
    </row>
    <row r="6" spans="1:9" x14ac:dyDescent="0.25">
      <c r="A6" s="4">
        <v>36557</v>
      </c>
      <c r="B6" s="3">
        <v>14.169744</v>
      </c>
      <c r="C6" s="5">
        <f t="shared" si="0"/>
        <v>0.25000013232421114</v>
      </c>
      <c r="E6" s="1" t="s">
        <v>9</v>
      </c>
      <c r="F6" s="2">
        <f>(F2-F1)/F3</f>
        <v>0.14692548879224424</v>
      </c>
    </row>
    <row r="7" spans="1:9" x14ac:dyDescent="0.25">
      <c r="A7" s="4">
        <v>36586</v>
      </c>
      <c r="B7" s="3">
        <v>13.117131000000001</v>
      </c>
      <c r="C7" s="5">
        <f t="shared" si="0"/>
        <v>-7.4285957459781837E-2</v>
      </c>
      <c r="E7" s="1" t="s">
        <v>10</v>
      </c>
      <c r="F7" s="2">
        <v>0.1</v>
      </c>
    </row>
    <row r="8" spans="1:9" x14ac:dyDescent="0.25">
      <c r="A8" s="4">
        <v>36617</v>
      </c>
      <c r="B8" s="3">
        <v>16.841754999999999</v>
      </c>
      <c r="C8" s="5">
        <f t="shared" si="0"/>
        <v>0.28395111705448373</v>
      </c>
      <c r="E8" s="1" t="s">
        <v>11</v>
      </c>
      <c r="F8" s="1">
        <f>COUNT(C3:C278)</f>
        <v>276</v>
      </c>
    </row>
    <row r="9" spans="1:9" x14ac:dyDescent="0.25">
      <c r="A9" s="4">
        <v>36647</v>
      </c>
      <c r="B9" s="3">
        <v>15.586719</v>
      </c>
      <c r="C9" s="5">
        <f t="shared" si="0"/>
        <v>-7.4519312268822246E-2</v>
      </c>
    </row>
    <row r="10" spans="1:9" x14ac:dyDescent="0.25">
      <c r="A10" s="4">
        <v>36678</v>
      </c>
      <c r="B10" s="3">
        <v>18.785029999999999</v>
      </c>
      <c r="C10" s="5">
        <f t="shared" si="0"/>
        <v>0.2051946275543941</v>
      </c>
      <c r="E10" s="1" t="s">
        <v>7</v>
      </c>
      <c r="F10" s="2">
        <f>SQRT((1-F4*F6 + (F5+2)/4*F6^2)/(F8-1))</f>
        <v>5.9855267555394449E-2</v>
      </c>
      <c r="I10" t="s">
        <v>13</v>
      </c>
    </row>
    <row r="11" spans="1:9" x14ac:dyDescent="0.25">
      <c r="A11" s="4">
        <v>36708</v>
      </c>
      <c r="B11" s="3">
        <v>21.861886999999999</v>
      </c>
      <c r="C11" s="5">
        <f t="shared" si="0"/>
        <v>0.16379303094006237</v>
      </c>
      <c r="E11" s="1" t="s">
        <v>12</v>
      </c>
      <c r="F11" s="5">
        <f>_xlfn.NORM.S.DIST((F6-F7)/F10, 1)</f>
        <v>0.78347484239954257</v>
      </c>
    </row>
    <row r="12" spans="1:9" x14ac:dyDescent="0.25">
      <c r="A12" s="4">
        <v>36739</v>
      </c>
      <c r="B12" s="3">
        <v>26.558133999999999</v>
      </c>
      <c r="C12" s="5">
        <f t="shared" si="0"/>
        <v>0.21481434791058973</v>
      </c>
    </row>
    <row r="13" spans="1:9" x14ac:dyDescent="0.25">
      <c r="A13" s="4">
        <v>36770</v>
      </c>
      <c r="B13" s="3">
        <v>20.728313</v>
      </c>
      <c r="C13" s="5">
        <f t="shared" si="0"/>
        <v>-0.21951169460926734</v>
      </c>
    </row>
    <row r="14" spans="1:9" x14ac:dyDescent="0.25">
      <c r="A14" s="4">
        <v>36800</v>
      </c>
      <c r="B14" s="3">
        <v>27.610748000000001</v>
      </c>
      <c r="C14" s="5">
        <f t="shared" si="0"/>
        <v>0.33203063847984171</v>
      </c>
    </row>
    <row r="15" spans="1:9" x14ac:dyDescent="0.25">
      <c r="A15" s="4">
        <v>36831</v>
      </c>
      <c r="B15" s="3">
        <v>28.258520000000001</v>
      </c>
      <c r="C15" s="5">
        <f t="shared" si="0"/>
        <v>2.3460863863594028E-2</v>
      </c>
    </row>
    <row r="16" spans="1:9" x14ac:dyDescent="0.25">
      <c r="A16" s="4">
        <v>36861</v>
      </c>
      <c r="B16" s="3">
        <v>27.205904</v>
      </c>
      <c r="C16" s="5">
        <f t="shared" si="0"/>
        <v>-3.7249509174578144E-2</v>
      </c>
    </row>
    <row r="17" spans="1:3" x14ac:dyDescent="0.25">
      <c r="A17" s="4">
        <v>36892</v>
      </c>
      <c r="B17" s="3">
        <v>25.858561000000002</v>
      </c>
      <c r="C17" s="5">
        <f t="shared" si="0"/>
        <v>-4.9523919513940751E-2</v>
      </c>
    </row>
    <row r="18" spans="1:3" x14ac:dyDescent="0.25">
      <c r="A18" s="4">
        <v>36923</v>
      </c>
      <c r="B18" s="3">
        <v>25.521732</v>
      </c>
      <c r="C18" s="5">
        <f t="shared" si="0"/>
        <v>-1.3025821506463586E-2</v>
      </c>
    </row>
    <row r="19" spans="1:3" x14ac:dyDescent="0.25">
      <c r="A19" s="4">
        <v>36951</v>
      </c>
      <c r="B19" s="3">
        <v>23.319351000000001</v>
      </c>
      <c r="C19" s="5">
        <f t="shared" si="0"/>
        <v>-8.6294339271331566E-2</v>
      </c>
    </row>
    <row r="20" spans="1:3" x14ac:dyDescent="0.25">
      <c r="A20" s="4">
        <v>36982</v>
      </c>
      <c r="B20" s="3">
        <v>21.894269999999999</v>
      </c>
      <c r="C20" s="5">
        <f t="shared" si="0"/>
        <v>-6.1111520642234129E-2</v>
      </c>
    </row>
    <row r="21" spans="1:3" x14ac:dyDescent="0.25">
      <c r="A21" s="4">
        <v>37012</v>
      </c>
      <c r="B21" s="3">
        <v>23.578440000000001</v>
      </c>
      <c r="C21" s="5">
        <f t="shared" si="0"/>
        <v>7.692286611976562E-2</v>
      </c>
    </row>
    <row r="22" spans="1:3" x14ac:dyDescent="0.25">
      <c r="A22" s="4">
        <v>37043</v>
      </c>
      <c r="B22" s="3">
        <v>22.211673999999999</v>
      </c>
      <c r="C22" s="5">
        <f t="shared" si="0"/>
        <v>-5.7966769642096794E-2</v>
      </c>
    </row>
    <row r="23" spans="1:3" x14ac:dyDescent="0.25">
      <c r="A23" s="4">
        <v>37073</v>
      </c>
      <c r="B23" s="3">
        <v>25.813203999999999</v>
      </c>
      <c r="C23" s="5">
        <f t="shared" si="0"/>
        <v>0.16214581575436404</v>
      </c>
    </row>
    <row r="24" spans="1:3" x14ac:dyDescent="0.25">
      <c r="A24" s="4">
        <v>37104</v>
      </c>
      <c r="B24" s="3">
        <v>24.647252999999999</v>
      </c>
      <c r="C24" s="5">
        <f t="shared" si="0"/>
        <v>-4.5168782612185598E-2</v>
      </c>
    </row>
    <row r="25" spans="1:3" x14ac:dyDescent="0.25">
      <c r="A25" s="4">
        <v>37135</v>
      </c>
      <c r="B25" s="3">
        <v>28.643930000000001</v>
      </c>
      <c r="C25" s="5">
        <f t="shared" si="0"/>
        <v>0.16215506855875583</v>
      </c>
    </row>
    <row r="26" spans="1:3" x14ac:dyDescent="0.25">
      <c r="A26" s="4">
        <v>37165</v>
      </c>
      <c r="B26" s="3">
        <v>28.015609999999999</v>
      </c>
      <c r="C26" s="5">
        <f t="shared" si="0"/>
        <v>-2.19355374768756E-2</v>
      </c>
    </row>
    <row r="27" spans="1:3" x14ac:dyDescent="0.25">
      <c r="A27" s="4">
        <v>37196</v>
      </c>
      <c r="B27" s="3">
        <v>25.120114999999998</v>
      </c>
      <c r="C27" s="5">
        <f t="shared" si="0"/>
        <v>-0.10335291646335742</v>
      </c>
    </row>
    <row r="28" spans="1:3" x14ac:dyDescent="0.25">
      <c r="A28" s="4">
        <v>37226</v>
      </c>
      <c r="B28" s="3">
        <v>27.011568</v>
      </c>
      <c r="C28" s="5">
        <f t="shared" si="0"/>
        <v>7.5296351151258767E-2</v>
      </c>
    </row>
    <row r="29" spans="1:3" x14ac:dyDescent="0.25">
      <c r="A29" s="4">
        <v>37257</v>
      </c>
      <c r="B29" s="3">
        <v>27.853663999999998</v>
      </c>
      <c r="C29" s="5">
        <f t="shared" si="0"/>
        <v>3.1175383820739144E-2</v>
      </c>
    </row>
    <row r="30" spans="1:3" x14ac:dyDescent="0.25">
      <c r="A30" s="4">
        <v>37288</v>
      </c>
      <c r="B30" s="3">
        <v>28.825306000000001</v>
      </c>
      <c r="C30" s="5">
        <f t="shared" si="0"/>
        <v>3.4883812772352085E-2</v>
      </c>
    </row>
    <row r="31" spans="1:3" x14ac:dyDescent="0.25">
      <c r="A31" s="4">
        <v>37316</v>
      </c>
      <c r="B31" s="3">
        <v>28.890091000000002</v>
      </c>
      <c r="C31" s="5">
        <f t="shared" si="0"/>
        <v>2.2475043283147755E-3</v>
      </c>
    </row>
    <row r="32" spans="1:3" x14ac:dyDescent="0.25">
      <c r="A32" s="4">
        <v>37347</v>
      </c>
      <c r="B32" s="3">
        <v>29.796945999999998</v>
      </c>
      <c r="C32" s="5">
        <f t="shared" si="0"/>
        <v>3.1389828436331202E-2</v>
      </c>
    </row>
    <row r="33" spans="1:3" x14ac:dyDescent="0.25">
      <c r="A33" s="4">
        <v>37377</v>
      </c>
      <c r="B33" s="3">
        <v>27.853663999999998</v>
      </c>
      <c r="C33" s="5">
        <f t="shared" si="0"/>
        <v>-6.5217489067503798E-2</v>
      </c>
    </row>
    <row r="34" spans="1:3" x14ac:dyDescent="0.25">
      <c r="A34" s="4">
        <v>37408</v>
      </c>
      <c r="B34" s="3">
        <v>28.695751000000001</v>
      </c>
      <c r="C34" s="5">
        <f t="shared" si="0"/>
        <v>3.0232539604125419E-2</v>
      </c>
    </row>
    <row r="35" spans="1:3" x14ac:dyDescent="0.25">
      <c r="A35" s="4">
        <v>37438</v>
      </c>
      <c r="B35" s="3">
        <v>27.173511999999999</v>
      </c>
      <c r="C35" s="5">
        <f t="shared" si="0"/>
        <v>-5.3047540034759977E-2</v>
      </c>
    </row>
    <row r="36" spans="1:3" x14ac:dyDescent="0.25">
      <c r="A36" s="4">
        <v>37469</v>
      </c>
      <c r="B36" s="3">
        <v>28.66337</v>
      </c>
      <c r="C36" s="5">
        <f t="shared" si="0"/>
        <v>5.4827583567409466E-2</v>
      </c>
    </row>
    <row r="37" spans="1:3" x14ac:dyDescent="0.25">
      <c r="A37" s="4">
        <v>37500</v>
      </c>
      <c r="B37" s="3">
        <v>26.830197999999999</v>
      </c>
      <c r="C37" s="5">
        <f t="shared" si="0"/>
        <v>-6.3955215314877578E-2</v>
      </c>
    </row>
    <row r="38" spans="1:3" x14ac:dyDescent="0.25">
      <c r="A38" s="4">
        <v>37530</v>
      </c>
      <c r="B38" s="3">
        <v>23.137979999999999</v>
      </c>
      <c r="C38" s="5">
        <f t="shared" si="0"/>
        <v>-0.1376142658358317</v>
      </c>
    </row>
    <row r="39" spans="1:3" x14ac:dyDescent="0.25">
      <c r="A39" s="4">
        <v>37561</v>
      </c>
      <c r="B39" s="3">
        <v>25.916865999999999</v>
      </c>
      <c r="C39" s="5">
        <f t="shared" si="0"/>
        <v>0.12010063108361235</v>
      </c>
    </row>
    <row r="40" spans="1:3" x14ac:dyDescent="0.25">
      <c r="A40" s="4">
        <v>37591</v>
      </c>
      <c r="B40" s="3">
        <v>25.521732</v>
      </c>
      <c r="C40" s="5">
        <f t="shared" si="0"/>
        <v>-1.5246210710816555E-2</v>
      </c>
    </row>
    <row r="41" spans="1:3" x14ac:dyDescent="0.25">
      <c r="A41" s="4">
        <v>37622</v>
      </c>
      <c r="B41" s="3">
        <v>27.367833999999998</v>
      </c>
      <c r="C41" s="5">
        <f t="shared" si="0"/>
        <v>7.2334510839624722E-2</v>
      </c>
    </row>
    <row r="42" spans="1:3" x14ac:dyDescent="0.25">
      <c r="A42" s="4">
        <v>37653</v>
      </c>
      <c r="B42" s="3">
        <v>26.9468</v>
      </c>
      <c r="C42" s="5">
        <f t="shared" si="0"/>
        <v>-1.5384264607860465E-2</v>
      </c>
    </row>
    <row r="43" spans="1:3" x14ac:dyDescent="0.25">
      <c r="A43" s="4">
        <v>37681</v>
      </c>
      <c r="B43" s="3">
        <v>28.203440000000001</v>
      </c>
      <c r="C43" s="5">
        <f t="shared" si="0"/>
        <v>4.6634108688230258E-2</v>
      </c>
    </row>
    <row r="44" spans="1:3" x14ac:dyDescent="0.25">
      <c r="A44" s="4">
        <v>37712</v>
      </c>
      <c r="B44" s="3">
        <v>29.460125000000001</v>
      </c>
      <c r="C44" s="5">
        <f t="shared" si="0"/>
        <v>4.4557862445148588E-2</v>
      </c>
    </row>
    <row r="45" spans="1:3" x14ac:dyDescent="0.25">
      <c r="A45" s="4">
        <v>37742</v>
      </c>
      <c r="B45" s="3">
        <v>29.401814000000002</v>
      </c>
      <c r="C45" s="5">
        <f t="shared" si="0"/>
        <v>-1.9793195039057299E-3</v>
      </c>
    </row>
    <row r="46" spans="1:3" x14ac:dyDescent="0.25">
      <c r="A46" s="4">
        <v>37773</v>
      </c>
      <c r="B46" s="3">
        <v>29.175087000000001</v>
      </c>
      <c r="C46" s="5">
        <f t="shared" si="0"/>
        <v>-7.7113269269712958E-3</v>
      </c>
    </row>
    <row r="47" spans="1:3" x14ac:dyDescent="0.25">
      <c r="A47" s="4">
        <v>37803</v>
      </c>
      <c r="B47" s="3">
        <v>29.259308000000001</v>
      </c>
      <c r="C47" s="5">
        <f t="shared" si="0"/>
        <v>2.8867437481847613E-3</v>
      </c>
    </row>
    <row r="48" spans="1:3" x14ac:dyDescent="0.25">
      <c r="A48" s="4">
        <v>37834</v>
      </c>
      <c r="B48" s="3">
        <v>29.453635999999999</v>
      </c>
      <c r="C48" s="5">
        <f t="shared" si="0"/>
        <v>6.641578809724269E-3</v>
      </c>
    </row>
    <row r="49" spans="1:3" x14ac:dyDescent="0.25">
      <c r="A49" s="4">
        <v>37865</v>
      </c>
      <c r="B49" s="3">
        <v>31.740219</v>
      </c>
      <c r="C49" s="5">
        <f t="shared" si="0"/>
        <v>7.7633301368971841E-2</v>
      </c>
    </row>
    <row r="50" spans="1:3" x14ac:dyDescent="0.25">
      <c r="A50" s="4">
        <v>37895</v>
      </c>
      <c r="B50" s="3">
        <v>33.406750000000002</v>
      </c>
      <c r="C50" s="5">
        <f t="shared" si="0"/>
        <v>5.2505340306568282E-2</v>
      </c>
    </row>
    <row r="51" spans="1:3" x14ac:dyDescent="0.25">
      <c r="A51" s="4">
        <v>37926</v>
      </c>
      <c r="B51" s="3">
        <v>33.146534000000003</v>
      </c>
      <c r="C51" s="5">
        <f t="shared" si="0"/>
        <v>-7.7893240138594555E-3</v>
      </c>
    </row>
    <row r="52" spans="1:3" x14ac:dyDescent="0.25">
      <c r="A52" s="4">
        <v>37956</v>
      </c>
      <c r="B52" s="3">
        <v>34.551772999999997</v>
      </c>
      <c r="C52" s="5">
        <f t="shared" si="0"/>
        <v>4.2394749327335335E-2</v>
      </c>
    </row>
    <row r="53" spans="1:3" x14ac:dyDescent="0.25">
      <c r="A53" s="4">
        <v>37987</v>
      </c>
      <c r="B53" s="3">
        <v>37.894824999999997</v>
      </c>
      <c r="C53" s="5">
        <f t="shared" si="0"/>
        <v>9.6754861176009621E-2</v>
      </c>
    </row>
    <row r="54" spans="1:3" x14ac:dyDescent="0.25">
      <c r="A54" s="4">
        <v>38018</v>
      </c>
      <c r="B54" s="3">
        <v>38.861446000000001</v>
      </c>
      <c r="C54" s="5">
        <f t="shared" si="0"/>
        <v>2.5507994825151092E-2</v>
      </c>
    </row>
    <row r="55" spans="1:3" x14ac:dyDescent="0.25">
      <c r="A55" s="4">
        <v>38047</v>
      </c>
      <c r="B55" s="3">
        <v>39.952190000000002</v>
      </c>
      <c r="C55" s="5">
        <f t="shared" si="0"/>
        <v>2.8067509376774158E-2</v>
      </c>
    </row>
    <row r="56" spans="1:3" x14ac:dyDescent="0.25">
      <c r="A56" s="4">
        <v>38078</v>
      </c>
      <c r="B56" s="3">
        <v>40.791404999999997</v>
      </c>
      <c r="C56" s="5">
        <f t="shared" si="0"/>
        <v>2.1005481802123915E-2</v>
      </c>
    </row>
    <row r="57" spans="1:3" x14ac:dyDescent="0.25">
      <c r="A57" s="4">
        <v>38108</v>
      </c>
      <c r="B57" s="3">
        <v>41.381633999999998</v>
      </c>
      <c r="C57" s="5">
        <f t="shared" si="0"/>
        <v>1.4469445217687449E-2</v>
      </c>
    </row>
    <row r="58" spans="1:3" x14ac:dyDescent="0.25">
      <c r="A58" s="4">
        <v>38139</v>
      </c>
      <c r="B58" s="3">
        <v>41.860396999999999</v>
      </c>
      <c r="C58" s="5">
        <f t="shared" si="0"/>
        <v>1.1569456150523294E-2</v>
      </c>
    </row>
    <row r="59" spans="1:3" x14ac:dyDescent="0.25">
      <c r="A59" s="4">
        <v>38169</v>
      </c>
      <c r="B59" s="3">
        <v>40.786456999999999</v>
      </c>
      <c r="C59" s="5">
        <f t="shared" si="0"/>
        <v>-2.5655275080167073E-2</v>
      </c>
    </row>
    <row r="60" spans="1:3" x14ac:dyDescent="0.25">
      <c r="A60" s="4">
        <v>38200</v>
      </c>
      <c r="B60" s="3">
        <v>48.120784999999998</v>
      </c>
      <c r="C60" s="5">
        <f t="shared" si="0"/>
        <v>0.179822630830621</v>
      </c>
    </row>
    <row r="61" spans="1:3" x14ac:dyDescent="0.25">
      <c r="A61" s="4">
        <v>38231</v>
      </c>
      <c r="B61" s="3">
        <v>48.548755999999997</v>
      </c>
      <c r="C61" s="5">
        <f t="shared" si="0"/>
        <v>8.8936828441181781E-3</v>
      </c>
    </row>
    <row r="62" spans="1:3" x14ac:dyDescent="0.25">
      <c r="A62" s="4">
        <v>38261</v>
      </c>
      <c r="B62" s="3">
        <v>48.555363</v>
      </c>
      <c r="C62" s="5">
        <f t="shared" si="0"/>
        <v>1.3608999579717285E-4</v>
      </c>
    </row>
    <row r="63" spans="1:3" x14ac:dyDescent="0.25">
      <c r="A63" s="4">
        <v>38292</v>
      </c>
      <c r="B63" s="3">
        <v>49.255614999999999</v>
      </c>
      <c r="C63" s="5">
        <f t="shared" si="0"/>
        <v>1.4421723095757732E-2</v>
      </c>
    </row>
    <row r="64" spans="1:3" x14ac:dyDescent="0.25">
      <c r="A64" s="4">
        <v>38322</v>
      </c>
      <c r="B64" s="3">
        <v>51.039265</v>
      </c>
      <c r="C64" s="5">
        <f t="shared" si="0"/>
        <v>3.6212115106064591E-2</v>
      </c>
    </row>
    <row r="65" spans="1:3" x14ac:dyDescent="0.25">
      <c r="A65" s="4">
        <v>38353</v>
      </c>
      <c r="B65" s="3">
        <v>53.226013000000002</v>
      </c>
      <c r="C65" s="5">
        <f t="shared" si="0"/>
        <v>4.2844425757306626E-2</v>
      </c>
    </row>
    <row r="66" spans="1:3" x14ac:dyDescent="0.25">
      <c r="A66" s="4">
        <v>38384</v>
      </c>
      <c r="B66" s="3">
        <v>51.442954999999998</v>
      </c>
      <c r="C66" s="5">
        <f t="shared" si="0"/>
        <v>-3.3499747576434147E-2</v>
      </c>
    </row>
    <row r="67" spans="1:3" x14ac:dyDescent="0.25">
      <c r="A67" s="4">
        <v>38412</v>
      </c>
      <c r="B67" s="3">
        <v>49.666580000000003</v>
      </c>
      <c r="C67" s="5">
        <f t="shared" si="0"/>
        <v>-3.4530967359864828E-2</v>
      </c>
    </row>
    <row r="68" spans="1:3" x14ac:dyDescent="0.25">
      <c r="A68" s="4">
        <v>38443</v>
      </c>
      <c r="B68" s="3">
        <v>49.873550000000002</v>
      </c>
      <c r="C68" s="5">
        <f t="shared" ref="C68:C131" si="1">B68/B67-1</f>
        <v>4.1671884796576908E-3</v>
      </c>
    </row>
    <row r="69" spans="1:3" x14ac:dyDescent="0.25">
      <c r="A69" s="4">
        <v>38473</v>
      </c>
      <c r="B69" s="3">
        <v>51.909461999999998</v>
      </c>
      <c r="C69" s="5">
        <f t="shared" si="1"/>
        <v>4.0821477516639559E-2</v>
      </c>
    </row>
    <row r="70" spans="1:3" x14ac:dyDescent="0.25">
      <c r="A70" s="4">
        <v>38504</v>
      </c>
      <c r="B70" s="3">
        <v>53.526237000000002</v>
      </c>
      <c r="C70" s="5">
        <f t="shared" si="1"/>
        <v>3.1146055800000516E-2</v>
      </c>
    </row>
    <row r="71" spans="1:3" x14ac:dyDescent="0.25">
      <c r="A71" s="4">
        <v>38534</v>
      </c>
      <c r="B71" s="3">
        <v>56.773280999999997</v>
      </c>
      <c r="C71" s="5">
        <f t="shared" si="1"/>
        <v>6.0662661565392684E-2</v>
      </c>
    </row>
    <row r="72" spans="1:3" x14ac:dyDescent="0.25">
      <c r="A72" s="4">
        <v>38565</v>
      </c>
      <c r="B72" s="3">
        <v>54.869689999999999</v>
      </c>
      <c r="C72" s="5">
        <f t="shared" si="1"/>
        <v>-3.3529698591842849E-2</v>
      </c>
    </row>
    <row r="73" spans="1:3" x14ac:dyDescent="0.25">
      <c r="A73" s="4">
        <v>38596</v>
      </c>
      <c r="B73" s="3">
        <v>59.405768999999999</v>
      </c>
      <c r="C73" s="5">
        <f t="shared" si="1"/>
        <v>8.2670031487329432E-2</v>
      </c>
    </row>
    <row r="74" spans="1:3" x14ac:dyDescent="0.25">
      <c r="A74" s="4">
        <v>38626</v>
      </c>
      <c r="B74" s="3">
        <v>63.548504000000001</v>
      </c>
      <c r="C74" s="5">
        <f t="shared" si="1"/>
        <v>6.9736240599797661E-2</v>
      </c>
    </row>
    <row r="75" spans="1:3" x14ac:dyDescent="0.25">
      <c r="A75" s="4">
        <v>38657</v>
      </c>
      <c r="B75" s="3">
        <v>72.289779999999993</v>
      </c>
      <c r="C75" s="5">
        <f t="shared" si="1"/>
        <v>0.13755282107034317</v>
      </c>
    </row>
    <row r="76" spans="1:3" x14ac:dyDescent="0.25">
      <c r="A76" s="4">
        <v>38687</v>
      </c>
      <c r="B76" s="3">
        <v>72.718802999999994</v>
      </c>
      <c r="C76" s="5">
        <f t="shared" si="1"/>
        <v>5.934766989192708E-3</v>
      </c>
    </row>
    <row r="77" spans="1:3" x14ac:dyDescent="0.25">
      <c r="A77" s="4">
        <v>38718</v>
      </c>
      <c r="B77" s="3">
        <v>89.269881999999996</v>
      </c>
      <c r="C77" s="5">
        <f t="shared" si="1"/>
        <v>0.22760384270901723</v>
      </c>
    </row>
    <row r="78" spans="1:3" x14ac:dyDescent="0.25">
      <c r="A78" s="4">
        <v>38749</v>
      </c>
      <c r="B78" s="3">
        <v>95.521491999999995</v>
      </c>
      <c r="C78" s="5">
        <f t="shared" si="1"/>
        <v>7.003044991142704E-2</v>
      </c>
    </row>
    <row r="79" spans="1:3" x14ac:dyDescent="0.25">
      <c r="A79" s="4">
        <v>38777</v>
      </c>
      <c r="B79" s="3">
        <v>94.109848</v>
      </c>
      <c r="C79" s="5">
        <f t="shared" si="1"/>
        <v>-1.4778286754566161E-2</v>
      </c>
    </row>
    <row r="80" spans="1:3" x14ac:dyDescent="0.25">
      <c r="A80" s="4">
        <v>38808</v>
      </c>
      <c r="B80" s="3">
        <v>102.168312</v>
      </c>
      <c r="C80" s="5">
        <f t="shared" si="1"/>
        <v>8.5628275587056546E-2</v>
      </c>
    </row>
    <row r="81" spans="1:3" x14ac:dyDescent="0.25">
      <c r="A81" s="4">
        <v>38838</v>
      </c>
      <c r="B81" s="3">
        <v>90.342804000000001</v>
      </c>
      <c r="C81" s="5">
        <f t="shared" si="1"/>
        <v>-0.11574535948093179</v>
      </c>
    </row>
    <row r="82" spans="1:3" x14ac:dyDescent="0.25">
      <c r="A82" s="4">
        <v>38869</v>
      </c>
      <c r="B82" s="3">
        <v>93.828445000000002</v>
      </c>
      <c r="C82" s="5">
        <f t="shared" si="1"/>
        <v>3.8582386705641847E-2</v>
      </c>
    </row>
    <row r="83" spans="1:3" x14ac:dyDescent="0.25">
      <c r="A83" s="4">
        <v>38899</v>
      </c>
      <c r="B83" s="3">
        <v>87.349373</v>
      </c>
      <c r="C83" s="5">
        <f t="shared" si="1"/>
        <v>-6.9052322033046565E-2</v>
      </c>
    </row>
    <row r="84" spans="1:3" x14ac:dyDescent="0.25">
      <c r="A84" s="4">
        <v>38930</v>
      </c>
      <c r="B84" s="3">
        <v>88.018860000000004</v>
      </c>
      <c r="C84" s="5">
        <f t="shared" si="1"/>
        <v>7.6644740197506778E-3</v>
      </c>
    </row>
    <row r="85" spans="1:3" x14ac:dyDescent="0.25">
      <c r="A85" s="4">
        <v>38961</v>
      </c>
      <c r="B85" s="3">
        <v>101.094032</v>
      </c>
      <c r="C85" s="5">
        <f t="shared" si="1"/>
        <v>0.14854966310629325</v>
      </c>
    </row>
    <row r="86" spans="1:3" x14ac:dyDescent="0.25">
      <c r="A86" s="4">
        <v>38991</v>
      </c>
      <c r="B86" s="3">
        <v>102.342415</v>
      </c>
      <c r="C86" s="5">
        <f t="shared" si="1"/>
        <v>1.2348730932010055E-2</v>
      </c>
    </row>
    <row r="87" spans="1:3" x14ac:dyDescent="0.25">
      <c r="A87" s="4">
        <v>39022</v>
      </c>
      <c r="B87" s="3">
        <v>97.274178000000006</v>
      </c>
      <c r="C87" s="5">
        <f t="shared" si="1"/>
        <v>-4.9522351021323852E-2</v>
      </c>
    </row>
    <row r="88" spans="1:3" x14ac:dyDescent="0.25">
      <c r="A88" s="4">
        <v>39052</v>
      </c>
      <c r="B88" s="3">
        <v>103.361862</v>
      </c>
      <c r="C88" s="5">
        <f t="shared" si="1"/>
        <v>6.2582733929656076E-2</v>
      </c>
    </row>
    <row r="89" spans="1:3" x14ac:dyDescent="0.25">
      <c r="A89" s="4">
        <v>39083</v>
      </c>
      <c r="B89" s="3">
        <v>114.153954</v>
      </c>
      <c r="C89" s="5">
        <f t="shared" si="1"/>
        <v>0.10441077386937936</v>
      </c>
    </row>
    <row r="90" spans="1:3" x14ac:dyDescent="0.25">
      <c r="A90" s="4">
        <v>39114</v>
      </c>
      <c r="B90" s="3">
        <v>108.363281</v>
      </c>
      <c r="C90" s="5">
        <f t="shared" si="1"/>
        <v>-5.0726871887416203E-2</v>
      </c>
    </row>
    <row r="91" spans="1:3" x14ac:dyDescent="0.25">
      <c r="A91" s="4">
        <v>39142</v>
      </c>
      <c r="B91" s="3">
        <v>106.362717</v>
      </c>
      <c r="C91" s="5">
        <f t="shared" si="1"/>
        <v>-1.8461641079324576E-2</v>
      </c>
    </row>
    <row r="92" spans="1:3" x14ac:dyDescent="0.25">
      <c r="A92" s="4">
        <v>39173</v>
      </c>
      <c r="B92" s="3">
        <v>102.30508399999999</v>
      </c>
      <c r="C92" s="5">
        <f t="shared" si="1"/>
        <v>-3.814901606923049E-2</v>
      </c>
    </row>
    <row r="93" spans="1:3" x14ac:dyDescent="0.25">
      <c r="A93" s="4">
        <v>39203</v>
      </c>
      <c r="B93" s="3">
        <v>104.929344</v>
      </c>
      <c r="C93" s="5">
        <f t="shared" si="1"/>
        <v>2.5651315627676974E-2</v>
      </c>
    </row>
    <row r="94" spans="1:3" x14ac:dyDescent="0.25">
      <c r="A94" s="4">
        <v>39234</v>
      </c>
      <c r="B94" s="3">
        <v>107.01372499999999</v>
      </c>
      <c r="C94" s="5">
        <f t="shared" si="1"/>
        <v>1.98646148021282E-2</v>
      </c>
    </row>
    <row r="95" spans="1:3" x14ac:dyDescent="0.25">
      <c r="A95" s="4">
        <v>39264</v>
      </c>
      <c r="B95" s="3">
        <v>109.48202499999999</v>
      </c>
      <c r="C95" s="5">
        <f t="shared" si="1"/>
        <v>2.3065265693722914E-2</v>
      </c>
    </row>
    <row r="96" spans="1:3" x14ac:dyDescent="0.25">
      <c r="A96" s="4">
        <v>39295</v>
      </c>
      <c r="B96" s="3">
        <v>106.461876</v>
      </c>
      <c r="C96" s="5">
        <f t="shared" si="1"/>
        <v>-2.7585797759951847E-2</v>
      </c>
    </row>
    <row r="97" spans="1:3" x14ac:dyDescent="0.25">
      <c r="A97" s="4">
        <v>39326</v>
      </c>
      <c r="B97" s="3">
        <v>119.562798</v>
      </c>
      <c r="C97" s="5">
        <f t="shared" si="1"/>
        <v>0.12305740319661473</v>
      </c>
    </row>
    <row r="98" spans="1:3" x14ac:dyDescent="0.25">
      <c r="A98" s="4">
        <v>39356</v>
      </c>
      <c r="B98" s="3">
        <v>142.68795800000001</v>
      </c>
      <c r="C98" s="5">
        <f t="shared" si="1"/>
        <v>0.19341434281255276</v>
      </c>
    </row>
    <row r="99" spans="1:3" x14ac:dyDescent="0.25">
      <c r="A99" s="4">
        <v>39387</v>
      </c>
      <c r="B99" s="3">
        <v>136.77224699999999</v>
      </c>
      <c r="C99" s="5">
        <f t="shared" si="1"/>
        <v>-4.145907673582383E-2</v>
      </c>
    </row>
    <row r="100" spans="1:3" x14ac:dyDescent="0.25">
      <c r="A100" s="4">
        <v>39417</v>
      </c>
      <c r="B100" s="3">
        <v>149.98071300000001</v>
      </c>
      <c r="C100" s="5">
        <f t="shared" si="1"/>
        <v>9.6572706011037512E-2</v>
      </c>
    </row>
    <row r="101" spans="1:3" x14ac:dyDescent="0.25">
      <c r="A101" s="4">
        <v>39448</v>
      </c>
      <c r="B101" s="3">
        <v>152.471115</v>
      </c>
      <c r="C101" s="5">
        <f t="shared" si="1"/>
        <v>1.6604815047118748E-2</v>
      </c>
    </row>
    <row r="102" spans="1:3" x14ac:dyDescent="0.25">
      <c r="A102" s="4">
        <v>39479</v>
      </c>
      <c r="B102" s="3">
        <v>133.68897999999999</v>
      </c>
      <c r="C102" s="5">
        <f t="shared" si="1"/>
        <v>-0.12318487341028506</v>
      </c>
    </row>
    <row r="103" spans="1:3" x14ac:dyDescent="0.25">
      <c r="A103" s="4">
        <v>39508</v>
      </c>
      <c r="B103" s="3">
        <v>141.25027499999999</v>
      </c>
      <c r="C103" s="5">
        <f t="shared" si="1"/>
        <v>5.6558850250783665E-2</v>
      </c>
    </row>
    <row r="104" spans="1:3" x14ac:dyDescent="0.25">
      <c r="A104" s="4">
        <v>39539</v>
      </c>
      <c r="B104" s="3">
        <v>140.14631700000001</v>
      </c>
      <c r="C104" s="5">
        <f t="shared" si="1"/>
        <v>-7.8156166421621265E-3</v>
      </c>
    </row>
    <row r="105" spans="1:3" x14ac:dyDescent="0.25">
      <c r="A105" s="4">
        <v>39569</v>
      </c>
      <c r="B105" s="3">
        <v>156.259094</v>
      </c>
      <c r="C105" s="5">
        <f t="shared" si="1"/>
        <v>0.11497110551966916</v>
      </c>
    </row>
    <row r="106" spans="1:3" x14ac:dyDescent="0.25">
      <c r="A106" s="4">
        <v>39600</v>
      </c>
      <c r="B106" s="3">
        <v>122.92929100000001</v>
      </c>
      <c r="C106" s="5">
        <f t="shared" si="1"/>
        <v>-0.2132983248962137</v>
      </c>
    </row>
    <row r="107" spans="1:3" x14ac:dyDescent="0.25">
      <c r="A107" s="4">
        <v>39630</v>
      </c>
      <c r="B107" s="3">
        <v>151.05934099999999</v>
      </c>
      <c r="C107" s="5">
        <f t="shared" si="1"/>
        <v>0.22883114163572271</v>
      </c>
    </row>
    <row r="108" spans="1:3" x14ac:dyDescent="0.25">
      <c r="A108" s="4">
        <v>39661</v>
      </c>
      <c r="B108" s="3">
        <v>151.435776</v>
      </c>
      <c r="C108" s="5">
        <f t="shared" si="1"/>
        <v>2.491967709564058E-3</v>
      </c>
    </row>
    <row r="109" spans="1:3" x14ac:dyDescent="0.25">
      <c r="A109" s="4">
        <v>39692</v>
      </c>
      <c r="B109" s="3">
        <v>136.076111</v>
      </c>
      <c r="C109" s="5">
        <f t="shared" si="1"/>
        <v>-0.10142692437485845</v>
      </c>
    </row>
    <row r="110" spans="1:3" x14ac:dyDescent="0.25">
      <c r="A110" s="4">
        <v>39722</v>
      </c>
      <c r="B110" s="3">
        <v>91.888099999999994</v>
      </c>
      <c r="C110" s="5">
        <f t="shared" si="1"/>
        <v>-0.32473011372290028</v>
      </c>
    </row>
    <row r="111" spans="1:3" x14ac:dyDescent="0.25">
      <c r="A111" s="4">
        <v>39753</v>
      </c>
      <c r="B111" s="3">
        <v>87.949234000000004</v>
      </c>
      <c r="C111" s="5">
        <f t="shared" si="1"/>
        <v>-4.2865898848708284E-2</v>
      </c>
    </row>
    <row r="112" spans="1:3" x14ac:dyDescent="0.25">
      <c r="A112" s="4">
        <v>39783</v>
      </c>
      <c r="B112" s="3">
        <v>93.854033999999999</v>
      </c>
      <c r="C112" s="5">
        <f t="shared" si="1"/>
        <v>6.713873141862714E-2</v>
      </c>
    </row>
    <row r="113" spans="1:3" x14ac:dyDescent="0.25">
      <c r="A113" s="4">
        <v>39814</v>
      </c>
      <c r="B113" s="3">
        <v>76.593918000000002</v>
      </c>
      <c r="C113" s="5">
        <f t="shared" si="1"/>
        <v>-0.1839038266591716</v>
      </c>
    </row>
    <row r="114" spans="1:3" x14ac:dyDescent="0.25">
      <c r="A114" s="4">
        <v>39845</v>
      </c>
      <c r="B114" s="3">
        <v>68.153091000000003</v>
      </c>
      <c r="C114" s="5">
        <f t="shared" si="1"/>
        <v>-0.11020231397485114</v>
      </c>
    </row>
    <row r="115" spans="1:3" x14ac:dyDescent="0.25">
      <c r="A115" s="4">
        <v>39873</v>
      </c>
      <c r="B115" s="3">
        <v>91.546608000000006</v>
      </c>
      <c r="C115" s="5">
        <f t="shared" si="1"/>
        <v>0.34324953801435076</v>
      </c>
    </row>
    <row r="116" spans="1:3" x14ac:dyDescent="0.25">
      <c r="A116" s="4">
        <v>39904</v>
      </c>
      <c r="B116" s="3">
        <v>103.99026499999999</v>
      </c>
      <c r="C116" s="5">
        <f t="shared" si="1"/>
        <v>0.13592701326519907</v>
      </c>
    </row>
    <row r="117" spans="1:3" x14ac:dyDescent="0.25">
      <c r="A117" s="4">
        <v>39934</v>
      </c>
      <c r="B117" s="3">
        <v>113.20265999999999</v>
      </c>
      <c r="C117" s="5">
        <f t="shared" si="1"/>
        <v>8.8589013596609201E-2</v>
      </c>
    </row>
    <row r="118" spans="1:3" x14ac:dyDescent="0.25">
      <c r="A118" s="4">
        <v>39965</v>
      </c>
      <c r="B118" s="3">
        <v>124.501694</v>
      </c>
      <c r="C118" s="5">
        <f t="shared" si="1"/>
        <v>9.9812442569812365E-2</v>
      </c>
    </row>
    <row r="119" spans="1:3" x14ac:dyDescent="0.25">
      <c r="A119" s="4">
        <v>39995</v>
      </c>
      <c r="B119" s="3">
        <v>135.87695299999999</v>
      </c>
      <c r="C119" s="5">
        <f t="shared" si="1"/>
        <v>9.1366298999915552E-2</v>
      </c>
    </row>
    <row r="120" spans="1:3" x14ac:dyDescent="0.25">
      <c r="A120" s="4">
        <v>40026</v>
      </c>
      <c r="B120" s="3">
        <v>142.31643700000001</v>
      </c>
      <c r="C120" s="5">
        <f t="shared" si="1"/>
        <v>4.7392025342222865E-2</v>
      </c>
    </row>
    <row r="121" spans="1:3" x14ac:dyDescent="0.25">
      <c r="A121" s="4">
        <v>40057</v>
      </c>
      <c r="B121" s="3">
        <v>155.218369</v>
      </c>
      <c r="C121" s="5">
        <f t="shared" si="1"/>
        <v>9.0656654086976429E-2</v>
      </c>
    </row>
    <row r="122" spans="1:3" x14ac:dyDescent="0.25">
      <c r="A122" s="4">
        <v>40087</v>
      </c>
      <c r="B122" s="3">
        <v>154.982147</v>
      </c>
      <c r="C122" s="5">
        <f t="shared" si="1"/>
        <v>-1.5218688453040308E-3</v>
      </c>
    </row>
    <row r="123" spans="1:3" x14ac:dyDescent="0.25">
      <c r="A123" s="4">
        <v>40118</v>
      </c>
      <c r="B123" s="3">
        <v>162.56329299999999</v>
      </c>
      <c r="C123" s="5">
        <f t="shared" si="1"/>
        <v>4.891625356048257E-2</v>
      </c>
    </row>
    <row r="124" spans="1:3" x14ac:dyDescent="0.25">
      <c r="A124" s="4">
        <v>40148</v>
      </c>
      <c r="B124" s="3">
        <v>166.79830899999999</v>
      </c>
      <c r="C124" s="5">
        <f t="shared" si="1"/>
        <v>2.6051489987964249E-2</v>
      </c>
    </row>
    <row r="125" spans="1:3" x14ac:dyDescent="0.25">
      <c r="A125" s="4">
        <v>40179</v>
      </c>
      <c r="B125" s="3">
        <v>153.59522999999999</v>
      </c>
      <c r="C125" s="5">
        <f t="shared" si="1"/>
        <v>-7.9155952354409087E-2</v>
      </c>
    </row>
    <row r="126" spans="1:3" x14ac:dyDescent="0.25">
      <c r="A126" s="4">
        <v>40210</v>
      </c>
      <c r="B126" s="3">
        <v>157.17253099999999</v>
      </c>
      <c r="C126" s="5">
        <f t="shared" si="1"/>
        <v>2.3290443329522681E-2</v>
      </c>
    </row>
    <row r="127" spans="1:3" x14ac:dyDescent="0.25">
      <c r="A127" s="4">
        <v>40238</v>
      </c>
      <c r="B127" s="3">
        <v>156.42549099999999</v>
      </c>
      <c r="C127" s="5">
        <f t="shared" si="1"/>
        <v>-4.7529933840665395E-3</v>
      </c>
    </row>
    <row r="128" spans="1:3" x14ac:dyDescent="0.25">
      <c r="A128" s="4">
        <v>40269</v>
      </c>
      <c r="B128" s="3">
        <v>132.78890999999999</v>
      </c>
      <c r="C128" s="5">
        <f t="shared" si="1"/>
        <v>-0.15110440663408242</v>
      </c>
    </row>
    <row r="129" spans="1:3" x14ac:dyDescent="0.25">
      <c r="A129" s="4">
        <v>40299</v>
      </c>
      <c r="B129" s="3">
        <v>121.155472</v>
      </c>
      <c r="C129" s="5">
        <f t="shared" si="1"/>
        <v>-8.7608505860918506E-2</v>
      </c>
    </row>
    <row r="130" spans="1:3" x14ac:dyDescent="0.25">
      <c r="A130" s="4">
        <v>40330</v>
      </c>
      <c r="B130" s="3">
        <v>103.488747</v>
      </c>
      <c r="C130" s="5">
        <f t="shared" si="1"/>
        <v>-0.14581863046185817</v>
      </c>
    </row>
    <row r="131" spans="1:3" x14ac:dyDescent="0.25">
      <c r="A131" s="4">
        <v>40360</v>
      </c>
      <c r="B131" s="3">
        <v>114.35122699999999</v>
      </c>
      <c r="C131" s="5">
        <f t="shared" si="1"/>
        <v>0.10496290963886135</v>
      </c>
    </row>
    <row r="132" spans="1:3" x14ac:dyDescent="0.25">
      <c r="A132" s="4">
        <v>40391</v>
      </c>
      <c r="B132" s="3">
        <v>103.067841</v>
      </c>
      <c r="C132" s="5">
        <f t="shared" ref="C132:C195" si="2">B132/B131-1</f>
        <v>-9.8673064522517007E-2</v>
      </c>
    </row>
    <row r="133" spans="1:3" x14ac:dyDescent="0.25">
      <c r="A133" s="4">
        <v>40422</v>
      </c>
      <c r="B133" s="3">
        <v>124.491692</v>
      </c>
      <c r="C133" s="5">
        <f t="shared" si="2"/>
        <v>0.20786164522452744</v>
      </c>
    </row>
    <row r="134" spans="1:3" x14ac:dyDescent="0.25">
      <c r="A134" s="4">
        <v>40452</v>
      </c>
      <c r="B134" s="3">
        <v>125.03278400000001</v>
      </c>
      <c r="C134" s="5">
        <f t="shared" si="2"/>
        <v>4.3464105219166438E-3</v>
      </c>
    </row>
    <row r="135" spans="1:3" x14ac:dyDescent="0.25">
      <c r="A135" s="4">
        <v>40483</v>
      </c>
      <c r="B135" s="3">
        <v>119.190292</v>
      </c>
      <c r="C135" s="5">
        <f t="shared" si="2"/>
        <v>-4.6727680637743796E-2</v>
      </c>
    </row>
    <row r="136" spans="1:3" x14ac:dyDescent="0.25">
      <c r="A136" s="4">
        <v>40513</v>
      </c>
      <c r="B136" s="3">
        <v>139.357574</v>
      </c>
      <c r="C136" s="5">
        <f t="shared" si="2"/>
        <v>0.16920238772466467</v>
      </c>
    </row>
    <row r="137" spans="1:3" x14ac:dyDescent="0.25">
      <c r="A137" s="4">
        <v>40544</v>
      </c>
      <c r="B137" s="3">
        <v>145.691788</v>
      </c>
      <c r="C137" s="5">
        <f t="shared" si="2"/>
        <v>4.5452958301354984E-2</v>
      </c>
    </row>
    <row r="138" spans="1:3" x14ac:dyDescent="0.25">
      <c r="A138" s="4">
        <v>40575</v>
      </c>
      <c r="B138" s="3">
        <v>150.08416700000001</v>
      </c>
      <c r="C138" s="5">
        <f t="shared" si="2"/>
        <v>3.014843225069086E-2</v>
      </c>
    </row>
    <row r="139" spans="1:3" x14ac:dyDescent="0.25">
      <c r="A139" s="4">
        <v>40603</v>
      </c>
      <c r="B139" s="3">
        <v>147.89163199999999</v>
      </c>
      <c r="C139" s="5">
        <f t="shared" si="2"/>
        <v>-1.4608702862041523E-2</v>
      </c>
    </row>
    <row r="140" spans="1:3" x14ac:dyDescent="0.25">
      <c r="A140" s="4">
        <v>40634</v>
      </c>
      <c r="B140" s="3">
        <v>145.16519199999999</v>
      </c>
      <c r="C140" s="5">
        <f t="shared" si="2"/>
        <v>-1.8435390583829592E-2</v>
      </c>
    </row>
    <row r="141" spans="1:3" x14ac:dyDescent="0.25">
      <c r="A141" s="4">
        <v>40664</v>
      </c>
      <c r="B141" s="3">
        <v>152.29235800000001</v>
      </c>
      <c r="C141" s="5">
        <f t="shared" si="2"/>
        <v>4.9096935028336564E-2</v>
      </c>
    </row>
    <row r="142" spans="1:3" x14ac:dyDescent="0.25">
      <c r="A142" s="4">
        <v>40695</v>
      </c>
      <c r="B142" s="3">
        <v>142.10545300000001</v>
      </c>
      <c r="C142" s="5">
        <f t="shared" si="2"/>
        <v>-6.6890454214386774E-2</v>
      </c>
    </row>
    <row r="143" spans="1:3" x14ac:dyDescent="0.25">
      <c r="A143" s="4">
        <v>40725</v>
      </c>
      <c r="B143" s="3">
        <v>133.13208</v>
      </c>
      <c r="C143" s="5">
        <f t="shared" si="2"/>
        <v>-6.31458737899383E-2</v>
      </c>
    </row>
    <row r="144" spans="1:3" x14ac:dyDescent="0.25">
      <c r="A144" s="4">
        <v>40756</v>
      </c>
      <c r="B144" s="3">
        <v>122.904343</v>
      </c>
      <c r="C144" s="5">
        <f t="shared" si="2"/>
        <v>-7.6823985623900803E-2</v>
      </c>
    </row>
    <row r="145" spans="1:3" x14ac:dyDescent="0.25">
      <c r="A145" s="4">
        <v>40787</v>
      </c>
      <c r="B145" s="3">
        <v>111.33287</v>
      </c>
      <c r="C145" s="5">
        <f t="shared" si="2"/>
        <v>-9.4150236822794775E-2</v>
      </c>
    </row>
    <row r="146" spans="1:3" x14ac:dyDescent="0.25">
      <c r="A146" s="4">
        <v>40817</v>
      </c>
      <c r="B146" s="3">
        <v>118.689392</v>
      </c>
      <c r="C146" s="5">
        <f t="shared" si="2"/>
        <v>6.6076819900537931E-2</v>
      </c>
    </row>
    <row r="147" spans="1:3" x14ac:dyDescent="0.25">
      <c r="A147" s="4">
        <v>40848</v>
      </c>
      <c r="B147" s="3">
        <v>129.40817300000001</v>
      </c>
      <c r="C147" s="5">
        <f t="shared" si="2"/>
        <v>9.0309511400985309E-2</v>
      </c>
    </row>
    <row r="148" spans="1:3" x14ac:dyDescent="0.25">
      <c r="A148" s="4">
        <v>40878</v>
      </c>
      <c r="B148" s="3">
        <v>134.071854</v>
      </c>
      <c r="C148" s="5">
        <f t="shared" si="2"/>
        <v>3.6038535216782686E-2</v>
      </c>
    </row>
    <row r="149" spans="1:3" x14ac:dyDescent="0.25">
      <c r="A149" s="4">
        <v>40909</v>
      </c>
      <c r="B149" s="3">
        <v>138.00306699999999</v>
      </c>
      <c r="C149" s="5">
        <f t="shared" si="2"/>
        <v>2.932168745872632E-2</v>
      </c>
    </row>
    <row r="150" spans="1:3" x14ac:dyDescent="0.25">
      <c r="A150" s="4">
        <v>40940</v>
      </c>
      <c r="B150" s="3">
        <v>150.893417</v>
      </c>
      <c r="C150" s="5">
        <f t="shared" si="2"/>
        <v>9.3406257413105376E-2</v>
      </c>
    </row>
    <row r="151" spans="1:3" x14ac:dyDescent="0.25">
      <c r="A151" s="4">
        <v>40969</v>
      </c>
      <c r="B151" s="3">
        <v>155.36717200000001</v>
      </c>
      <c r="C151" s="5">
        <f t="shared" si="2"/>
        <v>2.9648443841655547E-2</v>
      </c>
    </row>
    <row r="152" spans="1:3" x14ac:dyDescent="0.25">
      <c r="A152" s="4">
        <v>41000</v>
      </c>
      <c r="B152" s="3">
        <v>146.37468000000001</v>
      </c>
      <c r="C152" s="5">
        <f t="shared" si="2"/>
        <v>-5.7878970726196854E-2</v>
      </c>
    </row>
    <row r="153" spans="1:3" x14ac:dyDescent="0.25">
      <c r="A153" s="4">
        <v>41030</v>
      </c>
      <c r="B153" s="3">
        <v>130.49797100000001</v>
      </c>
      <c r="C153" s="5">
        <f t="shared" si="2"/>
        <v>-0.10846622516954441</v>
      </c>
    </row>
    <row r="154" spans="1:3" x14ac:dyDescent="0.25">
      <c r="A154" s="4">
        <v>41061</v>
      </c>
      <c r="B154" s="3">
        <v>129.749191</v>
      </c>
      <c r="C154" s="5">
        <f t="shared" si="2"/>
        <v>-5.737866989518281E-3</v>
      </c>
    </row>
    <row r="155" spans="1:3" x14ac:dyDescent="0.25">
      <c r="A155" s="4">
        <v>41091</v>
      </c>
      <c r="B155" s="3">
        <v>131.27877799999999</v>
      </c>
      <c r="C155" s="5">
        <f t="shared" si="2"/>
        <v>1.1788797974085163E-2</v>
      </c>
    </row>
    <row r="156" spans="1:3" x14ac:dyDescent="0.25">
      <c r="A156" s="4">
        <v>41122</v>
      </c>
      <c r="B156" s="3">
        <v>135.98988299999999</v>
      </c>
      <c r="C156" s="5">
        <f t="shared" si="2"/>
        <v>3.5886264876719087E-2</v>
      </c>
    </row>
    <row r="157" spans="1:3" x14ac:dyDescent="0.25">
      <c r="A157" s="4">
        <v>41153</v>
      </c>
      <c r="B157" s="3">
        <v>138.652084</v>
      </c>
      <c r="C157" s="5">
        <f t="shared" si="2"/>
        <v>1.9576463640313735E-2</v>
      </c>
    </row>
    <row r="158" spans="1:3" x14ac:dyDescent="0.25">
      <c r="A158" s="4">
        <v>41183</v>
      </c>
      <c r="B158" s="3">
        <v>147.50152600000001</v>
      </c>
      <c r="C158" s="5">
        <f t="shared" si="2"/>
        <v>6.3824803383409678E-2</v>
      </c>
    </row>
    <row r="159" spans="1:3" x14ac:dyDescent="0.25">
      <c r="A159" s="4">
        <v>41214</v>
      </c>
      <c r="B159" s="3">
        <v>153.22491500000001</v>
      </c>
      <c r="C159" s="5">
        <f t="shared" si="2"/>
        <v>3.8802235849410893E-2</v>
      </c>
    </row>
    <row r="160" spans="1:3" x14ac:dyDescent="0.25">
      <c r="A160" s="4">
        <v>41244</v>
      </c>
      <c r="B160" s="3">
        <v>161.97522000000001</v>
      </c>
      <c r="C160" s="5">
        <f t="shared" si="2"/>
        <v>5.7107585930134208E-2</v>
      </c>
    </row>
    <row r="161" spans="1:3" x14ac:dyDescent="0.25">
      <c r="A161" s="4">
        <v>41275</v>
      </c>
      <c r="B161" s="3">
        <v>185.145905</v>
      </c>
      <c r="C161" s="5">
        <f t="shared" si="2"/>
        <v>0.14305080122749625</v>
      </c>
    </row>
    <row r="162" spans="1:3" x14ac:dyDescent="0.25">
      <c r="A162" s="4">
        <v>41306</v>
      </c>
      <c r="B162" s="3">
        <v>187.86499000000001</v>
      </c>
      <c r="C162" s="5">
        <f t="shared" si="2"/>
        <v>1.4686174128452967E-2</v>
      </c>
    </row>
    <row r="163" spans="1:3" x14ac:dyDescent="0.25">
      <c r="A163" s="4">
        <v>41334</v>
      </c>
      <c r="B163" s="3">
        <v>201.28782699999999</v>
      </c>
      <c r="C163" s="5">
        <f t="shared" si="2"/>
        <v>7.1449379684846992E-2</v>
      </c>
    </row>
    <row r="164" spans="1:3" x14ac:dyDescent="0.25">
      <c r="A164" s="4">
        <v>41365</v>
      </c>
      <c r="B164" s="3">
        <v>210.29014599999999</v>
      </c>
      <c r="C164" s="5">
        <f t="shared" si="2"/>
        <v>4.4723613614249924E-2</v>
      </c>
    </row>
    <row r="165" spans="1:3" x14ac:dyDescent="0.25">
      <c r="A165" s="4">
        <v>41395</v>
      </c>
      <c r="B165" s="3">
        <v>220.31153900000001</v>
      </c>
      <c r="C165" s="5">
        <f t="shared" si="2"/>
        <v>4.7655076524603324E-2</v>
      </c>
    </row>
    <row r="166" spans="1:3" x14ac:dyDescent="0.25">
      <c r="A166" s="4">
        <v>41426</v>
      </c>
      <c r="B166" s="3">
        <v>202.675568</v>
      </c>
      <c r="C166" s="5">
        <f t="shared" si="2"/>
        <v>-8.0050146624412677E-2</v>
      </c>
    </row>
    <row r="167" spans="1:3" x14ac:dyDescent="0.25">
      <c r="A167" s="4">
        <v>41456</v>
      </c>
      <c r="B167" s="3">
        <v>223.898392</v>
      </c>
      <c r="C167" s="5">
        <f t="shared" si="2"/>
        <v>0.10471328246135725</v>
      </c>
    </row>
    <row r="168" spans="1:3" x14ac:dyDescent="0.25">
      <c r="A168" s="4">
        <v>41487</v>
      </c>
      <c r="B168" s="3">
        <v>206.714493</v>
      </c>
      <c r="C168" s="5">
        <f t="shared" si="2"/>
        <v>-7.6748648556618448E-2</v>
      </c>
    </row>
    <row r="169" spans="1:3" x14ac:dyDescent="0.25">
      <c r="A169" s="4">
        <v>41518</v>
      </c>
      <c r="B169" s="3">
        <v>216.294083</v>
      </c>
      <c r="C169" s="5">
        <f t="shared" si="2"/>
        <v>4.6342130447525109E-2</v>
      </c>
    </row>
    <row r="170" spans="1:3" x14ac:dyDescent="0.25">
      <c r="A170" s="4">
        <v>41548</v>
      </c>
      <c r="B170" s="3">
        <v>240.423599</v>
      </c>
      <c r="C170" s="5">
        <f t="shared" si="2"/>
        <v>0.11155883538432243</v>
      </c>
    </row>
    <row r="171" spans="1:3" x14ac:dyDescent="0.25">
      <c r="A171" s="4">
        <v>41579</v>
      </c>
      <c r="B171" s="3">
        <v>241.97413599999999</v>
      </c>
      <c r="C171" s="5">
        <f t="shared" si="2"/>
        <v>6.449188043308407E-3</v>
      </c>
    </row>
    <row r="172" spans="1:3" x14ac:dyDescent="0.25">
      <c r="A172" s="4">
        <v>41609</v>
      </c>
      <c r="B172" s="3">
        <v>254.32901000000001</v>
      </c>
      <c r="C172" s="5">
        <f t="shared" si="2"/>
        <v>5.1058655293638511E-2</v>
      </c>
    </row>
    <row r="173" spans="1:3" x14ac:dyDescent="0.25">
      <c r="A173" s="4">
        <v>41640</v>
      </c>
      <c r="B173" s="3">
        <v>241.47071800000001</v>
      </c>
      <c r="C173" s="5">
        <f t="shared" si="2"/>
        <v>-5.0557708693947268E-2</v>
      </c>
    </row>
    <row r="174" spans="1:3" x14ac:dyDescent="0.25">
      <c r="A174" s="4">
        <v>41671</v>
      </c>
      <c r="B174" s="3">
        <v>244.98260500000001</v>
      </c>
      <c r="C174" s="5">
        <f t="shared" si="2"/>
        <v>1.4543738591111577E-2</v>
      </c>
    </row>
    <row r="175" spans="1:3" x14ac:dyDescent="0.25">
      <c r="A175" s="4">
        <v>41699</v>
      </c>
      <c r="B175" s="3">
        <v>252.72970599999999</v>
      </c>
      <c r="C175" s="5">
        <f t="shared" si="2"/>
        <v>3.1623065645824067E-2</v>
      </c>
    </row>
    <row r="176" spans="1:3" x14ac:dyDescent="0.25">
      <c r="A176" s="4">
        <v>41730</v>
      </c>
      <c r="B176" s="3">
        <v>243.42585800000001</v>
      </c>
      <c r="C176" s="5">
        <f t="shared" si="2"/>
        <v>-3.6813432608511776E-2</v>
      </c>
    </row>
    <row r="177" spans="1:3" x14ac:dyDescent="0.25">
      <c r="A177" s="4">
        <v>41760</v>
      </c>
      <c r="B177" s="3">
        <v>246.57983400000001</v>
      </c>
      <c r="C177" s="5">
        <f t="shared" si="2"/>
        <v>1.2956618602120828E-2</v>
      </c>
    </row>
    <row r="178" spans="1:3" x14ac:dyDescent="0.25">
      <c r="A178" s="4">
        <v>41791</v>
      </c>
      <c r="B178" s="3">
        <v>258.46810900000003</v>
      </c>
      <c r="C178" s="5">
        <f t="shared" si="2"/>
        <v>4.821268149608704E-2</v>
      </c>
    </row>
    <row r="179" spans="1:3" x14ac:dyDescent="0.25">
      <c r="A179" s="4">
        <v>41821</v>
      </c>
      <c r="B179" s="3">
        <v>247.98251300000001</v>
      </c>
      <c r="C179" s="5">
        <f t="shared" si="2"/>
        <v>-4.0568238923433309E-2</v>
      </c>
    </row>
    <row r="180" spans="1:3" x14ac:dyDescent="0.25">
      <c r="A180" s="4">
        <v>41852</v>
      </c>
      <c r="B180" s="3">
        <v>268.97796599999998</v>
      </c>
      <c r="C180" s="5">
        <f t="shared" si="2"/>
        <v>8.4665054587941713E-2</v>
      </c>
    </row>
    <row r="181" spans="1:3" x14ac:dyDescent="0.25">
      <c r="A181" s="4">
        <v>41883</v>
      </c>
      <c r="B181" s="3">
        <v>268.73461900000001</v>
      </c>
      <c r="C181" s="5">
        <f t="shared" si="2"/>
        <v>-9.0470979321766176E-4</v>
      </c>
    </row>
    <row r="182" spans="1:3" x14ac:dyDescent="0.25">
      <c r="A182" s="4">
        <v>41913</v>
      </c>
      <c r="B182" s="3">
        <v>279.20327800000001</v>
      </c>
      <c r="C182" s="5">
        <f t="shared" si="2"/>
        <v>3.895537924721193E-2</v>
      </c>
    </row>
    <row r="183" spans="1:3" x14ac:dyDescent="0.25">
      <c r="A183" s="4">
        <v>41944</v>
      </c>
      <c r="B183" s="3">
        <v>293.91210899999999</v>
      </c>
      <c r="C183" s="5">
        <f t="shared" si="2"/>
        <v>5.2681440939242652E-2</v>
      </c>
    </row>
    <row r="184" spans="1:3" x14ac:dyDescent="0.25">
      <c r="A184" s="4">
        <v>41974</v>
      </c>
      <c r="B184" s="3">
        <v>292.66787699999998</v>
      </c>
      <c r="C184" s="5">
        <f t="shared" si="2"/>
        <v>-4.2333471874750339E-3</v>
      </c>
    </row>
    <row r="185" spans="1:3" x14ac:dyDescent="0.25">
      <c r="A185" s="4">
        <v>42005</v>
      </c>
      <c r="B185" s="3">
        <v>280.21838400000001</v>
      </c>
      <c r="C185" s="5">
        <f t="shared" si="2"/>
        <v>-4.2537955062283639E-2</v>
      </c>
    </row>
    <row r="186" spans="1:3" x14ac:dyDescent="0.25">
      <c r="A186" s="4">
        <v>42036</v>
      </c>
      <c r="B186" s="3">
        <v>305.65542599999998</v>
      </c>
      <c r="C186" s="5">
        <f t="shared" si="2"/>
        <v>9.0775778651267736E-2</v>
      </c>
    </row>
    <row r="187" spans="1:3" x14ac:dyDescent="0.25">
      <c r="A187" s="4">
        <v>42064</v>
      </c>
      <c r="B187" s="3">
        <v>301.063354</v>
      </c>
      <c r="C187" s="5">
        <f t="shared" si="2"/>
        <v>-1.502368879916427E-2</v>
      </c>
    </row>
    <row r="188" spans="1:3" x14ac:dyDescent="0.25">
      <c r="A188" s="4">
        <v>42095</v>
      </c>
      <c r="B188" s="3">
        <v>301.25732399999998</v>
      </c>
      <c r="C188" s="5">
        <f t="shared" si="2"/>
        <v>6.4428299699326175E-4</v>
      </c>
    </row>
    <row r="189" spans="1:3" x14ac:dyDescent="0.25">
      <c r="A189" s="4">
        <v>42125</v>
      </c>
      <c r="B189" s="3">
        <v>302.78042599999998</v>
      </c>
      <c r="C189" s="5">
        <f t="shared" si="2"/>
        <v>5.0558173317638566E-3</v>
      </c>
    </row>
    <row r="190" spans="1:3" x14ac:dyDescent="0.25">
      <c r="A190" s="4">
        <v>42156</v>
      </c>
      <c r="B190" s="3">
        <v>286.39065599999998</v>
      </c>
      <c r="C190" s="5">
        <f t="shared" si="2"/>
        <v>-5.4130877007221079E-2</v>
      </c>
    </row>
    <row r="191" spans="1:3" x14ac:dyDescent="0.25">
      <c r="A191" s="4">
        <v>42186</v>
      </c>
      <c r="B191" s="3">
        <v>280.10092200000003</v>
      </c>
      <c r="C191" s="5">
        <f t="shared" si="2"/>
        <v>-2.1962078259983309E-2</v>
      </c>
    </row>
    <row r="192" spans="1:3" x14ac:dyDescent="0.25">
      <c r="A192" s="4">
        <v>42217</v>
      </c>
      <c r="B192" s="3">
        <v>251.90924100000001</v>
      </c>
      <c r="C192" s="5">
        <f t="shared" si="2"/>
        <v>-0.10064829775890571</v>
      </c>
    </row>
    <row r="193" spans="1:3" x14ac:dyDescent="0.25">
      <c r="A193" s="4">
        <v>42248</v>
      </c>
      <c r="B193" s="3">
        <v>249.49269100000001</v>
      </c>
      <c r="C193" s="5">
        <f t="shared" si="2"/>
        <v>-9.5929390696707362E-3</v>
      </c>
    </row>
    <row r="194" spans="1:3" x14ac:dyDescent="0.25">
      <c r="A194" s="4">
        <v>42278</v>
      </c>
      <c r="B194" s="3">
        <v>295.202606</v>
      </c>
      <c r="C194" s="5">
        <f t="shared" si="2"/>
        <v>0.1832114392481341</v>
      </c>
    </row>
    <row r="195" spans="1:3" x14ac:dyDescent="0.25">
      <c r="A195" s="4">
        <v>42309</v>
      </c>
      <c r="B195" s="3">
        <v>305.05749500000002</v>
      </c>
      <c r="C195" s="5">
        <f t="shared" si="2"/>
        <v>3.3383475618775638E-2</v>
      </c>
    </row>
    <row r="196" spans="1:3" x14ac:dyDescent="0.25">
      <c r="A196" s="4">
        <v>42339</v>
      </c>
      <c r="B196" s="3">
        <v>285.59927399999998</v>
      </c>
      <c r="C196" s="5">
        <f t="shared" ref="C196:C259" si="3">B196/B195-1</f>
        <v>-6.3785421826793809E-2</v>
      </c>
    </row>
    <row r="197" spans="1:3" x14ac:dyDescent="0.25">
      <c r="A197" s="4">
        <v>42370</v>
      </c>
      <c r="B197" s="3">
        <v>265.163971</v>
      </c>
      <c r="C197" s="5">
        <f t="shared" si="3"/>
        <v>-7.155236325985892E-2</v>
      </c>
    </row>
    <row r="198" spans="1:3" x14ac:dyDescent="0.25">
      <c r="A198" s="4">
        <v>42401</v>
      </c>
      <c r="B198" s="3">
        <v>263.223297</v>
      </c>
      <c r="C198" s="5">
        <f t="shared" si="3"/>
        <v>-7.3187695624002957E-3</v>
      </c>
    </row>
    <row r="199" spans="1:3" x14ac:dyDescent="0.25">
      <c r="A199" s="4">
        <v>42430</v>
      </c>
      <c r="B199" s="3">
        <v>287.36352499999998</v>
      </c>
      <c r="C199" s="5">
        <f t="shared" si="3"/>
        <v>9.171007382374663E-2</v>
      </c>
    </row>
    <row r="200" spans="1:3" x14ac:dyDescent="0.25">
      <c r="A200" s="4">
        <v>42461</v>
      </c>
      <c r="B200" s="3">
        <v>302.783569</v>
      </c>
      <c r="C200" s="5">
        <f t="shared" si="3"/>
        <v>5.3660408014552408E-2</v>
      </c>
    </row>
    <row r="201" spans="1:3" x14ac:dyDescent="0.25">
      <c r="A201" s="4">
        <v>42491</v>
      </c>
      <c r="B201" s="3">
        <v>309.17355300000003</v>
      </c>
      <c r="C201" s="5">
        <f t="shared" si="3"/>
        <v>2.1104130653800457E-2</v>
      </c>
    </row>
    <row r="202" spans="1:3" x14ac:dyDescent="0.25">
      <c r="A202" s="4">
        <v>42522</v>
      </c>
      <c r="B202" s="3">
        <v>291.05728099999999</v>
      </c>
      <c r="C202" s="5">
        <f t="shared" si="3"/>
        <v>-5.8595801045117302E-2</v>
      </c>
    </row>
    <row r="203" spans="1:3" x14ac:dyDescent="0.25">
      <c r="A203" s="4">
        <v>42552</v>
      </c>
      <c r="B203" s="3">
        <v>313.17996199999999</v>
      </c>
      <c r="C203" s="5">
        <f t="shared" si="3"/>
        <v>7.6007997202447664E-2</v>
      </c>
    </row>
    <row r="204" spans="1:3" x14ac:dyDescent="0.25">
      <c r="A204" s="4">
        <v>42583</v>
      </c>
      <c r="B204" s="3">
        <v>318.78936800000002</v>
      </c>
      <c r="C204" s="5">
        <f t="shared" si="3"/>
        <v>1.7911126766150032E-2</v>
      </c>
    </row>
    <row r="205" spans="1:3" x14ac:dyDescent="0.25">
      <c r="A205" s="4">
        <v>42614</v>
      </c>
      <c r="B205" s="3">
        <v>311.83831800000002</v>
      </c>
      <c r="C205" s="5">
        <f t="shared" si="3"/>
        <v>-2.180452266526034E-2</v>
      </c>
    </row>
    <row r="206" spans="1:3" x14ac:dyDescent="0.25">
      <c r="A206" s="4">
        <v>42644</v>
      </c>
      <c r="B206" s="3">
        <v>293.58197000000001</v>
      </c>
      <c r="C206" s="5">
        <f t="shared" si="3"/>
        <v>-5.8544274215845404E-2</v>
      </c>
    </row>
    <row r="207" spans="1:3" x14ac:dyDescent="0.25">
      <c r="A207" s="4">
        <v>42675</v>
      </c>
      <c r="B207" s="3">
        <v>319.00500499999998</v>
      </c>
      <c r="C207" s="5">
        <f t="shared" si="3"/>
        <v>8.6596036534532406E-2</v>
      </c>
    </row>
    <row r="208" spans="1:3" x14ac:dyDescent="0.25">
      <c r="A208" s="4">
        <v>42705</v>
      </c>
      <c r="B208" s="3">
        <v>327.39325000000002</v>
      </c>
      <c r="C208" s="5">
        <f t="shared" si="3"/>
        <v>2.6295026311577985E-2</v>
      </c>
    </row>
    <row r="209" spans="1:3" x14ac:dyDescent="0.25">
      <c r="A209" s="4">
        <v>42736</v>
      </c>
      <c r="B209" s="3">
        <v>323.70117199999999</v>
      </c>
      <c r="C209" s="5">
        <f t="shared" si="3"/>
        <v>-1.1277196460220407E-2</v>
      </c>
    </row>
    <row r="210" spans="1:3" x14ac:dyDescent="0.25">
      <c r="A210" s="4">
        <v>42767</v>
      </c>
      <c r="B210" s="3">
        <v>335.36889600000001</v>
      </c>
      <c r="C210" s="5">
        <f t="shared" si="3"/>
        <v>3.6044738200700754E-2</v>
      </c>
    </row>
    <row r="211" spans="1:3" x14ac:dyDescent="0.25">
      <c r="A211" s="4">
        <v>42795</v>
      </c>
      <c r="B211" s="3">
        <v>331.949951</v>
      </c>
      <c r="C211" s="5">
        <f t="shared" si="3"/>
        <v>-1.01945798813734E-2</v>
      </c>
    </row>
    <row r="212" spans="1:3" x14ac:dyDescent="0.25">
      <c r="A212" s="4">
        <v>42826</v>
      </c>
      <c r="B212" s="3">
        <v>334.97256499999997</v>
      </c>
      <c r="C212" s="5">
        <f t="shared" si="3"/>
        <v>9.1056317101247952E-3</v>
      </c>
    </row>
    <row r="213" spans="1:3" x14ac:dyDescent="0.25">
      <c r="A213" s="4">
        <v>42856</v>
      </c>
      <c r="B213" s="3">
        <v>356.46090700000002</v>
      </c>
      <c r="C213" s="5">
        <f t="shared" si="3"/>
        <v>6.4149558039178656E-2</v>
      </c>
    </row>
    <row r="214" spans="1:3" x14ac:dyDescent="0.25">
      <c r="A214" s="4">
        <v>42887</v>
      </c>
      <c r="B214" s="3">
        <v>367.932343</v>
      </c>
      <c r="C214" s="5">
        <f t="shared" si="3"/>
        <v>3.2181470042660143E-2</v>
      </c>
    </row>
    <row r="215" spans="1:3" x14ac:dyDescent="0.25">
      <c r="A215" s="4">
        <v>42917</v>
      </c>
      <c r="B215" s="3">
        <v>373.80453499999999</v>
      </c>
      <c r="C215" s="5">
        <f t="shared" si="3"/>
        <v>1.5959977728840169E-2</v>
      </c>
    </row>
    <row r="216" spans="1:3" x14ac:dyDescent="0.25">
      <c r="A216" s="4">
        <v>42948</v>
      </c>
      <c r="B216" s="3">
        <v>367.214111</v>
      </c>
      <c r="C216" s="5">
        <f t="shared" si="3"/>
        <v>-1.7630668927010151E-2</v>
      </c>
    </row>
    <row r="217" spans="1:3" x14ac:dyDescent="0.25">
      <c r="A217" s="4">
        <v>42979</v>
      </c>
      <c r="B217" s="3">
        <v>394.19082600000002</v>
      </c>
      <c r="C217" s="5">
        <f t="shared" si="3"/>
        <v>7.3463176364701344E-2</v>
      </c>
    </row>
    <row r="218" spans="1:3" x14ac:dyDescent="0.25">
      <c r="A218" s="4">
        <v>43009</v>
      </c>
      <c r="B218" s="3">
        <v>415.12188700000002</v>
      </c>
      <c r="C218" s="5">
        <f t="shared" si="3"/>
        <v>5.309880296402425E-2</v>
      </c>
    </row>
    <row r="219" spans="1:3" x14ac:dyDescent="0.25">
      <c r="A219" s="4">
        <v>43040</v>
      </c>
      <c r="B219" s="3">
        <v>441.88974000000002</v>
      </c>
      <c r="C219" s="5">
        <f t="shared" si="3"/>
        <v>6.4481912031778776E-2</v>
      </c>
    </row>
    <row r="220" spans="1:3" x14ac:dyDescent="0.25">
      <c r="A220" s="4">
        <v>43070</v>
      </c>
      <c r="B220" s="3">
        <v>452.92834499999998</v>
      </c>
      <c r="C220" s="5">
        <f t="shared" si="3"/>
        <v>2.4980451005719218E-2</v>
      </c>
    </row>
    <row r="221" spans="1:3" x14ac:dyDescent="0.25">
      <c r="A221" s="4">
        <v>43101</v>
      </c>
      <c r="B221" s="3">
        <v>497.81158399999998</v>
      </c>
      <c r="C221" s="5">
        <f t="shared" si="3"/>
        <v>9.9095672627863562E-2</v>
      </c>
    </row>
    <row r="222" spans="1:3" x14ac:dyDescent="0.25">
      <c r="A222" s="4">
        <v>43132</v>
      </c>
      <c r="B222" s="3">
        <v>486.85043300000001</v>
      </c>
      <c r="C222" s="5">
        <f t="shared" si="3"/>
        <v>-2.2018674037123209E-2</v>
      </c>
    </row>
    <row r="223" spans="1:3" x14ac:dyDescent="0.25">
      <c r="A223" s="4">
        <v>43160</v>
      </c>
      <c r="B223" s="3">
        <v>480.01861600000001</v>
      </c>
      <c r="C223" s="5">
        <f t="shared" si="3"/>
        <v>-1.4032681367667554E-2</v>
      </c>
    </row>
    <row r="224" spans="1:3" x14ac:dyDescent="0.25">
      <c r="A224" s="4">
        <v>43191</v>
      </c>
      <c r="B224" s="3">
        <v>464.55538899999999</v>
      </c>
      <c r="C224" s="5">
        <f t="shared" si="3"/>
        <v>-3.2213806891189467E-2</v>
      </c>
    </row>
    <row r="225" spans="1:3" x14ac:dyDescent="0.25">
      <c r="A225" s="4">
        <v>43221</v>
      </c>
      <c r="B225" s="3">
        <v>475.89538599999997</v>
      </c>
      <c r="C225" s="5">
        <f t="shared" si="3"/>
        <v>2.4410430421247353E-2</v>
      </c>
    </row>
    <row r="226" spans="1:3" x14ac:dyDescent="0.25">
      <c r="A226" s="4">
        <v>43252</v>
      </c>
      <c r="B226" s="3">
        <v>444.54788200000002</v>
      </c>
      <c r="C226" s="5">
        <f t="shared" si="3"/>
        <v>-6.5870577698771693E-2</v>
      </c>
    </row>
    <row r="227" spans="1:3" x14ac:dyDescent="0.25">
      <c r="A227" s="4">
        <v>43282</v>
      </c>
      <c r="B227" s="3">
        <v>450.28857399999998</v>
      </c>
      <c r="C227" s="5">
        <f t="shared" si="3"/>
        <v>1.2913551571031912E-2</v>
      </c>
    </row>
    <row r="228" spans="1:3" x14ac:dyDescent="0.25">
      <c r="A228" s="4">
        <v>43313</v>
      </c>
      <c r="B228" s="3">
        <v>429.06204200000002</v>
      </c>
      <c r="C228" s="5">
        <f t="shared" si="3"/>
        <v>-4.7139841483075151E-2</v>
      </c>
    </row>
    <row r="229" spans="1:3" x14ac:dyDescent="0.25">
      <c r="A229" s="4">
        <v>43344</v>
      </c>
      <c r="B229" s="3">
        <v>422.13876299999998</v>
      </c>
      <c r="C229" s="5">
        <f t="shared" si="3"/>
        <v>-1.6135845920390302E-2</v>
      </c>
    </row>
    <row r="230" spans="1:3" x14ac:dyDescent="0.25">
      <c r="A230" s="4">
        <v>43374</v>
      </c>
      <c r="B230" s="3">
        <v>370.90896600000002</v>
      </c>
      <c r="C230" s="5">
        <f t="shared" si="3"/>
        <v>-0.12135771810180807</v>
      </c>
    </row>
    <row r="231" spans="1:3" x14ac:dyDescent="0.25">
      <c r="A231" s="4">
        <v>43405</v>
      </c>
      <c r="B231" s="3">
        <v>385.865387</v>
      </c>
      <c r="C231" s="5">
        <f t="shared" si="3"/>
        <v>4.032369764822552E-2</v>
      </c>
    </row>
    <row r="232" spans="1:3" x14ac:dyDescent="0.25">
      <c r="A232" s="4">
        <v>43435</v>
      </c>
      <c r="B232" s="3">
        <v>354.14038099999999</v>
      </c>
      <c r="C232" s="5">
        <f t="shared" si="3"/>
        <v>-8.2217807216795058E-2</v>
      </c>
    </row>
    <row r="233" spans="1:3" x14ac:dyDescent="0.25">
      <c r="A233" s="4">
        <v>43466</v>
      </c>
      <c r="B233" s="3">
        <v>377.09609999999998</v>
      </c>
      <c r="C233" s="5">
        <f t="shared" si="3"/>
        <v>6.4820958669494333E-2</v>
      </c>
    </row>
    <row r="234" spans="1:3" x14ac:dyDescent="0.25">
      <c r="A234" s="4">
        <v>43497</v>
      </c>
      <c r="B234" s="3">
        <v>402.66101099999997</v>
      </c>
      <c r="C234" s="5">
        <f t="shared" si="3"/>
        <v>6.7794153797930967E-2</v>
      </c>
    </row>
    <row r="235" spans="1:3" x14ac:dyDescent="0.25">
      <c r="A235" s="4">
        <v>43525</v>
      </c>
      <c r="B235" s="3">
        <v>388.26144399999998</v>
      </c>
      <c r="C235" s="5">
        <f t="shared" si="3"/>
        <v>-3.5761016355268627E-2</v>
      </c>
    </row>
    <row r="236" spans="1:3" x14ac:dyDescent="0.25">
      <c r="A236" s="4">
        <v>43556</v>
      </c>
      <c r="B236" s="3">
        <v>444.18756100000002</v>
      </c>
      <c r="C236" s="5">
        <f t="shared" si="3"/>
        <v>0.14404241745930357</v>
      </c>
    </row>
    <row r="237" spans="1:3" x14ac:dyDescent="0.25">
      <c r="A237" s="4">
        <v>43586</v>
      </c>
      <c r="B237" s="3">
        <v>380.402649</v>
      </c>
      <c r="C237" s="5">
        <f t="shared" si="3"/>
        <v>-0.14359905049209609</v>
      </c>
    </row>
    <row r="238" spans="1:3" x14ac:dyDescent="0.25">
      <c r="A238" s="4">
        <v>43617</v>
      </c>
      <c r="B238" s="3">
        <v>429.59609999999998</v>
      </c>
      <c r="C238" s="5">
        <f t="shared" si="3"/>
        <v>0.12931942279928754</v>
      </c>
    </row>
    <row r="239" spans="1:3" x14ac:dyDescent="0.25">
      <c r="A239" s="4">
        <v>43647</v>
      </c>
      <c r="B239" s="3">
        <v>431.38940400000001</v>
      </c>
      <c r="C239" s="5">
        <f t="shared" si="3"/>
        <v>4.174395437947398E-3</v>
      </c>
    </row>
    <row r="240" spans="1:3" x14ac:dyDescent="0.25">
      <c r="A240" s="4">
        <v>43678</v>
      </c>
      <c r="B240" s="3">
        <v>389.77050800000001</v>
      </c>
      <c r="C240" s="5">
        <f t="shared" si="3"/>
        <v>-9.6476398386456386E-2</v>
      </c>
    </row>
    <row r="241" spans="1:3" x14ac:dyDescent="0.25">
      <c r="A241" s="4">
        <v>43709</v>
      </c>
      <c r="B241" s="3">
        <v>411.05957000000001</v>
      </c>
      <c r="C241" s="5">
        <f t="shared" si="3"/>
        <v>5.4619478803665578E-2</v>
      </c>
    </row>
    <row r="242" spans="1:3" x14ac:dyDescent="0.25">
      <c r="A242" s="4">
        <v>43739</v>
      </c>
      <c r="B242" s="3">
        <v>429.28024299999998</v>
      </c>
      <c r="C242" s="5">
        <f t="shared" si="3"/>
        <v>4.4326113122728161E-2</v>
      </c>
    </row>
    <row r="243" spans="1:3" x14ac:dyDescent="0.25">
      <c r="A243" s="4">
        <v>43770</v>
      </c>
      <c r="B243" s="3">
        <v>460.15820300000001</v>
      </c>
      <c r="C243" s="5">
        <f t="shared" si="3"/>
        <v>7.1929608929149014E-2</v>
      </c>
    </row>
    <row r="244" spans="1:3" x14ac:dyDescent="0.25">
      <c r="A244" s="4">
        <v>43800</v>
      </c>
      <c r="B244" s="3">
        <v>467.401184</v>
      </c>
      <c r="C244" s="5">
        <f t="shared" si="3"/>
        <v>1.5740197507681852E-2</v>
      </c>
    </row>
    <row r="245" spans="1:3" x14ac:dyDescent="0.25">
      <c r="A245" s="4">
        <v>43831</v>
      </c>
      <c r="B245" s="3">
        <v>493.66763300000002</v>
      </c>
      <c r="C245" s="5">
        <f t="shared" si="3"/>
        <v>5.6196796026943829E-2</v>
      </c>
    </row>
    <row r="246" spans="1:3" x14ac:dyDescent="0.25">
      <c r="A246" s="4">
        <v>43862</v>
      </c>
      <c r="B246" s="3">
        <v>433.437073</v>
      </c>
      <c r="C246" s="5">
        <f t="shared" si="3"/>
        <v>-0.12200629730165036</v>
      </c>
    </row>
    <row r="247" spans="1:3" x14ac:dyDescent="0.25">
      <c r="A247" s="4">
        <v>43891</v>
      </c>
      <c r="B247" s="3">
        <v>411.86871300000001</v>
      </c>
      <c r="C247" s="5">
        <f t="shared" si="3"/>
        <v>-4.9761225662392716E-2</v>
      </c>
    </row>
    <row r="248" spans="1:3" x14ac:dyDescent="0.25">
      <c r="A248" s="4">
        <v>43922</v>
      </c>
      <c r="B248" s="3">
        <v>473.540009</v>
      </c>
      <c r="C248" s="5">
        <f t="shared" si="3"/>
        <v>0.1497353259751002</v>
      </c>
    </row>
    <row r="249" spans="1:3" x14ac:dyDescent="0.25">
      <c r="A249" s="4">
        <v>43952</v>
      </c>
      <c r="B249" s="3">
        <v>498.63000499999998</v>
      </c>
      <c r="C249" s="5">
        <f t="shared" si="3"/>
        <v>5.2983898980328847E-2</v>
      </c>
    </row>
    <row r="250" spans="1:3" x14ac:dyDescent="0.25">
      <c r="A250" s="4">
        <v>43983</v>
      </c>
      <c r="B250" s="3">
        <v>513.20281999999997</v>
      </c>
      <c r="C250" s="5">
        <f t="shared" si="3"/>
        <v>2.9225708148068685E-2</v>
      </c>
    </row>
    <row r="251" spans="1:3" x14ac:dyDescent="0.25">
      <c r="A251" s="4">
        <v>44013</v>
      </c>
      <c r="B251" s="3">
        <v>545.98614499999996</v>
      </c>
      <c r="C251" s="5">
        <f t="shared" si="3"/>
        <v>6.3879861377223124E-2</v>
      </c>
    </row>
    <row r="252" spans="1:3" x14ac:dyDescent="0.25">
      <c r="A252" s="4">
        <v>44044</v>
      </c>
      <c r="B252" s="3">
        <v>564.19812000000002</v>
      </c>
      <c r="C252" s="5">
        <f t="shared" si="3"/>
        <v>3.3356111994380377E-2</v>
      </c>
    </row>
    <row r="253" spans="1:3" x14ac:dyDescent="0.25">
      <c r="A253" s="4">
        <v>44075</v>
      </c>
      <c r="B253" s="3">
        <v>535.10461399999997</v>
      </c>
      <c r="C253" s="5">
        <f t="shared" si="3"/>
        <v>-5.1566116526584715E-2</v>
      </c>
    </row>
    <row r="254" spans="1:3" x14ac:dyDescent="0.25">
      <c r="A254" s="4">
        <v>44105</v>
      </c>
      <c r="B254" s="3">
        <v>572.38195800000005</v>
      </c>
      <c r="C254" s="5">
        <f t="shared" si="3"/>
        <v>6.9663656460267509E-2</v>
      </c>
    </row>
    <row r="255" spans="1:3" x14ac:dyDescent="0.25">
      <c r="A255" s="4">
        <v>44136</v>
      </c>
      <c r="B255" s="3">
        <v>667.08325200000002</v>
      </c>
      <c r="C255" s="5">
        <f t="shared" si="3"/>
        <v>0.16545122129792911</v>
      </c>
    </row>
    <row r="256" spans="1:3" x14ac:dyDescent="0.25">
      <c r="A256" s="4">
        <v>44166</v>
      </c>
      <c r="B256" s="3">
        <v>689.23504600000001</v>
      </c>
      <c r="C256" s="5">
        <f t="shared" si="3"/>
        <v>3.3206940713300881E-2</v>
      </c>
    </row>
    <row r="257" spans="1:3" x14ac:dyDescent="0.25">
      <c r="A257" s="4">
        <v>44197</v>
      </c>
      <c r="B257" s="3">
        <v>673.26519800000005</v>
      </c>
      <c r="C257" s="5">
        <f t="shared" si="3"/>
        <v>-2.3170394617455292E-2</v>
      </c>
    </row>
    <row r="258" spans="1:3" x14ac:dyDescent="0.25">
      <c r="A258" s="4">
        <v>44228</v>
      </c>
      <c r="B258" s="3">
        <v>666.77508499999999</v>
      </c>
      <c r="C258" s="5">
        <f t="shared" si="3"/>
        <v>-9.6397571406922067E-3</v>
      </c>
    </row>
    <row r="259" spans="1:3" x14ac:dyDescent="0.25">
      <c r="A259" s="4">
        <v>44256</v>
      </c>
      <c r="B259" s="3">
        <v>723.86138900000003</v>
      </c>
      <c r="C259" s="5">
        <f t="shared" si="3"/>
        <v>8.5615532559978558E-2</v>
      </c>
    </row>
    <row r="260" spans="1:3" x14ac:dyDescent="0.25">
      <c r="A260" s="4">
        <v>44287</v>
      </c>
      <c r="B260" s="3">
        <v>791.25134300000002</v>
      </c>
      <c r="C260" s="5">
        <f t="shared" ref="C260:C278" si="4">B260/B259-1</f>
        <v>9.3097870702977925E-2</v>
      </c>
    </row>
    <row r="261" spans="1:3" x14ac:dyDescent="0.25">
      <c r="A261" s="4">
        <v>44317</v>
      </c>
      <c r="B261" s="3">
        <v>847.01458700000001</v>
      </c>
      <c r="C261" s="5">
        <f t="shared" si="4"/>
        <v>7.0474754315835719E-2</v>
      </c>
    </row>
    <row r="262" spans="1:3" x14ac:dyDescent="0.25">
      <c r="A262" s="4">
        <v>44348</v>
      </c>
      <c r="B262" s="3">
        <v>845.01544200000001</v>
      </c>
      <c r="C262" s="5">
        <f t="shared" si="4"/>
        <v>-2.3602249957472843E-3</v>
      </c>
    </row>
    <row r="263" spans="1:3" x14ac:dyDescent="0.25">
      <c r="A263" s="4">
        <v>44378</v>
      </c>
      <c r="B263" s="3">
        <v>841.39837599999998</v>
      </c>
      <c r="C263" s="5">
        <f t="shared" si="4"/>
        <v>-4.2804732555408176E-3</v>
      </c>
    </row>
    <row r="264" spans="1:3" x14ac:dyDescent="0.25">
      <c r="A264" s="4">
        <v>44409</v>
      </c>
      <c r="B264" s="3">
        <v>915.25610400000005</v>
      </c>
      <c r="C264" s="5">
        <f t="shared" si="4"/>
        <v>8.7779736812803266E-2</v>
      </c>
    </row>
    <row r="265" spans="1:3" x14ac:dyDescent="0.25">
      <c r="A265" s="4">
        <v>44440</v>
      </c>
      <c r="B265" s="3">
        <v>813.73559599999999</v>
      </c>
      <c r="C265" s="5">
        <f t="shared" si="4"/>
        <v>-0.11092032880886427</v>
      </c>
    </row>
    <row r="266" spans="1:3" x14ac:dyDescent="0.25">
      <c r="A266" s="4">
        <v>44470</v>
      </c>
      <c r="B266" s="3">
        <v>919.41528300000004</v>
      </c>
      <c r="C266" s="5">
        <f t="shared" si="4"/>
        <v>0.12986980970167616</v>
      </c>
    </row>
    <row r="267" spans="1:3" x14ac:dyDescent="0.25">
      <c r="A267" s="4">
        <v>44501</v>
      </c>
      <c r="B267" s="3">
        <v>881.55542000000003</v>
      </c>
      <c r="C267" s="5">
        <f t="shared" si="4"/>
        <v>-4.11781962950033E-2</v>
      </c>
    </row>
    <row r="268" spans="1:3" x14ac:dyDescent="0.25">
      <c r="A268" s="4">
        <v>44531</v>
      </c>
      <c r="B268" s="3">
        <v>892.22637899999995</v>
      </c>
      <c r="C268" s="5">
        <f t="shared" si="4"/>
        <v>1.2104694450179698E-2</v>
      </c>
    </row>
    <row r="269" spans="1:3" x14ac:dyDescent="0.25">
      <c r="A269" s="4">
        <v>44562</v>
      </c>
      <c r="B269" s="3">
        <v>805.66570999999999</v>
      </c>
      <c r="C269" s="5">
        <f t="shared" si="4"/>
        <v>-9.7016487112851824E-2</v>
      </c>
    </row>
    <row r="270" spans="1:3" x14ac:dyDescent="0.25">
      <c r="A270" s="4">
        <v>44593</v>
      </c>
      <c r="B270" s="3">
        <v>728.27508499999999</v>
      </c>
      <c r="C270" s="5">
        <f t="shared" si="4"/>
        <v>-9.6057985389498612E-2</v>
      </c>
    </row>
    <row r="271" spans="1:3" x14ac:dyDescent="0.25">
      <c r="A271" s="4">
        <v>44621</v>
      </c>
      <c r="B271" s="3">
        <v>748.12933299999997</v>
      </c>
      <c r="C271" s="5">
        <f t="shared" si="4"/>
        <v>2.7262017346096679E-2</v>
      </c>
    </row>
    <row r="272" spans="1:3" x14ac:dyDescent="0.25">
      <c r="A272" s="4">
        <v>44652</v>
      </c>
      <c r="B272" s="3">
        <v>615.63989300000003</v>
      </c>
      <c r="C272" s="5">
        <f t="shared" si="4"/>
        <v>-0.17709429928207343</v>
      </c>
    </row>
    <row r="273" spans="1:3" x14ac:dyDescent="0.25">
      <c r="A273" s="4">
        <v>44682</v>
      </c>
      <c r="B273" s="3">
        <v>659.39733899999999</v>
      </c>
      <c r="C273" s="5">
        <f t="shared" si="4"/>
        <v>7.1076365416754994E-2</v>
      </c>
    </row>
    <row r="274" spans="1:3" x14ac:dyDescent="0.25">
      <c r="A274" s="4">
        <v>44713</v>
      </c>
      <c r="B274" s="3">
        <v>600.226135</v>
      </c>
      <c r="C274" s="5">
        <f t="shared" si="4"/>
        <v>-8.9735278716373434E-2</v>
      </c>
    </row>
    <row r="275" spans="1:3" x14ac:dyDescent="0.25">
      <c r="A275" s="4">
        <v>44743</v>
      </c>
      <c r="B275" s="3">
        <v>664.21752900000001</v>
      </c>
      <c r="C275" s="5">
        <f t="shared" si="4"/>
        <v>0.10661214210540826</v>
      </c>
    </row>
    <row r="276" spans="1:3" x14ac:dyDescent="0.25">
      <c r="A276" s="4">
        <v>44774</v>
      </c>
      <c r="B276" s="3">
        <v>661.44824200000005</v>
      </c>
      <c r="C276" s="5">
        <f t="shared" si="4"/>
        <v>-4.1692470901351086E-3</v>
      </c>
    </row>
    <row r="277" spans="1:3" x14ac:dyDescent="0.25">
      <c r="A277" s="4">
        <v>44805</v>
      </c>
      <c r="B277" s="3">
        <v>690.30267300000003</v>
      </c>
      <c r="C277" s="5">
        <f t="shared" si="4"/>
        <v>4.3623112388587959E-2</v>
      </c>
    </row>
    <row r="278" spans="1:3" x14ac:dyDescent="0.25">
      <c r="A278" s="4">
        <v>44816</v>
      </c>
      <c r="B278" s="3">
        <v>696.80999799999995</v>
      </c>
      <c r="C278" s="5">
        <f t="shared" si="4"/>
        <v>9.4267706826625108E-3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NEDL_PSR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2022-09-13T08:48:06Z</dcterms:created>
  <dcterms:modified xsi:type="dcterms:W3CDTF">2022-09-13T09:18:00Z</dcterms:modified>
</cp:coreProperties>
</file>