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123AC1D3-4C92-484E-885F-7F0D34251112}" xr6:coauthVersionLast="47" xr6:coauthVersionMax="47" xr10:uidLastSave="{00000000-0000-0000-0000-000000000000}"/>
  <bookViews>
    <workbookView xWindow="-120" yWindow="-120" windowWidth="20730" windowHeight="11160" xr2:uid="{DF60E0B7-FA80-4B06-BB1C-44AEC5F431DA}"/>
  </bookViews>
  <sheets>
    <sheet name="Spearman_rank_corre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6" i="1" l="1"/>
  <c r="B138" i="1" s="1"/>
  <c r="B140" i="1" s="1"/>
  <c r="B141" i="1"/>
  <c r="B139" i="1"/>
  <c r="B137" i="1"/>
  <c r="B1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3" i="1"/>
</calcChain>
</file>

<file path=xl/sharedStrings.xml><?xml version="1.0" encoding="utf-8"?>
<sst xmlns="http://schemas.openxmlformats.org/spreadsheetml/2006/main" count="146" uniqueCount="144">
  <si>
    <t>Country</t>
  </si>
  <si>
    <t>GDP per capita growth</t>
  </si>
  <si>
    <t>Algeria</t>
  </si>
  <si>
    <t>Armenia</t>
  </si>
  <si>
    <t>Australia</t>
  </si>
  <si>
    <t>Austria</t>
  </si>
  <si>
    <t>Azerbaijan</t>
  </si>
  <si>
    <t>Bahamas, The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</si>
  <si>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</si>
  <si>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</si>
  <si>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</si>
  <si>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</si>
  <si>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</si>
  <si>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</si>
  <si>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</si>
  <si>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</si>
  <si>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</si>
  <si>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</si>
  <si>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</si>
  <si>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</si>
  <si>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</si>
  <si>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</si>
  <si>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</si>
  <si>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Cameroon</t>
  </si>
  <si>
    <t>Canada</t>
  </si>
  <si>
    <t>Chad</t>
  </si>
  <si>
    <t>Chile</t>
  </si>
  <si>
    <t>China</t>
  </si>
  <si>
    <t>Colombia</t>
  </si>
  <si>
    <t>Congo, Rep.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</si>
  <si>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</si>
  <si>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</si>
  <si>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</si>
  <si>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</si>
  <si>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</si>
  <si>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</si>
  <si>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</si>
  <si>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</si>
  <si>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El Salvador</t>
  </si>
  <si>
    <t>Equatorial Guinea</t>
  </si>
  <si>
    <t>Estonia</t>
  </si>
  <si>
    <t>Eswatini</t>
  </si>
  <si>
    <t>Ethiopia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</si>
  <si>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</si>
  <si>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</si>
  <si>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</si>
  <si>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</si>
  <si>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</si>
  <si>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</si>
  <si>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</si>
  <si>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</si>
  <si>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</si>
  <si>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</si>
  <si>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</si>
  <si>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</si>
  <si>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</si>
  <si>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</si>
  <si>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</si>
  <si>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</si>
  <si>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</si>
  <si>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</si>
  <si>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</si>
  <si>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</si>
  <si>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</si>
  <si>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Jordan</t>
  </si>
  <si>
    <t>Korea, Rep.</t>
  </si>
  <si>
    <t>Kosovo</t>
  </si>
  <si>
    <t>Kyrgyz Republic</t>
  </si>
  <si>
    <t>Latvia</t>
  </si>
  <si>
    <t>Lebanon</t>
  </si>
  <si>
    <t>Lesotho</t>
  </si>
  <si>
    <t>Lithuania</t>
  </si>
  <si>
    <t>Luxembourg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</si>
  <si>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</si>
  <si>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</si>
  <si>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</si>
  <si>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</si>
  <si>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</si>
  <si>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</si>
  <si>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</si>
  <si>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</si>
  <si>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</si>
  <si>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</si>
  <si>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</si>
  <si>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</si>
  <si>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</si>
  <si>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</si>
  <si>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</si>
  <si>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</si>
  <si>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</si>
  <si>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</si>
  <si>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</si>
  <si>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</si>
  <si>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</si>
  <si>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</si>
  <si>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</si>
  <si>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</si>
  <si>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</si>
  <si>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</si>
  <si>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</si>
  <si>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</si>
  <si>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</si>
  <si>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</si>
  <si>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</si>
  <si>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</si>
  <si>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</si>
  <si>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</si>
  <si>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</si>
  <si>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</si>
  <si>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</si>
  <si>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</si>
  <si>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</si>
  <si>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</si>
  <si>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</si>
  <si>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</si>
  <si>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</si>
  <si>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</si>
  <si>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</si>
  <si>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Sweden</t>
  </si>
  <si>
    <t>Switzerland</t>
  </si>
  <si>
    <t>Thailand</t>
  </si>
  <si>
    <t>Timor-Leste</t>
  </si>
  <si>
    <t>Togo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</si>
  <si>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</si>
  <si>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</si>
  <si>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</si>
  <si>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</si>
  <si>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</si>
  <si>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</si>
  <si>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</si>
  <si>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</si>
  <si>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</si>
  <si>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</si>
  <si>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Log GDP per capita</t>
  </si>
  <si>
    <t>Values</t>
  </si>
  <si>
    <t>Ranks</t>
  </si>
  <si>
    <t>Rank difference</t>
  </si>
  <si>
    <t>Pearson correlation</t>
  </si>
  <si>
    <t>Spearman rank correlation</t>
  </si>
  <si>
    <t>Pearson t-stat</t>
  </si>
  <si>
    <t>Spearman t-stat</t>
  </si>
  <si>
    <t>Pearson p-value</t>
  </si>
  <si>
    <t>Spearman p-value</t>
  </si>
  <si>
    <t>n (sample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</si>
</sst>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Spearman_rank_correlation!$B$3:$B$133</c:f>
              <c:numCache>
                <c:formatCode>0.00</c:formatCode>
                <c:ptCount val="131"/>
                <c:pt idx="0">
                  <c:v>8.3317629624381695</c:v>
                </c:pt>
                <c:pt idx="1">
                  <c:v>8.3477065795975189</c:v>
                </c:pt>
                <c:pt idx="2">
                  <c:v>10.957014675840254</c:v>
                </c:pt>
                <c:pt idx="3">
                  <c:v>10.848915352334949</c:v>
                </c:pt>
                <c:pt idx="4">
                  <c:v>8.4637590196766475</c:v>
                </c:pt>
                <c:pt idx="5">
                  <c:v>10.427254180265212</c:v>
                </c:pt>
                <c:pt idx="6">
                  <c:v>7.4374127026386816</c:v>
                </c:pt>
                <c:pt idx="7">
                  <c:v>9.7838699675287035</c:v>
                </c:pt>
                <c:pt idx="8">
                  <c:v>8.7530674023375052</c:v>
                </c:pt>
                <c:pt idx="9">
                  <c:v>10.7702324085133</c:v>
                </c:pt>
                <c:pt idx="10">
                  <c:v>7.1235353578888523</c:v>
                </c:pt>
                <c:pt idx="11">
                  <c:v>8.0844039675358701</c:v>
                </c:pt>
                <c:pt idx="12">
                  <c:v>8.1743056641758969</c:v>
                </c:pt>
                <c:pt idx="13">
                  <c:v>8.7114737242214328</c:v>
                </c:pt>
                <c:pt idx="14">
                  <c:v>9.0215501470408288</c:v>
                </c:pt>
                <c:pt idx="15">
                  <c:v>9.1051169856529199</c:v>
                </c:pt>
                <c:pt idx="16">
                  <c:v>10.361808478717753</c:v>
                </c:pt>
                <c:pt idx="17">
                  <c:v>9.1514106711990966</c:v>
                </c:pt>
                <c:pt idx="18">
                  <c:v>6.7008502278650433</c:v>
                </c:pt>
                <c:pt idx="19">
                  <c:v>5.6048900489781666</c:v>
                </c:pt>
                <c:pt idx="20">
                  <c:v>8.1934907693883847</c:v>
                </c:pt>
                <c:pt idx="21">
                  <c:v>7.3359557697403082</c:v>
                </c:pt>
                <c:pt idx="22">
                  <c:v>10.743181678479573</c:v>
                </c:pt>
                <c:pt idx="23">
                  <c:v>6.587756441326535</c:v>
                </c:pt>
                <c:pt idx="24">
                  <c:v>9.6756325597481911</c:v>
                </c:pt>
                <c:pt idx="25">
                  <c:v>9.2080053616861353</c:v>
                </c:pt>
                <c:pt idx="26">
                  <c:v>8.812383744212763</c:v>
                </c:pt>
                <c:pt idx="27">
                  <c:v>7.8546534689074505</c:v>
                </c:pt>
                <c:pt idx="28">
                  <c:v>9.4019630737534623</c:v>
                </c:pt>
                <c:pt idx="29">
                  <c:v>7.7467548096095085</c:v>
                </c:pt>
                <c:pt idx="30">
                  <c:v>9.6167440407765401</c:v>
                </c:pt>
                <c:pt idx="31">
                  <c:v>10.264293686635927</c:v>
                </c:pt>
                <c:pt idx="32">
                  <c:v>10.061168150321755</c:v>
                </c:pt>
                <c:pt idx="33">
                  <c:v>11.028393394440657</c:v>
                </c:pt>
                <c:pt idx="34">
                  <c:v>8.9935056829196114</c:v>
                </c:pt>
                <c:pt idx="35">
                  <c:v>8.7476595293522212</c:v>
                </c:pt>
                <c:pt idx="36">
                  <c:v>8.3108230390160855</c:v>
                </c:pt>
                <c:pt idx="37">
                  <c:v>9.2246569796103373</c:v>
                </c:pt>
                <c:pt idx="38">
                  <c:v>10.0506441468504</c:v>
                </c:pt>
                <c:pt idx="39">
                  <c:v>8.3202526121703411</c:v>
                </c:pt>
                <c:pt idx="40">
                  <c:v>6.6483675382931082</c:v>
                </c:pt>
                <c:pt idx="41">
                  <c:v>10.82039564002009</c:v>
                </c:pt>
                <c:pt idx="42">
                  <c:v>10.636602540636188</c:v>
                </c:pt>
                <c:pt idx="43">
                  <c:v>8.9817605478191869</c:v>
                </c:pt>
                <c:pt idx="44">
                  <c:v>6.5967602439445532</c:v>
                </c:pt>
                <c:pt idx="45">
                  <c:v>8.4601545362627899</c:v>
                </c:pt>
                <c:pt idx="46">
                  <c:v>10.775000720066906</c:v>
                </c:pt>
                <c:pt idx="47">
                  <c:v>7.6972630712791208</c:v>
                </c:pt>
                <c:pt idx="48">
                  <c:v>9.9195727390850479</c:v>
                </c:pt>
                <c:pt idx="49">
                  <c:v>8.4057905411772857</c:v>
                </c:pt>
                <c:pt idx="50">
                  <c:v>6.7783292913532156</c:v>
                </c:pt>
                <c:pt idx="51">
                  <c:v>7.269165223946751</c:v>
                </c:pt>
                <c:pt idx="52">
                  <c:v>7.8263540460509571</c:v>
                </c:pt>
                <c:pt idx="53">
                  <c:v>10.790213542556909</c:v>
                </c:pt>
                <c:pt idx="54">
                  <c:v>9.7056575955953974</c:v>
                </c:pt>
                <c:pt idx="55">
                  <c:v>11.197785919003669</c:v>
                </c:pt>
                <c:pt idx="56">
                  <c:v>7.6038296733304112</c:v>
                </c:pt>
                <c:pt idx="57">
                  <c:v>8.2671527462113463</c:v>
                </c:pt>
                <c:pt idx="58">
                  <c:v>11.272397017411611</c:v>
                </c:pt>
                <c:pt idx="59">
                  <c:v>10.638729328042485</c:v>
                </c:pt>
                <c:pt idx="60">
                  <c:v>10.452064258858876</c:v>
                </c:pt>
                <c:pt idx="61">
                  <c:v>8.5856434626927722</c:v>
                </c:pt>
                <c:pt idx="62">
                  <c:v>8.3691988827556596</c:v>
                </c:pt>
                <c:pt idx="63">
                  <c:v>10.416997895518708</c:v>
                </c:pt>
                <c:pt idx="64">
                  <c:v>8.3938755918487082</c:v>
                </c:pt>
                <c:pt idx="65">
                  <c:v>7.1763616864411865</c:v>
                </c:pt>
                <c:pt idx="66">
                  <c:v>9.7902225439948367</c:v>
                </c:pt>
                <c:pt idx="67">
                  <c:v>8.9902924331574017</c:v>
                </c:pt>
                <c:pt idx="68">
                  <c:v>7.108149015098955</c:v>
                </c:pt>
                <c:pt idx="69">
                  <c:v>9.8614239812349993</c:v>
                </c:pt>
                <c:pt idx="70">
                  <c:v>11.66696980543</c:v>
                </c:pt>
                <c:pt idx="71">
                  <c:v>6.2681513793599581</c:v>
                </c:pt>
                <c:pt idx="72">
                  <c:v>5.9434789016793896</c:v>
                </c:pt>
                <c:pt idx="73">
                  <c:v>9.3393890449105772</c:v>
                </c:pt>
                <c:pt idx="74">
                  <c:v>6.796602673575892</c:v>
                </c:pt>
                <c:pt idx="75">
                  <c:v>10.32342153007947</c:v>
                </c:pt>
                <c:pt idx="76">
                  <c:v>7.3783065511226313</c:v>
                </c:pt>
                <c:pt idx="77">
                  <c:v>9.3244137637104494</c:v>
                </c:pt>
                <c:pt idx="78">
                  <c:v>9.1784898654616178</c:v>
                </c:pt>
                <c:pt idx="79">
                  <c:v>8.350841853907264</c:v>
                </c:pt>
                <c:pt idx="80">
                  <c:v>8.3272395115001832</c:v>
                </c:pt>
                <c:pt idx="81">
                  <c:v>9.0877270483374808</c:v>
                </c:pt>
                <c:pt idx="82">
                  <c:v>8.0778198319199195</c:v>
                </c:pt>
                <c:pt idx="83">
                  <c:v>6.2212236218667076</c:v>
                </c:pt>
                <c:pt idx="84">
                  <c:v>8.6116719211771198</c:v>
                </c:pt>
                <c:pt idx="85">
                  <c:v>6.9456786577202392</c:v>
                </c:pt>
                <c:pt idx="86">
                  <c:v>10.878887074361646</c:v>
                </c:pt>
                <c:pt idx="87">
                  <c:v>7.6111259857293572</c:v>
                </c:pt>
                <c:pt idx="88">
                  <c:v>6.3498854858653129</c:v>
                </c:pt>
                <c:pt idx="89">
                  <c:v>7.6146958810330663</c:v>
                </c:pt>
                <c:pt idx="90">
                  <c:v>8.7142346182261488</c:v>
                </c:pt>
                <c:pt idx="91">
                  <c:v>11.311231047138333</c:v>
                </c:pt>
                <c:pt idx="92">
                  <c:v>9.7123986111977647</c:v>
                </c:pt>
                <c:pt idx="93">
                  <c:v>7.3013540375195793</c:v>
                </c:pt>
                <c:pt idx="94">
                  <c:v>9.6545500336687038</c:v>
                </c:pt>
                <c:pt idx="95">
                  <c:v>8.6665912726118979</c:v>
                </c:pt>
                <c:pt idx="96">
                  <c:v>8.8452351136745904</c:v>
                </c:pt>
                <c:pt idx="97">
                  <c:v>8.0870538602196529</c:v>
                </c:pt>
                <c:pt idx="98">
                  <c:v>9.6465598275328492</c:v>
                </c:pt>
                <c:pt idx="99">
                  <c:v>10.067414058153489</c:v>
                </c:pt>
                <c:pt idx="100">
                  <c:v>11.096016124244549</c:v>
                </c:pt>
                <c:pt idx="101">
                  <c:v>9.4254428270154804</c:v>
                </c:pt>
                <c:pt idx="102">
                  <c:v>9.3388051282427185</c:v>
                </c:pt>
                <c:pt idx="103">
                  <c:v>6.6634994029767212</c:v>
                </c:pt>
                <c:pt idx="104">
                  <c:v>10.057879494317602</c:v>
                </c:pt>
                <c:pt idx="105">
                  <c:v>7.2900138574394582</c:v>
                </c:pt>
                <c:pt idx="106">
                  <c:v>8.8890879837068137</c:v>
                </c:pt>
                <c:pt idx="107">
                  <c:v>9.7044770004289802</c:v>
                </c:pt>
                <c:pt idx="108">
                  <c:v>6.2803793299455251</c:v>
                </c:pt>
                <c:pt idx="109">
                  <c:v>11.100266232033125</c:v>
                </c:pt>
                <c:pt idx="110">
                  <c:v>9.8733554839991626</c:v>
                </c:pt>
                <c:pt idx="111">
                  <c:v>10.170300115031356</c:v>
                </c:pt>
                <c:pt idx="112">
                  <c:v>8.7599869185256143</c:v>
                </c:pt>
                <c:pt idx="113">
                  <c:v>10.321847858716747</c:v>
                </c:pt>
                <c:pt idx="114">
                  <c:v>8.3139912588893043</c:v>
                </c:pt>
                <c:pt idx="115">
                  <c:v>6.4359376091898435</c:v>
                </c:pt>
                <c:pt idx="116">
                  <c:v>10.907588782428745</c:v>
                </c:pt>
                <c:pt idx="117">
                  <c:v>11.324402014068157</c:v>
                </c:pt>
                <c:pt idx="118">
                  <c:v>8.8950096563807541</c:v>
                </c:pt>
                <c:pt idx="119">
                  <c:v>7.1149549524268343</c:v>
                </c:pt>
                <c:pt idx="120">
                  <c:v>6.522052739394355</c:v>
                </c:pt>
                <c:pt idx="121">
                  <c:v>8.1428746794286369</c:v>
                </c:pt>
                <c:pt idx="122">
                  <c:v>9.1543617664137749</c:v>
                </c:pt>
                <c:pt idx="123">
                  <c:v>6.6469779439063723</c:v>
                </c:pt>
                <c:pt idx="124">
                  <c:v>8.0381302186656036</c:v>
                </c:pt>
                <c:pt idx="125">
                  <c:v>10.688287239697086</c:v>
                </c:pt>
                <c:pt idx="126">
                  <c:v>10.669960187759107</c:v>
                </c:pt>
                <c:pt idx="127">
                  <c:v>11.050833992459903</c:v>
                </c:pt>
                <c:pt idx="128">
                  <c:v>9.757187565003548</c:v>
                </c:pt>
                <c:pt idx="129">
                  <c:v>7.8503361563054517</c:v>
                </c:pt>
                <c:pt idx="130">
                  <c:v>7.324088224825152</c:v>
                </c:pt>
              </c:numCache>
            </c:numRef>
          </c:xVal>
          <c:yVal>
            <c:numRef>
              <c:f>Spearman_rank_correlation!$C$3:$C$133</c:f>
              <c:numCache>
                <c:formatCode>0.00</c:formatCode>
                <c:ptCount val="131"/>
                <c:pt idx="0">
                  <c:v>-1.130692303500922</c:v>
                </c:pt>
                <c:pt idx="1">
                  <c:v>7.3833616362299495</c:v>
                </c:pt>
                <c:pt idx="2">
                  <c:v>0.62389234244066927</c:v>
                </c:pt>
                <c:pt idx="3">
                  <c:v>1.0012034526005777</c:v>
                </c:pt>
                <c:pt idx="4">
                  <c:v>1.3666844080116363</c:v>
                </c:pt>
                <c:pt idx="5">
                  <c:v>0.21942188438870858</c:v>
                </c:pt>
                <c:pt idx="6">
                  <c:v>7.0315838361049998</c:v>
                </c:pt>
                <c:pt idx="7">
                  <c:v>-0.22979319230935857</c:v>
                </c:pt>
                <c:pt idx="8">
                  <c:v>1.400047930957669</c:v>
                </c:pt>
                <c:pt idx="9">
                  <c:v>1.2388150243184839</c:v>
                </c:pt>
                <c:pt idx="10">
                  <c:v>4.0032068565521399</c:v>
                </c:pt>
                <c:pt idx="11">
                  <c:v>4.2623995958524432</c:v>
                </c:pt>
                <c:pt idx="12">
                  <c:v>0.79655136012202377</c:v>
                </c:pt>
                <c:pt idx="13">
                  <c:v>3.3913712288242266</c:v>
                </c:pt>
                <c:pt idx="14">
                  <c:v>0.75049841276894824</c:v>
                </c:pt>
                <c:pt idx="15">
                  <c:v>0.3793442364183619</c:v>
                </c:pt>
                <c:pt idx="16">
                  <c:v>2.8327800545587394</c:v>
                </c:pt>
                <c:pt idx="17">
                  <c:v>4.4267934434363525</c:v>
                </c:pt>
                <c:pt idx="18">
                  <c:v>2.735458618203495</c:v>
                </c:pt>
                <c:pt idx="19">
                  <c:v>-1.2948027490113532</c:v>
                </c:pt>
                <c:pt idx="20">
                  <c:v>4.4825965826443763</c:v>
                </c:pt>
                <c:pt idx="21">
                  <c:v>1.0746495852159512</c:v>
                </c:pt>
                <c:pt idx="22">
                  <c:v>0.21866543865272092</c:v>
                </c:pt>
                <c:pt idx="23">
                  <c:v>0.20985760281516264</c:v>
                </c:pt>
                <c:pt idx="24">
                  <c:v>-0.13396853448601576</c:v>
                </c:pt>
                <c:pt idx="25">
                  <c:v>5.5718408282506573</c:v>
                </c:pt>
                <c:pt idx="26">
                  <c:v>1.8686560396996725</c:v>
                </c:pt>
                <c:pt idx="27">
                  <c:v>-5.9847891394518911</c:v>
                </c:pt>
                <c:pt idx="28">
                  <c:v>1.110597648228179</c:v>
                </c:pt>
                <c:pt idx="29">
                  <c:v>3.5577351623977904</c:v>
                </c:pt>
                <c:pt idx="30">
                  <c:v>3.3733596818280347</c:v>
                </c:pt>
                <c:pt idx="31">
                  <c:v>1.860235753047192</c:v>
                </c:pt>
                <c:pt idx="32">
                  <c:v>1.9537617690710931</c:v>
                </c:pt>
                <c:pt idx="33">
                  <c:v>2.4090782448895993</c:v>
                </c:pt>
                <c:pt idx="34">
                  <c:v>3.9585705787357597</c:v>
                </c:pt>
                <c:pt idx="35">
                  <c:v>-1.6123686733861859</c:v>
                </c:pt>
                <c:pt idx="36">
                  <c:v>1.8618646731901549</c:v>
                </c:pt>
                <c:pt idx="37">
                  <c:v>-8.8499754290392474</c:v>
                </c:pt>
                <c:pt idx="38">
                  <c:v>4.6313358051261986</c:v>
                </c:pt>
                <c:pt idx="39">
                  <c:v>1.1807209710516702</c:v>
                </c:pt>
                <c:pt idx="40">
                  <c:v>5.604510971172644</c:v>
                </c:pt>
                <c:pt idx="41">
                  <c:v>1.0577896122744903</c:v>
                </c:pt>
                <c:pt idx="42">
                  <c:v>1.3663440124695541</c:v>
                </c:pt>
                <c:pt idx="43">
                  <c:v>1.3946677500438227</c:v>
                </c:pt>
                <c:pt idx="44">
                  <c:v>3.0027796014175863</c:v>
                </c:pt>
                <c:pt idx="45">
                  <c:v>5.1563718785625525</c:v>
                </c:pt>
                <c:pt idx="46">
                  <c:v>0.28085653927914223</c:v>
                </c:pt>
                <c:pt idx="47">
                  <c:v>4.2004366723861182</c:v>
                </c:pt>
                <c:pt idx="48">
                  <c:v>2.0282917025959506</c:v>
                </c:pt>
                <c:pt idx="49">
                  <c:v>2.2370973066006883</c:v>
                </c:pt>
                <c:pt idx="50">
                  <c:v>2.6487142130909831</c:v>
                </c:pt>
                <c:pt idx="51">
                  <c:v>-2.9032134491156967</c:v>
                </c:pt>
                <c:pt idx="52">
                  <c:v>0.98233029464758204</c:v>
                </c:pt>
                <c:pt idx="53">
                  <c:v>-1.9913599933686328</c:v>
                </c:pt>
                <c:pt idx="54">
                  <c:v>4.638293797871043</c:v>
                </c:pt>
                <c:pt idx="55">
                  <c:v>-0.50494274188341137</c:v>
                </c:pt>
                <c:pt idx="56">
                  <c:v>3.1285322635574033</c:v>
                </c:pt>
                <c:pt idx="57">
                  <c:v>3.8751656867344053</c:v>
                </c:pt>
                <c:pt idx="58">
                  <c:v>3.9663852513336337</c:v>
                </c:pt>
                <c:pt idx="59">
                  <c:v>1.523015056830971</c:v>
                </c:pt>
                <c:pt idx="60">
                  <c:v>0.5496768875704845</c:v>
                </c:pt>
                <c:pt idx="61">
                  <c:v>0.24149631022029894</c:v>
                </c:pt>
                <c:pt idx="62">
                  <c:v>0.48510130372987703</c:v>
                </c:pt>
                <c:pt idx="63">
                  <c:v>1.837150505227541</c:v>
                </c:pt>
                <c:pt idx="64">
                  <c:v>4.3363717137604283</c:v>
                </c:pt>
                <c:pt idx="65">
                  <c:v>2.3366844744131043</c:v>
                </c:pt>
                <c:pt idx="66">
                  <c:v>2.8215723090064984</c:v>
                </c:pt>
                <c:pt idx="67">
                  <c:v>-6.7923784878392297</c:v>
                </c:pt>
                <c:pt idx="68">
                  <c:v>-1.605522388932485</c:v>
                </c:pt>
                <c:pt idx="69">
                  <c:v>4.8891885431561377</c:v>
                </c:pt>
                <c:pt idx="70">
                  <c:v>0.32561634733323785</c:v>
                </c:pt>
                <c:pt idx="71">
                  <c:v>2.1025696792488162</c:v>
                </c:pt>
                <c:pt idx="72">
                  <c:v>1.6495623307085054</c:v>
                </c:pt>
                <c:pt idx="73">
                  <c:v>2.9277981951006211</c:v>
                </c:pt>
                <c:pt idx="74">
                  <c:v>1.6588904999184706</c:v>
                </c:pt>
                <c:pt idx="75">
                  <c:v>1.1578432690636049</c:v>
                </c:pt>
                <c:pt idx="76">
                  <c:v>3.0670048642490428</c:v>
                </c:pt>
                <c:pt idx="77">
                  <c:v>2.9815562603672845</c:v>
                </c:pt>
                <c:pt idx="78">
                  <c:v>-1.1393644482392915</c:v>
                </c:pt>
                <c:pt idx="79">
                  <c:v>5.4673252345609029</c:v>
                </c:pt>
                <c:pt idx="80">
                  <c:v>3.3670897968129907</c:v>
                </c:pt>
                <c:pt idx="81">
                  <c:v>4.0779928727057353</c:v>
                </c:pt>
                <c:pt idx="82">
                  <c:v>1.0363955728459331</c:v>
                </c:pt>
                <c:pt idx="83">
                  <c:v>-0.64712113483126643</c:v>
                </c:pt>
                <c:pt idx="84">
                  <c:v>-2.9681168453756044</c:v>
                </c:pt>
                <c:pt idx="85">
                  <c:v>5.0433722155644318</c:v>
                </c:pt>
                <c:pt idx="86">
                  <c:v>1.0836095970728366</c:v>
                </c:pt>
                <c:pt idx="87">
                  <c:v>-5.0536891381014613</c:v>
                </c:pt>
                <c:pt idx="88">
                  <c:v>1.9604439071519835</c:v>
                </c:pt>
                <c:pt idx="89">
                  <c:v>-0.37972244679122014</c:v>
                </c:pt>
                <c:pt idx="90">
                  <c:v>3.1751839609034818</c:v>
                </c:pt>
                <c:pt idx="91">
                  <c:v>0.47416515657732816</c:v>
                </c:pt>
                <c:pt idx="92">
                  <c:v>-4.5244211003259096</c:v>
                </c:pt>
                <c:pt idx="93">
                  <c:v>-1.039798675233726</c:v>
                </c:pt>
                <c:pt idx="94">
                  <c:v>1.3189183391726544</c:v>
                </c:pt>
                <c:pt idx="95">
                  <c:v>-1.2867359851773301</c:v>
                </c:pt>
                <c:pt idx="96">
                  <c:v>0.51249373517565289</c:v>
                </c:pt>
                <c:pt idx="97">
                  <c:v>4.6040070815897423</c:v>
                </c:pt>
                <c:pt idx="98">
                  <c:v>4.5515908674294252</c:v>
                </c:pt>
                <c:pt idx="99">
                  <c:v>2.3793838431460017</c:v>
                </c:pt>
                <c:pt idx="100">
                  <c:v>-1.018243324854069</c:v>
                </c:pt>
                <c:pt idx="101">
                  <c:v>4.7767992135503903</c:v>
                </c:pt>
                <c:pt idx="102">
                  <c:v>1.4107312820710121</c:v>
                </c:pt>
                <c:pt idx="103">
                  <c:v>6.6120391270248149</c:v>
                </c:pt>
                <c:pt idx="104">
                  <c:v>-1.3332563775994117</c:v>
                </c:pt>
                <c:pt idx="105">
                  <c:v>2.4159365405914031</c:v>
                </c:pt>
                <c:pt idx="106">
                  <c:v>4.8133487794971472</c:v>
                </c:pt>
                <c:pt idx="107">
                  <c:v>4.3815569297974974</c:v>
                </c:pt>
                <c:pt idx="108">
                  <c:v>3.3057518046324361</c:v>
                </c:pt>
                <c:pt idx="109">
                  <c:v>-0.41279466794151176</c:v>
                </c:pt>
                <c:pt idx="110">
                  <c:v>2.1800397903293742</c:v>
                </c:pt>
                <c:pt idx="111">
                  <c:v>2.4899049057257088</c:v>
                </c:pt>
                <c:pt idx="112">
                  <c:v>-1.1791433326092857</c:v>
                </c:pt>
                <c:pt idx="113">
                  <c:v>1.3458621708921896</c:v>
                </c:pt>
                <c:pt idx="114">
                  <c:v>1.6595281877087302</c:v>
                </c:pt>
                <c:pt idx="115">
                  <c:v>-4.8581834870656877</c:v>
                </c:pt>
                <c:pt idx="116">
                  <c:v>0.17566964826308151</c:v>
                </c:pt>
                <c:pt idx="117">
                  <c:v>0.21669051227578962</c:v>
                </c:pt>
                <c:pt idx="118">
                  <c:v>2.0650042492150931</c:v>
                </c:pt>
                <c:pt idx="119">
                  <c:v>16.414734600971244</c:v>
                </c:pt>
                <c:pt idx="120">
                  <c:v>2.8197272907545425</c:v>
                </c:pt>
                <c:pt idx="121">
                  <c:v>-7.5971717089089452E-2</c:v>
                </c:pt>
                <c:pt idx="122">
                  <c:v>-0.42599032079370147</c:v>
                </c:pt>
                <c:pt idx="123">
                  <c:v>3.0724017280639373</c:v>
                </c:pt>
                <c:pt idx="124">
                  <c:v>3.8279019566488444</c:v>
                </c:pt>
                <c:pt idx="125">
                  <c:v>0.2252750188528978</c:v>
                </c:pt>
                <c:pt idx="126">
                  <c:v>0.89478865343706104</c:v>
                </c:pt>
                <c:pt idx="127">
                  <c:v>1.6781254000449479</c:v>
                </c:pt>
                <c:pt idx="128">
                  <c:v>-0.13788920412437733</c:v>
                </c:pt>
                <c:pt idx="129">
                  <c:v>5.9948660101926521</c:v>
                </c:pt>
                <c:pt idx="130">
                  <c:v>-1.4502641310958779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920-9101-ECC66048F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49360"/>
        <c:axId val="946548944"/>
      </c:scatterChart>
      <c:valAx>
        <c:axId val="9465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</a:t>
                </a:r>
                <a:r>
                  <a:rPr lang="en-GB" baseline="0"/>
                  <a:t> GDP per capita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3756824146981632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8944"/>
        <c:crosses val="autoZero"/>
        <c:crossBetween val="midCat"/>
      </c:valAx>
      <c:valAx>
        <c:axId val="9465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GDP per</a:t>
                </a:r>
                <a:r>
                  <a:rPr lang="en-GB" baseline="0"/>
                  <a:t> capita growth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895350</xdr:colOff>
      <xdr:row>134</xdr:row>
      <xdr:rowOff>166687</xdr:rowOff>
    </xdr:from>
    <xdr:ext cx="1764522" cy="3754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72792-F8F9-4210-B8C7-B815099A2501}"/>
                </a:ext>
              </a:extLst>
            </xdr:cNvPr>
            <xdr:cNvSpPr txBox="1"/>
          </xdr:nvSpPr>
          <xdr:spPr>
            <a:xfrm>
              <a:off x="5819775" y="25693687"/>
              <a:ext cx="1764522" cy="375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𝑆𝑝𝑒𝑎𝑟𝑚𝑎𝑛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=1−6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sSubSup>
                              <m:sSub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A472792-F8F9-4210-B8C7-B815099A2501}"/>
                </a:ext>
              </a:extLst>
            </xdr:cNvPr>
            <xdr:cNvSpPr txBox="1"/>
          </xdr:nvSpPr>
          <xdr:spPr>
            <a:xfrm>
              <a:off x="5819775" y="25693687"/>
              <a:ext cx="1764522" cy="3754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_𝑆𝑝𝑒𝑎𝑟𝑚𝑎𝑛=1−6 (∑24_(𝑖=1)^𝑛▒𝑑_𝑖^2 )/(𝑛(𝑛^2−1))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895350</xdr:colOff>
      <xdr:row>137</xdr:row>
      <xdr:rowOff>104775</xdr:rowOff>
    </xdr:from>
    <xdr:ext cx="1640128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F4BFB8C-3B9C-4B39-94A1-63332A475EC0}"/>
                </a:ext>
              </a:extLst>
            </xdr:cNvPr>
            <xdr:cNvSpPr txBox="1"/>
          </xdr:nvSpPr>
          <xdr:spPr>
            <a:xfrm>
              <a:off x="5819775" y="26203275"/>
              <a:ext cx="164012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−2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ra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 ~ 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−2)</m:t>
                    </m:r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F4BFB8C-3B9C-4B39-94A1-63332A475EC0}"/>
                </a:ext>
              </a:extLst>
            </xdr:cNvPr>
            <xdr:cNvSpPr txBox="1"/>
          </xdr:nvSpPr>
          <xdr:spPr>
            <a:xfrm>
              <a:off x="5819775" y="26203275"/>
              <a:ext cx="1640128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𝑡=𝜌√((𝑛−2)/(1−𝜌^2 ))   ~  𝑇(𝑛−2)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352425</xdr:colOff>
      <xdr:row>141</xdr:row>
      <xdr:rowOff>171450</xdr:rowOff>
    </xdr:from>
    <xdr:to>
      <xdr:col>3</xdr:col>
      <xdr:colOff>0</xdr:colOff>
      <xdr:row>156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3C2A87-7D63-4884-80D8-C30802412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1541B-BC50-460D-ADA4-C18CF8C974B9}">
  <dimension ref="A1:G141"/>
  <sheetViews>
    <sheetView tabSelected="1" workbookViewId="0">
      <selection activeCell="D13" sqref="D13"/>
    </sheetView>
  </sheetViews>
  <sheetFormatPr defaultRowHeight="15" x14ac:dyDescent="0.25"/>
  <cols>
    <col min="1" max="1" width="24.7109375" style="4" bestFit="1" customWidth="1"/>
    <col min="2" max="3" width="24.5703125" style="4" customWidth="1"/>
    <col min="4" max="5" width="24.5703125" customWidth="1"/>
    <col min="6" max="6" width="19.5703125" customWidth="1"/>
  </cols>
  <sheetData>
    <row r="1" spans="1:7" x14ac:dyDescent="0.25">
      <c r="A1" s="5" t="s">
        <v>0</v>
      </c>
      <c r="B1" s="6" t="s">
        <v>134</v>
      </c>
      <c r="C1" s="6"/>
      <c r="D1" s="6" t="s">
        <v>135</v>
      </c>
      <c r="E1" s="6"/>
      <c r="F1" s="7" t="s">
        <v>136</v>
      </c>
      <c r="G1" s="3"/>
    </row>
    <row r="2" spans="1:7" x14ac:dyDescent="0.25">
      <c r="A2" s="5"/>
      <c r="B2" s="1" t="s">
        <v>133</v>
      </c>
      <c r="C2" s="1" t="s">
        <v>1</v>
      </c>
      <c r="D2" s="1" t="s">
        <v>133</v>
      </c>
      <c r="E2" s="1" t="s">
        <v>1</v>
      </c>
      <c r="F2" s="7"/>
      <c r="G2" s="3"/>
    </row>
    <row r="3" spans="1:7" x14ac:dyDescent="0.25">
      <c r="A3" s="10" t="s">
        <v>2</v>
      </c>
      <c r="B3" s="2">
        <v>8.3317629624381695</v>
      </c>
      <c r="C3" s="2">
        <v>-1.130692303500922</v>
      </c>
      <c r="D3" s="4">
        <f>RANK(B3,B$3:B$133,0)</f>
        <v>83</v>
      </c>
      <c r="E3" s="4">
        <f>RANK(C3,C$3:C$133,0)</f>
        <v>114</v>
      </c>
      <c r="F3" s="4">
        <f>D3-E3</f>
        <v>-31</v>
      </c>
    </row>
    <row r="4" spans="1:7" x14ac:dyDescent="0.25">
      <c r="A4" s="10" t="s">
        <v>3</v>
      </c>
      <c r="B4" s="2">
        <v>8.3477065795975189</v>
      </c>
      <c r="C4" s="2">
        <v>7.3833616362299495</v>
      </c>
      <c r="D4" s="4">
        <f>RANK(B4,B$3:B$133,0)</f>
        <v>82</v>
      </c>
      <c r="E4" s="4">
        <f t="shared" ref="E4:E67" si="0">RANK(C4,C$3:C$133,0)</f>
        <v>2</v>
      </c>
      <c r="F4" s="4">
        <f t="shared" ref="F4:F67" si="1">D4-E4</f>
        <v>80</v>
      </c>
    </row>
    <row r="5" spans="1:7" x14ac:dyDescent="0.25">
      <c r="A5" s="10" t="s">
        <v>4</v>
      </c>
      <c r="B5" s="2">
        <v>10.957014675840254</v>
      </c>
      <c r="C5" s="2">
        <v>0.62389234244066927</v>
      </c>
      <c r="D5" s="4">
        <f>RANK(B5,B$3:B$133,0)</f>
        <v>10</v>
      </c>
      <c r="E5" s="4">
        <f t="shared" si="0"/>
        <v>88</v>
      </c>
      <c r="F5" s="4">
        <f t="shared" si="1"/>
        <v>-78</v>
      </c>
    </row>
    <row r="6" spans="1:7" x14ac:dyDescent="0.25">
      <c r="A6" s="10" t="s">
        <v>5</v>
      </c>
      <c r="B6" s="2">
        <v>10.848915352334949</v>
      </c>
      <c r="C6" s="2">
        <v>1.0012034526005777</v>
      </c>
      <c r="D6" s="4">
        <f>RANK(B6,B$3:B$133,0)</f>
        <v>13</v>
      </c>
      <c r="E6" s="4">
        <f t="shared" si="0"/>
        <v>83</v>
      </c>
      <c r="F6" s="4">
        <f t="shared" si="1"/>
        <v>-70</v>
      </c>
    </row>
    <row r="7" spans="1:7" x14ac:dyDescent="0.25">
      <c r="A7" s="10" t="s">
        <v>6</v>
      </c>
      <c r="B7" s="2">
        <v>8.4637590196766475</v>
      </c>
      <c r="C7" s="2">
        <v>1.3666844080116363</v>
      </c>
      <c r="D7" s="4">
        <f>RANK(B7,B$3:B$133,0)</f>
        <v>76</v>
      </c>
      <c r="E7" s="4">
        <f t="shared" si="0"/>
        <v>71</v>
      </c>
      <c r="F7" s="4">
        <f t="shared" si="1"/>
        <v>5</v>
      </c>
    </row>
    <row r="8" spans="1:7" x14ac:dyDescent="0.25">
      <c r="A8" s="10" t="s">
        <v>7</v>
      </c>
      <c r="B8" s="2">
        <v>10.427254180265212</v>
      </c>
      <c r="C8" s="2">
        <v>0.21942188438870858</v>
      </c>
      <c r="D8" s="4">
        <f>RANK(B8,B$3:B$133,0)</f>
        <v>24</v>
      </c>
      <c r="E8" s="4">
        <f t="shared" si="0"/>
        <v>98</v>
      </c>
      <c r="F8" s="4">
        <f t="shared" si="1"/>
        <v>-74</v>
      </c>
    </row>
    <row r="9" spans="1:7" x14ac:dyDescent="0.25">
      <c r="A9" s="10" t="s">
        <v>8</v>
      </c>
      <c r="B9" s="2">
        <v>7.4374127026386816</v>
      </c>
      <c r="C9" s="2">
        <v>7.0315838361049998</v>
      </c>
      <c r="D9" s="4">
        <f>RANK(B9,B$3:B$133,0)</f>
        <v>104</v>
      </c>
      <c r="E9" s="4">
        <f t="shared" si="0"/>
        <v>3</v>
      </c>
      <c r="F9" s="4">
        <f t="shared" si="1"/>
        <v>101</v>
      </c>
    </row>
    <row r="10" spans="1:7" x14ac:dyDescent="0.25">
      <c r="A10" s="10" t="s">
        <v>9</v>
      </c>
      <c r="B10" s="2">
        <v>9.7838699675287035</v>
      </c>
      <c r="C10" s="2">
        <v>-0.22979319230935857</v>
      </c>
      <c r="D10" s="4">
        <f>RANK(B10,B$3:B$133,0)</f>
        <v>39</v>
      </c>
      <c r="E10" s="4">
        <f t="shared" si="0"/>
        <v>106</v>
      </c>
      <c r="F10" s="4">
        <f t="shared" si="1"/>
        <v>-67</v>
      </c>
    </row>
    <row r="11" spans="1:7" x14ac:dyDescent="0.25">
      <c r="A11" s="10" t="s">
        <v>10</v>
      </c>
      <c r="B11" s="2">
        <v>8.7530674023375052</v>
      </c>
      <c r="C11" s="2">
        <v>1.400047930957669</v>
      </c>
      <c r="D11" s="4">
        <f>RANK(B11,B$3:B$133,0)</f>
        <v>69</v>
      </c>
      <c r="E11" s="4">
        <f t="shared" si="0"/>
        <v>69</v>
      </c>
      <c r="F11" s="4">
        <f t="shared" si="1"/>
        <v>0</v>
      </c>
    </row>
    <row r="12" spans="1:7" x14ac:dyDescent="0.25">
      <c r="A12" s="10" t="s">
        <v>11</v>
      </c>
      <c r="B12" s="2">
        <v>10.7702324085133</v>
      </c>
      <c r="C12" s="2">
        <v>1.2388150243184839</v>
      </c>
      <c r="D12" s="4">
        <f>RANK(B12,B$3:B$133,0)</f>
        <v>17</v>
      </c>
      <c r="E12" s="4">
        <f t="shared" si="0"/>
        <v>75</v>
      </c>
      <c r="F12" s="4">
        <f t="shared" si="1"/>
        <v>-58</v>
      </c>
    </row>
    <row r="13" spans="1:7" x14ac:dyDescent="0.25">
      <c r="A13" s="10" t="s">
        <v>12</v>
      </c>
      <c r="B13" s="2">
        <v>7.1235353578888523</v>
      </c>
      <c r="C13" s="2">
        <v>4.0032068565521399</v>
      </c>
      <c r="D13" s="4">
        <f>RANK(B13,B$3:B$133,0)</f>
        <v>112</v>
      </c>
      <c r="E13" s="4">
        <f t="shared" si="0"/>
        <v>25</v>
      </c>
      <c r="F13" s="4">
        <f t="shared" si="1"/>
        <v>87</v>
      </c>
    </row>
    <row r="14" spans="1:7" x14ac:dyDescent="0.25">
      <c r="A14" s="10" t="s">
        <v>13</v>
      </c>
      <c r="B14" s="2">
        <v>8.0844039675358701</v>
      </c>
      <c r="C14" s="2">
        <v>4.2623995958524432</v>
      </c>
      <c r="D14" s="4">
        <f>RANK(B14,B$3:B$133,0)</f>
        <v>93</v>
      </c>
      <c r="E14" s="4">
        <f t="shared" si="0"/>
        <v>22</v>
      </c>
      <c r="F14" s="4">
        <f t="shared" si="1"/>
        <v>71</v>
      </c>
    </row>
    <row r="15" spans="1:7" x14ac:dyDescent="0.25">
      <c r="A15" s="10" t="s">
        <v>14</v>
      </c>
      <c r="B15" s="2">
        <v>8.1743056641758969</v>
      </c>
      <c r="C15" s="2">
        <v>0.79655136012202377</v>
      </c>
      <c r="D15" s="4">
        <f>RANK(B15,B$3:B$133,0)</f>
        <v>90</v>
      </c>
      <c r="E15" s="4">
        <f t="shared" si="0"/>
        <v>86</v>
      </c>
      <c r="F15" s="4">
        <f t="shared" si="1"/>
        <v>4</v>
      </c>
    </row>
    <row r="16" spans="1:7" x14ac:dyDescent="0.25">
      <c r="A16" s="10" t="s">
        <v>15</v>
      </c>
      <c r="B16" s="2">
        <v>8.7114737242214328</v>
      </c>
      <c r="C16" s="2">
        <v>3.3913712288242266</v>
      </c>
      <c r="D16" s="4">
        <f>RANK(B16,B$3:B$133,0)</f>
        <v>72</v>
      </c>
      <c r="E16" s="4">
        <f t="shared" si="0"/>
        <v>31</v>
      </c>
      <c r="F16" s="4">
        <f t="shared" si="1"/>
        <v>41</v>
      </c>
    </row>
    <row r="17" spans="1:6" x14ac:dyDescent="0.25">
      <c r="A17" s="10" t="s">
        <v>16</v>
      </c>
      <c r="B17" s="2">
        <v>9.0215501470408288</v>
      </c>
      <c r="C17" s="2">
        <v>0.75049841276894824</v>
      </c>
      <c r="D17" s="4">
        <f>RANK(B17,B$3:B$133,0)</f>
        <v>60</v>
      </c>
      <c r="E17" s="4">
        <f t="shared" si="0"/>
        <v>87</v>
      </c>
      <c r="F17" s="4">
        <f t="shared" si="1"/>
        <v>-27</v>
      </c>
    </row>
    <row r="18" spans="1:6" x14ac:dyDescent="0.25">
      <c r="A18" s="10" t="s">
        <v>17</v>
      </c>
      <c r="B18" s="2">
        <v>9.1051169856529199</v>
      </c>
      <c r="C18" s="2">
        <v>0.3793442364183619</v>
      </c>
      <c r="D18" s="4">
        <f>RANK(B18,B$3:B$133,0)</f>
        <v>58</v>
      </c>
      <c r="E18" s="4">
        <f t="shared" si="0"/>
        <v>93</v>
      </c>
      <c r="F18" s="4">
        <f t="shared" si="1"/>
        <v>-35</v>
      </c>
    </row>
    <row r="19" spans="1:6" x14ac:dyDescent="0.25">
      <c r="A19" s="10" t="s">
        <v>18</v>
      </c>
      <c r="B19" s="2">
        <v>10.361808478717753</v>
      </c>
      <c r="C19" s="2">
        <v>2.8327800545587394</v>
      </c>
      <c r="D19" s="4">
        <f>RANK(B19,B$3:B$133,0)</f>
        <v>26</v>
      </c>
      <c r="E19" s="4">
        <f t="shared" si="0"/>
        <v>42</v>
      </c>
      <c r="F19" s="4">
        <f t="shared" si="1"/>
        <v>-16</v>
      </c>
    </row>
    <row r="20" spans="1:6" x14ac:dyDescent="0.25">
      <c r="A20" s="10" t="s">
        <v>19</v>
      </c>
      <c r="B20" s="2">
        <v>9.1514106711990966</v>
      </c>
      <c r="C20" s="2">
        <v>4.4267934434363525</v>
      </c>
      <c r="D20" s="4">
        <f>RANK(B20,B$3:B$133,0)</f>
        <v>57</v>
      </c>
      <c r="E20" s="4">
        <f t="shared" si="0"/>
        <v>19</v>
      </c>
      <c r="F20" s="4">
        <f t="shared" si="1"/>
        <v>38</v>
      </c>
    </row>
    <row r="21" spans="1:6" x14ac:dyDescent="0.25">
      <c r="A21" s="10" t="s">
        <v>20</v>
      </c>
      <c r="B21" s="2">
        <v>6.7008502278650433</v>
      </c>
      <c r="C21" s="2">
        <v>2.735458618203495</v>
      </c>
      <c r="D21" s="4">
        <f>RANK(B21,B$3:B$133,0)</f>
        <v>118</v>
      </c>
      <c r="E21" s="4">
        <f t="shared" si="0"/>
        <v>45</v>
      </c>
      <c r="F21" s="4">
        <f t="shared" si="1"/>
        <v>73</v>
      </c>
    </row>
    <row r="22" spans="1:6" x14ac:dyDescent="0.25">
      <c r="A22" s="10" t="s">
        <v>21</v>
      </c>
      <c r="B22" s="2">
        <v>5.6048900489781666</v>
      </c>
      <c r="C22" s="2">
        <v>-1.2948027490113532</v>
      </c>
      <c r="D22" s="4">
        <f>RANK(B22,B$3:B$133,0)</f>
        <v>131</v>
      </c>
      <c r="E22" s="4">
        <f t="shared" si="0"/>
        <v>118</v>
      </c>
      <c r="F22" s="4">
        <f t="shared" si="1"/>
        <v>13</v>
      </c>
    </row>
    <row r="23" spans="1:6" x14ac:dyDescent="0.25">
      <c r="A23" s="10" t="s">
        <v>22</v>
      </c>
      <c r="B23" s="2">
        <v>8.1934907693883847</v>
      </c>
      <c r="C23" s="2">
        <v>4.4825965826443763</v>
      </c>
      <c r="D23" s="4">
        <f>RANK(B23,B$3:B$133,0)</f>
        <v>89</v>
      </c>
      <c r="E23" s="4">
        <f t="shared" si="0"/>
        <v>18</v>
      </c>
      <c r="F23" s="4">
        <f t="shared" si="1"/>
        <v>71</v>
      </c>
    </row>
    <row r="24" spans="1:6" x14ac:dyDescent="0.25">
      <c r="A24" s="10" t="s">
        <v>23</v>
      </c>
      <c r="B24" s="2">
        <v>7.3359557697403082</v>
      </c>
      <c r="C24" s="2">
        <v>1.0746495852159512</v>
      </c>
      <c r="D24" s="4">
        <f>RANK(B24,B$3:B$133,0)</f>
        <v>106</v>
      </c>
      <c r="E24" s="4">
        <f t="shared" si="0"/>
        <v>80</v>
      </c>
      <c r="F24" s="4">
        <f t="shared" si="1"/>
        <v>26</v>
      </c>
    </row>
    <row r="25" spans="1:6" x14ac:dyDescent="0.25">
      <c r="A25" s="10" t="s">
        <v>24</v>
      </c>
      <c r="B25" s="2">
        <v>10.743181678479573</v>
      </c>
      <c r="C25" s="2">
        <v>0.21866543865272092</v>
      </c>
      <c r="D25" s="4">
        <f>RANK(B25,B$3:B$133,0)</f>
        <v>18</v>
      </c>
      <c r="E25" s="4">
        <f t="shared" si="0"/>
        <v>99</v>
      </c>
      <c r="F25" s="4">
        <f t="shared" si="1"/>
        <v>-81</v>
      </c>
    </row>
    <row r="26" spans="1:6" x14ac:dyDescent="0.25">
      <c r="A26" s="10" t="s">
        <v>25</v>
      </c>
      <c r="B26" s="2">
        <v>6.587756441326535</v>
      </c>
      <c r="C26" s="2">
        <v>0.20985760281516264</v>
      </c>
      <c r="D26" s="4">
        <f>RANK(B26,B$3:B$133,0)</f>
        <v>123</v>
      </c>
      <c r="E26" s="4">
        <f t="shared" si="0"/>
        <v>101</v>
      </c>
      <c r="F26" s="4">
        <f t="shared" si="1"/>
        <v>22</v>
      </c>
    </row>
    <row r="27" spans="1:6" x14ac:dyDescent="0.25">
      <c r="A27" s="10" t="s">
        <v>26</v>
      </c>
      <c r="B27" s="2">
        <v>9.6756325597481911</v>
      </c>
      <c r="C27" s="2">
        <v>-0.13396853448601576</v>
      </c>
      <c r="D27" s="4">
        <f>RANK(B27,B$3:B$133,0)</f>
        <v>44</v>
      </c>
      <c r="E27" s="4">
        <f t="shared" si="0"/>
        <v>104</v>
      </c>
      <c r="F27" s="4">
        <f t="shared" si="1"/>
        <v>-60</v>
      </c>
    </row>
    <row r="28" spans="1:6" x14ac:dyDescent="0.25">
      <c r="A28" s="10" t="s">
        <v>27</v>
      </c>
      <c r="B28" s="2">
        <v>9.2080053616861353</v>
      </c>
      <c r="C28" s="2">
        <v>5.5718408282506573</v>
      </c>
      <c r="D28" s="4">
        <f>RANK(B28,B$3:B$133,0)</f>
        <v>54</v>
      </c>
      <c r="E28" s="4">
        <f t="shared" si="0"/>
        <v>7</v>
      </c>
      <c r="F28" s="4">
        <f t="shared" si="1"/>
        <v>47</v>
      </c>
    </row>
    <row r="29" spans="1:6" x14ac:dyDescent="0.25">
      <c r="A29" s="10" t="s">
        <v>28</v>
      </c>
      <c r="B29" s="2">
        <v>8.812383744212763</v>
      </c>
      <c r="C29" s="2">
        <v>1.8686560396996725</v>
      </c>
      <c r="D29" s="4">
        <f>RANK(B29,B$3:B$133,0)</f>
        <v>67</v>
      </c>
      <c r="E29" s="4">
        <f t="shared" si="0"/>
        <v>59</v>
      </c>
      <c r="F29" s="4">
        <f t="shared" si="1"/>
        <v>8</v>
      </c>
    </row>
    <row r="30" spans="1:6" x14ac:dyDescent="0.25">
      <c r="A30" s="10" t="s">
        <v>29</v>
      </c>
      <c r="B30" s="2">
        <v>7.8546534689074505</v>
      </c>
      <c r="C30" s="2">
        <v>-5.9847891394518911</v>
      </c>
      <c r="D30" s="4">
        <f>RANK(B30,B$3:B$133,0)</f>
        <v>96</v>
      </c>
      <c r="E30" s="4">
        <f t="shared" si="0"/>
        <v>129</v>
      </c>
      <c r="F30" s="4">
        <f t="shared" si="1"/>
        <v>-33</v>
      </c>
    </row>
    <row r="31" spans="1:6" x14ac:dyDescent="0.25">
      <c r="A31" s="10" t="s">
        <v>30</v>
      </c>
      <c r="B31" s="2">
        <v>9.4019630737534623</v>
      </c>
      <c r="C31" s="2">
        <v>1.110597648228179</v>
      </c>
      <c r="D31" s="4">
        <f>RANK(B31,B$3:B$133,0)</f>
        <v>49</v>
      </c>
      <c r="E31" s="4">
        <f t="shared" si="0"/>
        <v>78</v>
      </c>
      <c r="F31" s="4">
        <f t="shared" si="1"/>
        <v>-29</v>
      </c>
    </row>
    <row r="32" spans="1:6" x14ac:dyDescent="0.25">
      <c r="A32" s="10" t="s">
        <v>31</v>
      </c>
      <c r="B32" s="2">
        <v>7.7467548096095085</v>
      </c>
      <c r="C32" s="2">
        <v>3.5577351623977904</v>
      </c>
      <c r="D32" s="4">
        <f>RANK(B32,B$3:B$133,0)</f>
        <v>99</v>
      </c>
      <c r="E32" s="4">
        <f t="shared" si="0"/>
        <v>30</v>
      </c>
      <c r="F32" s="4">
        <f t="shared" si="1"/>
        <v>69</v>
      </c>
    </row>
    <row r="33" spans="1:6" x14ac:dyDescent="0.25">
      <c r="A33" s="10" t="s">
        <v>32</v>
      </c>
      <c r="B33" s="2">
        <v>9.6167440407765401</v>
      </c>
      <c r="C33" s="2">
        <v>3.3733596818280347</v>
      </c>
      <c r="D33" s="4">
        <f>RANK(B33,B$3:B$133,0)</f>
        <v>47</v>
      </c>
      <c r="E33" s="4">
        <f t="shared" si="0"/>
        <v>32</v>
      </c>
      <c r="F33" s="4">
        <f t="shared" si="1"/>
        <v>15</v>
      </c>
    </row>
    <row r="34" spans="1:6" x14ac:dyDescent="0.25">
      <c r="A34" s="10" t="s">
        <v>33</v>
      </c>
      <c r="B34" s="2">
        <v>10.264293686635927</v>
      </c>
      <c r="C34" s="2">
        <v>1.860235753047192</v>
      </c>
      <c r="D34" s="4">
        <f>RANK(B34,B$3:B$133,0)</f>
        <v>29</v>
      </c>
      <c r="E34" s="4">
        <f t="shared" si="0"/>
        <v>61</v>
      </c>
      <c r="F34" s="4">
        <f t="shared" si="1"/>
        <v>-32</v>
      </c>
    </row>
    <row r="35" spans="1:6" x14ac:dyDescent="0.25">
      <c r="A35" s="10" t="s">
        <v>34</v>
      </c>
      <c r="B35" s="2">
        <v>10.061168150321755</v>
      </c>
      <c r="C35" s="2">
        <v>1.9537617690710931</v>
      </c>
      <c r="D35" s="4">
        <f>RANK(B35,B$3:B$133,0)</f>
        <v>32</v>
      </c>
      <c r="E35" s="4">
        <f t="shared" si="0"/>
        <v>58</v>
      </c>
      <c r="F35" s="4">
        <f t="shared" si="1"/>
        <v>-26</v>
      </c>
    </row>
    <row r="36" spans="1:6" x14ac:dyDescent="0.25">
      <c r="A36" s="10" t="s">
        <v>35</v>
      </c>
      <c r="B36" s="2">
        <v>11.028393394440657</v>
      </c>
      <c r="C36" s="2">
        <v>2.4090782448895993</v>
      </c>
      <c r="D36" s="4">
        <f>RANK(B36,B$3:B$133,0)</f>
        <v>9</v>
      </c>
      <c r="E36" s="4">
        <f t="shared" si="0"/>
        <v>49</v>
      </c>
      <c r="F36" s="4">
        <f t="shared" si="1"/>
        <v>-40</v>
      </c>
    </row>
    <row r="37" spans="1:6" x14ac:dyDescent="0.25">
      <c r="A37" s="10" t="s">
        <v>36</v>
      </c>
      <c r="B37" s="2">
        <v>8.9935056829196114</v>
      </c>
      <c r="C37" s="2">
        <v>3.9585705787357597</v>
      </c>
      <c r="D37" s="4">
        <f>RANK(B37,B$3:B$133,0)</f>
        <v>61</v>
      </c>
      <c r="E37" s="4">
        <f t="shared" si="0"/>
        <v>27</v>
      </c>
      <c r="F37" s="4">
        <f t="shared" si="1"/>
        <v>34</v>
      </c>
    </row>
    <row r="38" spans="1:6" x14ac:dyDescent="0.25">
      <c r="A38" s="10" t="s">
        <v>37</v>
      </c>
      <c r="B38" s="2">
        <v>8.7476595293522212</v>
      </c>
      <c r="C38" s="2">
        <v>-1.6123686733861859</v>
      </c>
      <c r="D38" s="4">
        <f>RANK(B38,B$3:B$133,0)</f>
        <v>70</v>
      </c>
      <c r="E38" s="4">
        <f t="shared" si="0"/>
        <v>122</v>
      </c>
      <c r="F38" s="4">
        <f t="shared" si="1"/>
        <v>-52</v>
      </c>
    </row>
    <row r="39" spans="1:6" x14ac:dyDescent="0.25">
      <c r="A39" s="10" t="s">
        <v>38</v>
      </c>
      <c r="B39" s="2">
        <v>8.3108230390160855</v>
      </c>
      <c r="C39" s="2">
        <v>1.8618646731901549</v>
      </c>
      <c r="D39" s="4">
        <f>RANK(B39,B$3:B$133,0)</f>
        <v>87</v>
      </c>
      <c r="E39" s="4">
        <f t="shared" si="0"/>
        <v>60</v>
      </c>
      <c r="F39" s="4">
        <f t="shared" si="1"/>
        <v>27</v>
      </c>
    </row>
    <row r="40" spans="1:6" x14ac:dyDescent="0.25">
      <c r="A40" s="10" t="s">
        <v>39</v>
      </c>
      <c r="B40" s="2">
        <v>9.2246569796103373</v>
      </c>
      <c r="C40" s="2">
        <v>-8.8499754290392474</v>
      </c>
      <c r="D40" s="4">
        <f>RANK(B40,B$3:B$133,0)</f>
        <v>53</v>
      </c>
      <c r="E40" s="4">
        <f t="shared" si="0"/>
        <v>131</v>
      </c>
      <c r="F40" s="4">
        <f t="shared" si="1"/>
        <v>-78</v>
      </c>
    </row>
    <row r="41" spans="1:6" x14ac:dyDescent="0.25">
      <c r="A41" s="10" t="s">
        <v>40</v>
      </c>
      <c r="B41" s="2">
        <v>10.0506441468504</v>
      </c>
      <c r="C41" s="2">
        <v>4.6313358051261986</v>
      </c>
      <c r="D41" s="4">
        <f>RANK(B41,B$3:B$133,0)</f>
        <v>34</v>
      </c>
      <c r="E41" s="4">
        <f t="shared" si="0"/>
        <v>15</v>
      </c>
      <c r="F41" s="4">
        <f t="shared" si="1"/>
        <v>19</v>
      </c>
    </row>
    <row r="42" spans="1:6" x14ac:dyDescent="0.25">
      <c r="A42" s="10" t="s">
        <v>41</v>
      </c>
      <c r="B42" s="2">
        <v>8.3202526121703411</v>
      </c>
      <c r="C42" s="2">
        <v>1.1807209710516702</v>
      </c>
      <c r="D42" s="4">
        <f>RANK(B42,B$3:B$133,0)</f>
        <v>85</v>
      </c>
      <c r="E42" s="4">
        <f t="shared" si="0"/>
        <v>76</v>
      </c>
      <c r="F42" s="4">
        <f t="shared" si="1"/>
        <v>9</v>
      </c>
    </row>
    <row r="43" spans="1:6" x14ac:dyDescent="0.25">
      <c r="A43" s="10" t="s">
        <v>42</v>
      </c>
      <c r="B43" s="2">
        <v>6.6483675382931082</v>
      </c>
      <c r="C43" s="2">
        <v>5.604510971172644</v>
      </c>
      <c r="D43" s="4">
        <f>RANK(B43,B$3:B$133,0)</f>
        <v>120</v>
      </c>
      <c r="E43" s="4">
        <f t="shared" si="0"/>
        <v>6</v>
      </c>
      <c r="F43" s="4">
        <f t="shared" si="1"/>
        <v>114</v>
      </c>
    </row>
    <row r="44" spans="1:6" x14ac:dyDescent="0.25">
      <c r="A44" s="10" t="s">
        <v>43</v>
      </c>
      <c r="B44" s="2">
        <v>10.82039564002009</v>
      </c>
      <c r="C44" s="2">
        <v>1.0577896122744903</v>
      </c>
      <c r="D44" s="4">
        <f>RANK(B44,B$3:B$133,0)</f>
        <v>14</v>
      </c>
      <c r="E44" s="4">
        <f t="shared" si="0"/>
        <v>81</v>
      </c>
      <c r="F44" s="4">
        <f t="shared" si="1"/>
        <v>-67</v>
      </c>
    </row>
    <row r="45" spans="1:6" x14ac:dyDescent="0.25">
      <c r="A45" s="10" t="s">
        <v>44</v>
      </c>
      <c r="B45" s="2">
        <v>10.636602540636188</v>
      </c>
      <c r="C45" s="2">
        <v>1.3663440124695541</v>
      </c>
      <c r="D45" s="4">
        <f>RANK(B45,B$3:B$133,0)</f>
        <v>22</v>
      </c>
      <c r="E45" s="4">
        <f t="shared" si="0"/>
        <v>72</v>
      </c>
      <c r="F45" s="4">
        <f t="shared" si="1"/>
        <v>-50</v>
      </c>
    </row>
    <row r="46" spans="1:6" x14ac:dyDescent="0.25">
      <c r="A46" s="10" t="s">
        <v>45</v>
      </c>
      <c r="B46" s="2">
        <v>8.9817605478191869</v>
      </c>
      <c r="C46" s="2">
        <v>1.3946677500438227</v>
      </c>
      <c r="D46" s="4">
        <f>RANK(B46,B$3:B$133,0)</f>
        <v>63</v>
      </c>
      <c r="E46" s="4">
        <f t="shared" si="0"/>
        <v>70</v>
      </c>
      <c r="F46" s="4">
        <f t="shared" si="1"/>
        <v>-7</v>
      </c>
    </row>
    <row r="47" spans="1:6" x14ac:dyDescent="0.25">
      <c r="A47" s="10" t="s">
        <v>46</v>
      </c>
      <c r="B47" s="2">
        <v>6.5967602439445532</v>
      </c>
      <c r="C47" s="2">
        <v>3.0027796014175863</v>
      </c>
      <c r="D47" s="4">
        <f>RANK(B47,B$3:B$133,0)</f>
        <v>122</v>
      </c>
      <c r="E47" s="4">
        <f t="shared" si="0"/>
        <v>39</v>
      </c>
      <c r="F47" s="4">
        <f t="shared" si="1"/>
        <v>83</v>
      </c>
    </row>
    <row r="48" spans="1:6" x14ac:dyDescent="0.25">
      <c r="A48" s="10" t="s">
        <v>47</v>
      </c>
      <c r="B48" s="2">
        <v>8.4601545362627899</v>
      </c>
      <c r="C48" s="2">
        <v>5.1563718785625525</v>
      </c>
      <c r="D48" s="4">
        <f>RANK(B48,B$3:B$133,0)</f>
        <v>77</v>
      </c>
      <c r="E48" s="4">
        <f t="shared" si="0"/>
        <v>9</v>
      </c>
      <c r="F48" s="4">
        <f t="shared" si="1"/>
        <v>68</v>
      </c>
    </row>
    <row r="49" spans="1:6" x14ac:dyDescent="0.25">
      <c r="A49" s="10" t="s">
        <v>48</v>
      </c>
      <c r="B49" s="2">
        <v>10.775000720066906</v>
      </c>
      <c r="C49" s="2">
        <v>0.28085653927914223</v>
      </c>
      <c r="D49" s="4">
        <f>RANK(B49,B$3:B$133,0)</f>
        <v>16</v>
      </c>
      <c r="E49" s="4">
        <f t="shared" si="0"/>
        <v>95</v>
      </c>
      <c r="F49" s="4">
        <f t="shared" si="1"/>
        <v>-79</v>
      </c>
    </row>
    <row r="50" spans="1:6" x14ac:dyDescent="0.25">
      <c r="A50" s="10" t="s">
        <v>49</v>
      </c>
      <c r="B50" s="2">
        <v>7.6972630712791208</v>
      </c>
      <c r="C50" s="2">
        <v>4.2004366723861182</v>
      </c>
      <c r="D50" s="4">
        <f>RANK(B50,B$3:B$133,0)</f>
        <v>100</v>
      </c>
      <c r="E50" s="4">
        <f t="shared" si="0"/>
        <v>23</v>
      </c>
      <c r="F50" s="4">
        <f t="shared" si="1"/>
        <v>77</v>
      </c>
    </row>
    <row r="51" spans="1:6" x14ac:dyDescent="0.25">
      <c r="A51" s="10" t="s">
        <v>50</v>
      </c>
      <c r="B51" s="2">
        <v>9.9195727390850479</v>
      </c>
      <c r="C51" s="2">
        <v>2.0282917025959506</v>
      </c>
      <c r="D51" s="4">
        <f>RANK(B51,B$3:B$133,0)</f>
        <v>35</v>
      </c>
      <c r="E51" s="4">
        <f t="shared" si="0"/>
        <v>56</v>
      </c>
      <c r="F51" s="4">
        <f t="shared" si="1"/>
        <v>-21</v>
      </c>
    </row>
    <row r="52" spans="1:6" x14ac:dyDescent="0.25">
      <c r="A52" s="10" t="s">
        <v>51</v>
      </c>
      <c r="B52" s="2">
        <v>8.4057905411772857</v>
      </c>
      <c r="C52" s="2">
        <v>2.2370973066006883</v>
      </c>
      <c r="D52" s="4">
        <f>RANK(B52,B$3:B$133,0)</f>
        <v>78</v>
      </c>
      <c r="E52" s="4">
        <f t="shared" si="0"/>
        <v>52</v>
      </c>
      <c r="F52" s="4">
        <f t="shared" si="1"/>
        <v>26</v>
      </c>
    </row>
    <row r="53" spans="1:6" x14ac:dyDescent="0.25">
      <c r="A53" s="10" t="s">
        <v>52</v>
      </c>
      <c r="B53" s="2">
        <v>6.7783292913532156</v>
      </c>
      <c r="C53" s="2">
        <v>2.6487142130909831</v>
      </c>
      <c r="D53" s="4">
        <f>RANK(B53,B$3:B$133,0)</f>
        <v>117</v>
      </c>
      <c r="E53" s="4">
        <f t="shared" si="0"/>
        <v>46</v>
      </c>
      <c r="F53" s="4">
        <f t="shared" si="1"/>
        <v>71</v>
      </c>
    </row>
    <row r="54" spans="1:6" x14ac:dyDescent="0.25">
      <c r="A54" s="10" t="s">
        <v>53</v>
      </c>
      <c r="B54" s="2">
        <v>7.269165223946751</v>
      </c>
      <c r="C54" s="2">
        <v>-2.9032134491156967</v>
      </c>
      <c r="D54" s="4">
        <f>RANK(B54,B$3:B$133,0)</f>
        <v>110</v>
      </c>
      <c r="E54" s="4">
        <f t="shared" si="0"/>
        <v>124</v>
      </c>
      <c r="F54" s="4">
        <f t="shared" si="1"/>
        <v>-14</v>
      </c>
    </row>
    <row r="55" spans="1:6" x14ac:dyDescent="0.25">
      <c r="A55" s="10" t="s">
        <v>54</v>
      </c>
      <c r="B55" s="2">
        <v>7.8263540460509571</v>
      </c>
      <c r="C55" s="2">
        <v>0.98233029464758204</v>
      </c>
      <c r="D55" s="4">
        <f>RANK(B55,B$3:B$133,0)</f>
        <v>98</v>
      </c>
      <c r="E55" s="4">
        <f t="shared" si="0"/>
        <v>84</v>
      </c>
      <c r="F55" s="4">
        <f t="shared" si="1"/>
        <v>14</v>
      </c>
    </row>
    <row r="56" spans="1:6" x14ac:dyDescent="0.25">
      <c r="A56" s="10" t="s">
        <v>55</v>
      </c>
      <c r="B56" s="2">
        <v>10.790213542556909</v>
      </c>
      <c r="C56" s="2">
        <v>-1.9913599933686328</v>
      </c>
      <c r="D56" s="4">
        <f>RANK(B56,B$3:B$133,0)</f>
        <v>15</v>
      </c>
      <c r="E56" s="4">
        <f t="shared" si="0"/>
        <v>123</v>
      </c>
      <c r="F56" s="4">
        <f t="shared" si="1"/>
        <v>-108</v>
      </c>
    </row>
    <row r="57" spans="1:6" x14ac:dyDescent="0.25">
      <c r="A57" s="10" t="s">
        <v>56</v>
      </c>
      <c r="B57" s="2">
        <v>9.7056575955953974</v>
      </c>
      <c r="C57" s="2">
        <v>4.638293797871043</v>
      </c>
      <c r="D57" s="4">
        <f>RANK(B57,B$3:B$133,0)</f>
        <v>42</v>
      </c>
      <c r="E57" s="4">
        <f t="shared" si="0"/>
        <v>14</v>
      </c>
      <c r="F57" s="4">
        <f t="shared" si="1"/>
        <v>28</v>
      </c>
    </row>
    <row r="58" spans="1:6" x14ac:dyDescent="0.25">
      <c r="A58" s="10" t="s">
        <v>57</v>
      </c>
      <c r="B58" s="2">
        <v>11.197785919003669</v>
      </c>
      <c r="C58" s="2">
        <v>-0.50494274188341137</v>
      </c>
      <c r="D58" s="4">
        <f>RANK(B58,B$3:B$133,0)</f>
        <v>5</v>
      </c>
      <c r="E58" s="4">
        <f t="shared" si="0"/>
        <v>110</v>
      </c>
      <c r="F58" s="4">
        <f t="shared" si="1"/>
        <v>-105</v>
      </c>
    </row>
    <row r="59" spans="1:6" x14ac:dyDescent="0.25">
      <c r="A59" s="10" t="s">
        <v>58</v>
      </c>
      <c r="B59" s="2">
        <v>7.6038296733304112</v>
      </c>
      <c r="C59" s="2">
        <v>3.1285322635574033</v>
      </c>
      <c r="D59" s="4">
        <f>RANK(B59,B$3:B$133,0)</f>
        <v>103</v>
      </c>
      <c r="E59" s="4">
        <f t="shared" si="0"/>
        <v>36</v>
      </c>
      <c r="F59" s="4">
        <f t="shared" si="1"/>
        <v>67</v>
      </c>
    </row>
    <row r="60" spans="1:6" x14ac:dyDescent="0.25">
      <c r="A60" s="10" t="s">
        <v>59</v>
      </c>
      <c r="B60" s="2">
        <v>8.2671527462113463</v>
      </c>
      <c r="C60" s="2">
        <v>3.8751656867344053</v>
      </c>
      <c r="D60" s="4">
        <f>RANK(B60,B$3:B$133,0)</f>
        <v>88</v>
      </c>
      <c r="E60" s="4">
        <f t="shared" si="0"/>
        <v>28</v>
      </c>
      <c r="F60" s="4">
        <f t="shared" si="1"/>
        <v>60</v>
      </c>
    </row>
    <row r="61" spans="1:6" x14ac:dyDescent="0.25">
      <c r="A61" s="10" t="s">
        <v>60</v>
      </c>
      <c r="B61" s="2">
        <v>11.272397017411611</v>
      </c>
      <c r="C61" s="2">
        <v>3.9663852513336337</v>
      </c>
      <c r="D61" s="4">
        <f>RANK(B61,B$3:B$133,0)</f>
        <v>4</v>
      </c>
      <c r="E61" s="4">
        <f t="shared" si="0"/>
        <v>26</v>
      </c>
      <c r="F61" s="4">
        <f t="shared" si="1"/>
        <v>-22</v>
      </c>
    </row>
    <row r="62" spans="1:6" x14ac:dyDescent="0.25">
      <c r="A62" s="10" t="s">
        <v>61</v>
      </c>
      <c r="B62" s="2">
        <v>10.638729328042485</v>
      </c>
      <c r="C62" s="2">
        <v>1.523015056830971</v>
      </c>
      <c r="D62" s="4">
        <f>RANK(B62,B$3:B$133,0)</f>
        <v>21</v>
      </c>
      <c r="E62" s="4">
        <f t="shared" si="0"/>
        <v>67</v>
      </c>
      <c r="F62" s="4">
        <f t="shared" si="1"/>
        <v>-46</v>
      </c>
    </row>
    <row r="63" spans="1:6" x14ac:dyDescent="0.25">
      <c r="A63" s="10" t="s">
        <v>62</v>
      </c>
      <c r="B63" s="2">
        <v>10.452064258858876</v>
      </c>
      <c r="C63" s="2">
        <v>0.5496768875704845</v>
      </c>
      <c r="D63" s="4">
        <f>RANK(B63,B$3:B$133,0)</f>
        <v>23</v>
      </c>
      <c r="E63" s="4">
        <f t="shared" si="0"/>
        <v>89</v>
      </c>
      <c r="F63" s="4">
        <f t="shared" si="1"/>
        <v>-66</v>
      </c>
    </row>
    <row r="64" spans="1:6" x14ac:dyDescent="0.25">
      <c r="A64" s="10" t="s">
        <v>63</v>
      </c>
      <c r="B64" s="2">
        <v>8.5856434626927722</v>
      </c>
      <c r="C64" s="2">
        <v>0.24149631022029894</v>
      </c>
      <c r="D64" s="4">
        <f>RANK(B64,B$3:B$133,0)</f>
        <v>75</v>
      </c>
      <c r="E64" s="4">
        <f t="shared" si="0"/>
        <v>96</v>
      </c>
      <c r="F64" s="4">
        <f t="shared" si="1"/>
        <v>-21</v>
      </c>
    </row>
    <row r="65" spans="1:6" x14ac:dyDescent="0.25">
      <c r="A65" s="10" t="s">
        <v>64</v>
      </c>
      <c r="B65" s="2">
        <v>8.3691988827556596</v>
      </c>
      <c r="C65" s="2">
        <v>0.48510130372987703</v>
      </c>
      <c r="D65" s="4">
        <f>RANK(B65,B$3:B$133,0)</f>
        <v>80</v>
      </c>
      <c r="E65" s="4">
        <f t="shared" si="0"/>
        <v>91</v>
      </c>
      <c r="F65" s="4">
        <f t="shared" si="1"/>
        <v>-11</v>
      </c>
    </row>
    <row r="66" spans="1:6" x14ac:dyDescent="0.25">
      <c r="A66" s="10" t="s">
        <v>65</v>
      </c>
      <c r="B66" s="2">
        <v>10.416997895518708</v>
      </c>
      <c r="C66" s="2">
        <v>1.837150505227541</v>
      </c>
      <c r="D66" s="4">
        <f>RANK(B66,B$3:B$133,0)</f>
        <v>25</v>
      </c>
      <c r="E66" s="4">
        <f t="shared" si="0"/>
        <v>62</v>
      </c>
      <c r="F66" s="4">
        <f t="shared" si="1"/>
        <v>-37</v>
      </c>
    </row>
    <row r="67" spans="1:6" x14ac:dyDescent="0.25">
      <c r="A67" s="10" t="s">
        <v>66</v>
      </c>
      <c r="B67" s="2">
        <v>8.3938755918487082</v>
      </c>
      <c r="C67" s="2">
        <v>4.3363717137604283</v>
      </c>
      <c r="D67" s="4">
        <f>RANK(B67,B$3:B$133,0)</f>
        <v>79</v>
      </c>
      <c r="E67" s="4">
        <f t="shared" si="0"/>
        <v>21</v>
      </c>
      <c r="F67" s="4">
        <f t="shared" si="1"/>
        <v>58</v>
      </c>
    </row>
    <row r="68" spans="1:6" x14ac:dyDescent="0.25">
      <c r="A68" s="10" t="s">
        <v>67</v>
      </c>
      <c r="B68" s="2">
        <v>7.1763616864411865</v>
      </c>
      <c r="C68" s="2">
        <v>2.3366844744131043</v>
      </c>
      <c r="D68" s="4">
        <f>RANK(B68,B$3:B$133,0)</f>
        <v>111</v>
      </c>
      <c r="E68" s="4">
        <f t="shared" ref="E68:E131" si="2">RANK(C68,C$3:C$133,0)</f>
        <v>51</v>
      </c>
      <c r="F68" s="4">
        <f t="shared" ref="F68:F131" si="3">D68-E68</f>
        <v>60</v>
      </c>
    </row>
    <row r="69" spans="1:6" x14ac:dyDescent="0.25">
      <c r="A69" s="10" t="s">
        <v>68</v>
      </c>
      <c r="B69" s="2">
        <v>9.7902225439948367</v>
      </c>
      <c r="C69" s="2">
        <v>2.8215723090064984</v>
      </c>
      <c r="D69" s="4">
        <f>RANK(B69,B$3:B$133,0)</f>
        <v>38</v>
      </c>
      <c r="E69" s="4">
        <f t="shared" si="2"/>
        <v>43</v>
      </c>
      <c r="F69" s="4">
        <f t="shared" si="3"/>
        <v>-5</v>
      </c>
    </row>
    <row r="70" spans="1:6" x14ac:dyDescent="0.25">
      <c r="A70" s="10" t="s">
        <v>69</v>
      </c>
      <c r="B70" s="2">
        <v>8.9902924331574017</v>
      </c>
      <c r="C70" s="2">
        <v>-6.7923784878392297</v>
      </c>
      <c r="D70" s="4">
        <f>RANK(B70,B$3:B$133,0)</f>
        <v>62</v>
      </c>
      <c r="E70" s="4">
        <f t="shared" si="2"/>
        <v>130</v>
      </c>
      <c r="F70" s="4">
        <f t="shared" si="3"/>
        <v>-68</v>
      </c>
    </row>
    <row r="71" spans="1:6" x14ac:dyDescent="0.25">
      <c r="A71" s="10" t="s">
        <v>70</v>
      </c>
      <c r="B71" s="2">
        <v>7.108149015098955</v>
      </c>
      <c r="C71" s="2">
        <v>-1.605522388932485</v>
      </c>
      <c r="D71" s="4">
        <f>RANK(B71,B$3:B$133,0)</f>
        <v>114</v>
      </c>
      <c r="E71" s="4">
        <f t="shared" si="2"/>
        <v>121</v>
      </c>
      <c r="F71" s="4">
        <f t="shared" si="3"/>
        <v>-7</v>
      </c>
    </row>
    <row r="72" spans="1:6" x14ac:dyDescent="0.25">
      <c r="A72" s="10" t="s">
        <v>71</v>
      </c>
      <c r="B72" s="2">
        <v>9.8614239812349993</v>
      </c>
      <c r="C72" s="2">
        <v>4.8891885431561377</v>
      </c>
      <c r="D72" s="4">
        <f>RANK(B72,B$3:B$133,0)</f>
        <v>37</v>
      </c>
      <c r="E72" s="4">
        <f t="shared" si="2"/>
        <v>11</v>
      </c>
      <c r="F72" s="4">
        <f t="shared" si="3"/>
        <v>26</v>
      </c>
    </row>
    <row r="73" spans="1:6" x14ac:dyDescent="0.25">
      <c r="A73" s="10" t="s">
        <v>72</v>
      </c>
      <c r="B73" s="2">
        <v>11.66696980543</v>
      </c>
      <c r="C73" s="2">
        <v>0.32561634733323785</v>
      </c>
      <c r="D73" s="4">
        <f>RANK(B73,B$3:B$133,0)</f>
        <v>1</v>
      </c>
      <c r="E73" s="4">
        <f t="shared" si="2"/>
        <v>94</v>
      </c>
      <c r="F73" s="4">
        <f t="shared" si="3"/>
        <v>-93</v>
      </c>
    </row>
    <row r="74" spans="1:6" x14ac:dyDescent="0.25">
      <c r="A74" s="10" t="s">
        <v>73</v>
      </c>
      <c r="B74" s="2">
        <v>6.2681513793599581</v>
      </c>
      <c r="C74" s="2">
        <v>2.1025696792488162</v>
      </c>
      <c r="D74" s="4">
        <f>RANK(B74,B$3:B$133,0)</f>
        <v>128</v>
      </c>
      <c r="E74" s="4">
        <f t="shared" si="2"/>
        <v>54</v>
      </c>
      <c r="F74" s="4">
        <f t="shared" si="3"/>
        <v>74</v>
      </c>
    </row>
    <row r="75" spans="1:6" x14ac:dyDescent="0.25">
      <c r="A75" s="10" t="s">
        <v>74</v>
      </c>
      <c r="B75" s="2">
        <v>5.9434789016793896</v>
      </c>
      <c r="C75" s="2">
        <v>1.6495623307085054</v>
      </c>
      <c r="D75" s="4">
        <f>RANK(B75,B$3:B$133,0)</f>
        <v>130</v>
      </c>
      <c r="E75" s="4">
        <f t="shared" si="2"/>
        <v>66</v>
      </c>
      <c r="F75" s="4">
        <f t="shared" si="3"/>
        <v>64</v>
      </c>
    </row>
    <row r="76" spans="1:6" x14ac:dyDescent="0.25">
      <c r="A76" s="10" t="s">
        <v>75</v>
      </c>
      <c r="B76" s="2">
        <v>9.3393890449105772</v>
      </c>
      <c r="C76" s="2">
        <v>2.9277981951006211</v>
      </c>
      <c r="D76" s="4">
        <f>RANK(B76,B$3:B$133,0)</f>
        <v>50</v>
      </c>
      <c r="E76" s="4">
        <f t="shared" si="2"/>
        <v>41</v>
      </c>
      <c r="F76" s="4">
        <f t="shared" si="3"/>
        <v>9</v>
      </c>
    </row>
    <row r="77" spans="1:6" x14ac:dyDescent="0.25">
      <c r="A77" s="10" t="s">
        <v>76</v>
      </c>
      <c r="B77" s="2">
        <v>6.796602673575892</v>
      </c>
      <c r="C77" s="2">
        <v>1.6588904999184706</v>
      </c>
      <c r="D77" s="4">
        <f>RANK(B77,B$3:B$133,0)</f>
        <v>116</v>
      </c>
      <c r="E77" s="4">
        <f t="shared" si="2"/>
        <v>65</v>
      </c>
      <c r="F77" s="4">
        <f t="shared" si="3"/>
        <v>51</v>
      </c>
    </row>
    <row r="78" spans="1:6" x14ac:dyDescent="0.25">
      <c r="A78" s="10" t="s">
        <v>77</v>
      </c>
      <c r="B78" s="2">
        <v>10.32342153007947</v>
      </c>
      <c r="C78" s="2">
        <v>1.1578432690636049</v>
      </c>
      <c r="D78" s="4">
        <f>RANK(B78,B$3:B$133,0)</f>
        <v>27</v>
      </c>
      <c r="E78" s="4">
        <f t="shared" si="2"/>
        <v>77</v>
      </c>
      <c r="F78" s="4">
        <f t="shared" si="3"/>
        <v>-50</v>
      </c>
    </row>
    <row r="79" spans="1:6" x14ac:dyDescent="0.25">
      <c r="A79" s="10" t="s">
        <v>78</v>
      </c>
      <c r="B79" s="2">
        <v>7.3783065511226313</v>
      </c>
      <c r="C79" s="2">
        <v>3.0670048642490428</v>
      </c>
      <c r="D79" s="4">
        <f>RANK(B79,B$3:B$133,0)</f>
        <v>105</v>
      </c>
      <c r="E79" s="4">
        <f t="shared" si="2"/>
        <v>38</v>
      </c>
      <c r="F79" s="4">
        <f t="shared" si="3"/>
        <v>67</v>
      </c>
    </row>
    <row r="80" spans="1:6" x14ac:dyDescent="0.25">
      <c r="A80" s="10" t="s">
        <v>79</v>
      </c>
      <c r="B80" s="2">
        <v>9.3244137637104494</v>
      </c>
      <c r="C80" s="2">
        <v>2.9815562603672845</v>
      </c>
      <c r="D80" s="4">
        <f>RANK(B80,B$3:B$133,0)</f>
        <v>52</v>
      </c>
      <c r="E80" s="4">
        <f t="shared" si="2"/>
        <v>40</v>
      </c>
      <c r="F80" s="4">
        <f t="shared" si="3"/>
        <v>12</v>
      </c>
    </row>
    <row r="81" spans="1:6" x14ac:dyDescent="0.25">
      <c r="A81" s="10" t="s">
        <v>80</v>
      </c>
      <c r="B81" s="2">
        <v>9.1784898654616178</v>
      </c>
      <c r="C81" s="2">
        <v>-1.1393644482392915</v>
      </c>
      <c r="D81" s="4">
        <f>RANK(B81,B$3:B$133,0)</f>
        <v>55</v>
      </c>
      <c r="E81" s="4">
        <f t="shared" si="2"/>
        <v>115</v>
      </c>
      <c r="F81" s="4">
        <f t="shared" si="3"/>
        <v>-60</v>
      </c>
    </row>
    <row r="82" spans="1:6" x14ac:dyDescent="0.25">
      <c r="A82" s="10" t="s">
        <v>81</v>
      </c>
      <c r="B82" s="2">
        <v>8.350841853907264</v>
      </c>
      <c r="C82" s="2">
        <v>5.4673252345609029</v>
      </c>
      <c r="D82" s="4">
        <f>RANK(B82,B$3:B$133,0)</f>
        <v>81</v>
      </c>
      <c r="E82" s="4">
        <f t="shared" si="2"/>
        <v>8</v>
      </c>
      <c r="F82" s="4">
        <f t="shared" si="3"/>
        <v>73</v>
      </c>
    </row>
    <row r="83" spans="1:6" x14ac:dyDescent="0.25">
      <c r="A83" s="10" t="s">
        <v>82</v>
      </c>
      <c r="B83" s="2">
        <v>8.3272395115001832</v>
      </c>
      <c r="C83" s="2">
        <v>3.3670897968129907</v>
      </c>
      <c r="D83" s="4">
        <f>RANK(B83,B$3:B$133,0)</f>
        <v>84</v>
      </c>
      <c r="E83" s="4">
        <f t="shared" si="2"/>
        <v>33</v>
      </c>
      <c r="F83" s="4">
        <f t="shared" si="3"/>
        <v>51</v>
      </c>
    </row>
    <row r="84" spans="1:6" x14ac:dyDescent="0.25">
      <c r="A84" s="10" t="s">
        <v>83</v>
      </c>
      <c r="B84" s="2">
        <v>9.0877270483374808</v>
      </c>
      <c r="C84" s="2">
        <v>4.0779928727057353</v>
      </c>
      <c r="D84" s="4">
        <f>RANK(B84,B$3:B$133,0)</f>
        <v>59</v>
      </c>
      <c r="E84" s="4">
        <f t="shared" si="2"/>
        <v>24</v>
      </c>
      <c r="F84" s="4">
        <f t="shared" si="3"/>
        <v>35</v>
      </c>
    </row>
    <row r="85" spans="1:6" x14ac:dyDescent="0.25">
      <c r="A85" s="10" t="s">
        <v>84</v>
      </c>
      <c r="B85" s="2">
        <v>8.0778198319199195</v>
      </c>
      <c r="C85" s="2">
        <v>1.0363955728459331</v>
      </c>
      <c r="D85" s="4">
        <f>RANK(B85,B$3:B$133,0)</f>
        <v>94</v>
      </c>
      <c r="E85" s="4">
        <f t="shared" si="2"/>
        <v>82</v>
      </c>
      <c r="F85" s="4">
        <f t="shared" si="3"/>
        <v>12</v>
      </c>
    </row>
    <row r="86" spans="1:6" x14ac:dyDescent="0.25">
      <c r="A86" s="10" t="s">
        <v>85</v>
      </c>
      <c r="B86" s="2">
        <v>6.2212236218667076</v>
      </c>
      <c r="C86" s="2">
        <v>-0.64712113483126643</v>
      </c>
      <c r="D86" s="4">
        <f>RANK(B86,B$3:B$133,0)</f>
        <v>129</v>
      </c>
      <c r="E86" s="4">
        <f t="shared" si="2"/>
        <v>111</v>
      </c>
      <c r="F86" s="4">
        <f t="shared" si="3"/>
        <v>18</v>
      </c>
    </row>
    <row r="87" spans="1:6" x14ac:dyDescent="0.25">
      <c r="A87" s="10" t="s">
        <v>86</v>
      </c>
      <c r="B87" s="2">
        <v>8.6116719211771198</v>
      </c>
      <c r="C87" s="2">
        <v>-2.9681168453756044</v>
      </c>
      <c r="D87" s="4">
        <f>RANK(B87,B$3:B$133,0)</f>
        <v>74</v>
      </c>
      <c r="E87" s="4">
        <f t="shared" si="2"/>
        <v>125</v>
      </c>
      <c r="F87" s="4">
        <f t="shared" si="3"/>
        <v>-51</v>
      </c>
    </row>
    <row r="88" spans="1:6" x14ac:dyDescent="0.25">
      <c r="A88" s="10" t="s">
        <v>87</v>
      </c>
      <c r="B88" s="2">
        <v>6.9456786577202392</v>
      </c>
      <c r="C88" s="2">
        <v>5.0433722155644318</v>
      </c>
      <c r="D88" s="4">
        <f>RANK(B88,B$3:B$133,0)</f>
        <v>115</v>
      </c>
      <c r="E88" s="4">
        <f t="shared" si="2"/>
        <v>10</v>
      </c>
      <c r="F88" s="4">
        <f t="shared" si="3"/>
        <v>105</v>
      </c>
    </row>
    <row r="89" spans="1:6" x14ac:dyDescent="0.25">
      <c r="A89" s="10" t="s">
        <v>88</v>
      </c>
      <c r="B89" s="2">
        <v>10.878887074361646</v>
      </c>
      <c r="C89" s="2">
        <v>1.0836095970728366</v>
      </c>
      <c r="D89" s="4">
        <f>RANK(B89,B$3:B$133,0)</f>
        <v>12</v>
      </c>
      <c r="E89" s="4">
        <f t="shared" si="2"/>
        <v>79</v>
      </c>
      <c r="F89" s="4">
        <f t="shared" si="3"/>
        <v>-67</v>
      </c>
    </row>
    <row r="90" spans="1:6" x14ac:dyDescent="0.25">
      <c r="A90" s="10" t="s">
        <v>89</v>
      </c>
      <c r="B90" s="2">
        <v>7.6111259857293572</v>
      </c>
      <c r="C90" s="2">
        <v>-5.0536891381014613</v>
      </c>
      <c r="D90" s="4">
        <f>RANK(B90,B$3:B$133,0)</f>
        <v>102</v>
      </c>
      <c r="E90" s="4">
        <f t="shared" si="2"/>
        <v>128</v>
      </c>
      <c r="F90" s="4">
        <f t="shared" si="3"/>
        <v>-26</v>
      </c>
    </row>
    <row r="91" spans="1:6" x14ac:dyDescent="0.25">
      <c r="A91" s="10" t="s">
        <v>90</v>
      </c>
      <c r="B91" s="2">
        <v>6.3498854858653129</v>
      </c>
      <c r="C91" s="2">
        <v>1.9604439071519835</v>
      </c>
      <c r="D91" s="4">
        <f>RANK(B91,B$3:B$133,0)</f>
        <v>126</v>
      </c>
      <c r="E91" s="4">
        <f t="shared" si="2"/>
        <v>57</v>
      </c>
      <c r="F91" s="4">
        <f t="shared" si="3"/>
        <v>69</v>
      </c>
    </row>
    <row r="92" spans="1:6" x14ac:dyDescent="0.25">
      <c r="A92" s="10" t="s">
        <v>91</v>
      </c>
      <c r="B92" s="2">
        <v>7.6146958810330663</v>
      </c>
      <c r="C92" s="2">
        <v>-0.37972244679122014</v>
      </c>
      <c r="D92" s="4">
        <f>RANK(B92,B$3:B$133,0)</f>
        <v>101</v>
      </c>
      <c r="E92" s="4">
        <f t="shared" si="2"/>
        <v>107</v>
      </c>
      <c r="F92" s="4">
        <f t="shared" si="3"/>
        <v>-6</v>
      </c>
    </row>
    <row r="93" spans="1:6" x14ac:dyDescent="0.25">
      <c r="A93" s="10" t="s">
        <v>92</v>
      </c>
      <c r="B93" s="2">
        <v>8.7142346182261488</v>
      </c>
      <c r="C93" s="2">
        <v>3.1751839609034818</v>
      </c>
      <c r="D93" s="4">
        <f>RANK(B93,B$3:B$133,0)</f>
        <v>71</v>
      </c>
      <c r="E93" s="4">
        <f t="shared" si="2"/>
        <v>35</v>
      </c>
      <c r="F93" s="4">
        <f t="shared" si="3"/>
        <v>36</v>
      </c>
    </row>
    <row r="94" spans="1:6" x14ac:dyDescent="0.25">
      <c r="A94" s="10" t="s">
        <v>93</v>
      </c>
      <c r="B94" s="2">
        <v>11.311231047138333</v>
      </c>
      <c r="C94" s="2">
        <v>0.47416515657732816</v>
      </c>
      <c r="D94" s="4">
        <f>RANK(B94,B$3:B$133,0)</f>
        <v>3</v>
      </c>
      <c r="E94" s="4">
        <f t="shared" si="2"/>
        <v>92</v>
      </c>
      <c r="F94" s="4">
        <f t="shared" si="3"/>
        <v>-89</v>
      </c>
    </row>
    <row r="95" spans="1:6" x14ac:dyDescent="0.25">
      <c r="A95" s="10" t="s">
        <v>94</v>
      </c>
      <c r="B95" s="2">
        <v>9.7123986111977647</v>
      </c>
      <c r="C95" s="2">
        <v>-4.5244211003259096</v>
      </c>
      <c r="D95" s="4">
        <f>RANK(B95,B$3:B$133,0)</f>
        <v>41</v>
      </c>
      <c r="E95" s="4">
        <f t="shared" si="2"/>
        <v>126</v>
      </c>
      <c r="F95" s="4">
        <f t="shared" si="3"/>
        <v>-85</v>
      </c>
    </row>
    <row r="96" spans="1:6" x14ac:dyDescent="0.25">
      <c r="A96" s="10" t="s">
        <v>95</v>
      </c>
      <c r="B96" s="2">
        <v>7.3013540375195793</v>
      </c>
      <c r="C96" s="2">
        <v>-1.039798675233726</v>
      </c>
      <c r="D96" s="4">
        <f>RANK(B96,B$3:B$133,0)</f>
        <v>108</v>
      </c>
      <c r="E96" s="4">
        <f t="shared" si="2"/>
        <v>113</v>
      </c>
      <c r="F96" s="4">
        <f t="shared" si="3"/>
        <v>-5</v>
      </c>
    </row>
    <row r="97" spans="1:6" x14ac:dyDescent="0.25">
      <c r="A97" s="10" t="s">
        <v>96</v>
      </c>
      <c r="B97" s="2">
        <v>9.6545500336687038</v>
      </c>
      <c r="C97" s="2">
        <v>1.3189183391726544</v>
      </c>
      <c r="D97" s="4">
        <f>RANK(B97,B$3:B$133,0)</f>
        <v>45</v>
      </c>
      <c r="E97" s="4">
        <f t="shared" si="2"/>
        <v>74</v>
      </c>
      <c r="F97" s="4">
        <f t="shared" si="3"/>
        <v>-29</v>
      </c>
    </row>
    <row r="98" spans="1:6" x14ac:dyDescent="0.25">
      <c r="A98" s="10" t="s">
        <v>97</v>
      </c>
      <c r="B98" s="2">
        <v>8.6665912726118979</v>
      </c>
      <c r="C98" s="2">
        <v>-1.2867359851773301</v>
      </c>
      <c r="D98" s="4">
        <f>RANK(B98,B$3:B$133,0)</f>
        <v>73</v>
      </c>
      <c r="E98" s="4">
        <f t="shared" si="2"/>
        <v>117</v>
      </c>
      <c r="F98" s="4">
        <f t="shared" si="3"/>
        <v>-44</v>
      </c>
    </row>
    <row r="99" spans="1:6" x14ac:dyDescent="0.25">
      <c r="A99" s="10" t="s">
        <v>98</v>
      </c>
      <c r="B99" s="2">
        <v>8.8452351136745904</v>
      </c>
      <c r="C99" s="2">
        <v>0.51249373517565289</v>
      </c>
      <c r="D99" s="4">
        <f>RANK(B99,B$3:B$133,0)</f>
        <v>66</v>
      </c>
      <c r="E99" s="4">
        <f t="shared" si="2"/>
        <v>90</v>
      </c>
      <c r="F99" s="4">
        <f t="shared" si="3"/>
        <v>-24</v>
      </c>
    </row>
    <row r="100" spans="1:6" x14ac:dyDescent="0.25">
      <c r="A100" s="10" t="s">
        <v>99</v>
      </c>
      <c r="B100" s="2">
        <v>8.0870538602196529</v>
      </c>
      <c r="C100" s="2">
        <v>4.6040070815897423</v>
      </c>
      <c r="D100" s="4">
        <f>RANK(B100,B$3:B$133,0)</f>
        <v>92</v>
      </c>
      <c r="E100" s="4">
        <f t="shared" si="2"/>
        <v>16</v>
      </c>
      <c r="F100" s="4">
        <f t="shared" si="3"/>
        <v>76</v>
      </c>
    </row>
    <row r="101" spans="1:6" x14ac:dyDescent="0.25">
      <c r="A101" s="10" t="s">
        <v>100</v>
      </c>
      <c r="B101" s="2">
        <v>9.6465598275328492</v>
      </c>
      <c r="C101" s="2">
        <v>4.5515908674294252</v>
      </c>
      <c r="D101" s="4">
        <f>RANK(B101,B$3:B$133,0)</f>
        <v>46</v>
      </c>
      <c r="E101" s="4">
        <f t="shared" si="2"/>
        <v>17</v>
      </c>
      <c r="F101" s="4">
        <f t="shared" si="3"/>
        <v>29</v>
      </c>
    </row>
    <row r="102" spans="1:6" x14ac:dyDescent="0.25">
      <c r="A102" s="10" t="s">
        <v>101</v>
      </c>
      <c r="B102" s="2">
        <v>10.067414058153489</v>
      </c>
      <c r="C102" s="2">
        <v>2.3793838431460017</v>
      </c>
      <c r="D102" s="4">
        <f>RANK(B102,B$3:B$133,0)</f>
        <v>31</v>
      </c>
      <c r="E102" s="4">
        <f t="shared" si="2"/>
        <v>50</v>
      </c>
      <c r="F102" s="4">
        <f t="shared" si="3"/>
        <v>-19</v>
      </c>
    </row>
    <row r="103" spans="1:6" x14ac:dyDescent="0.25">
      <c r="A103" s="10" t="s">
        <v>102</v>
      </c>
      <c r="B103" s="2">
        <v>11.096016124244549</v>
      </c>
      <c r="C103" s="2">
        <v>-1.018243324854069</v>
      </c>
      <c r="D103" s="4">
        <f>RANK(B103,B$3:B$133,0)</f>
        <v>7</v>
      </c>
      <c r="E103" s="4">
        <f t="shared" si="2"/>
        <v>112</v>
      </c>
      <c r="F103" s="4">
        <f t="shared" si="3"/>
        <v>-105</v>
      </c>
    </row>
    <row r="104" spans="1:6" x14ac:dyDescent="0.25">
      <c r="A104" s="10" t="s">
        <v>103</v>
      </c>
      <c r="B104" s="2">
        <v>9.4254428270154804</v>
      </c>
      <c r="C104" s="2">
        <v>4.7767992135503903</v>
      </c>
      <c r="D104" s="4">
        <f>RANK(B104,B$3:B$133,0)</f>
        <v>48</v>
      </c>
      <c r="E104" s="4">
        <f t="shared" si="2"/>
        <v>13</v>
      </c>
      <c r="F104" s="4">
        <f t="shared" si="3"/>
        <v>35</v>
      </c>
    </row>
    <row r="105" spans="1:6" x14ac:dyDescent="0.25">
      <c r="A105" s="10" t="s">
        <v>104</v>
      </c>
      <c r="B105" s="2">
        <v>9.3388051282427185</v>
      </c>
      <c r="C105" s="2">
        <v>1.4107312820710121</v>
      </c>
      <c r="D105" s="4">
        <f>RANK(B105,B$3:B$133,0)</f>
        <v>51</v>
      </c>
      <c r="E105" s="4">
        <f t="shared" si="2"/>
        <v>68</v>
      </c>
      <c r="F105" s="4">
        <f t="shared" si="3"/>
        <v>-17</v>
      </c>
    </row>
    <row r="106" spans="1:6" x14ac:dyDescent="0.25">
      <c r="A106" s="10" t="s">
        <v>105</v>
      </c>
      <c r="B106" s="2">
        <v>6.6634994029767212</v>
      </c>
      <c r="C106" s="2">
        <v>6.6120391270248149</v>
      </c>
      <c r="D106" s="4">
        <f>RANK(B106,B$3:B$133,0)</f>
        <v>119</v>
      </c>
      <c r="E106" s="4">
        <f t="shared" si="2"/>
        <v>4</v>
      </c>
      <c r="F106" s="4">
        <f t="shared" si="3"/>
        <v>115</v>
      </c>
    </row>
    <row r="107" spans="1:6" x14ac:dyDescent="0.25">
      <c r="A107" s="10" t="s">
        <v>106</v>
      </c>
      <c r="B107" s="2">
        <v>10.057879494317602</v>
      </c>
      <c r="C107" s="2">
        <v>-1.3332563775994117</v>
      </c>
      <c r="D107" s="4">
        <f>RANK(B107,B$3:B$133,0)</f>
        <v>33</v>
      </c>
      <c r="E107" s="4">
        <f t="shared" si="2"/>
        <v>119</v>
      </c>
      <c r="F107" s="4">
        <f t="shared" si="3"/>
        <v>-86</v>
      </c>
    </row>
    <row r="108" spans="1:6" x14ac:dyDescent="0.25">
      <c r="A108" s="10" t="s">
        <v>107</v>
      </c>
      <c r="B108" s="2">
        <v>7.2900138574394582</v>
      </c>
      <c r="C108" s="2">
        <v>2.4159365405914031</v>
      </c>
      <c r="D108" s="4">
        <f>RANK(B108,B$3:B$133,0)</f>
        <v>109</v>
      </c>
      <c r="E108" s="4">
        <f t="shared" si="2"/>
        <v>48</v>
      </c>
      <c r="F108" s="4">
        <f t="shared" si="3"/>
        <v>61</v>
      </c>
    </row>
    <row r="109" spans="1:6" x14ac:dyDescent="0.25">
      <c r="A109" s="10" t="s">
        <v>108</v>
      </c>
      <c r="B109" s="2">
        <v>8.8890879837068137</v>
      </c>
      <c r="C109" s="2">
        <v>4.8133487794971472</v>
      </c>
      <c r="D109" s="4">
        <f>RANK(B109,B$3:B$133,0)</f>
        <v>65</v>
      </c>
      <c r="E109" s="4">
        <f t="shared" si="2"/>
        <v>12</v>
      </c>
      <c r="F109" s="4">
        <f t="shared" si="3"/>
        <v>53</v>
      </c>
    </row>
    <row r="110" spans="1:6" x14ac:dyDescent="0.25">
      <c r="A110" s="10" t="s">
        <v>109</v>
      </c>
      <c r="B110" s="2">
        <v>9.7044770004289802</v>
      </c>
      <c r="C110" s="2">
        <v>4.3815569297974974</v>
      </c>
      <c r="D110" s="4">
        <f>RANK(B110,B$3:B$133,0)</f>
        <v>43</v>
      </c>
      <c r="E110" s="4">
        <f t="shared" si="2"/>
        <v>20</v>
      </c>
      <c r="F110" s="4">
        <f t="shared" si="3"/>
        <v>23</v>
      </c>
    </row>
    <row r="111" spans="1:6" x14ac:dyDescent="0.25">
      <c r="A111" s="10" t="s">
        <v>110</v>
      </c>
      <c r="B111" s="2">
        <v>6.2803793299455251</v>
      </c>
      <c r="C111" s="2">
        <v>3.3057518046324361</v>
      </c>
      <c r="D111" s="4">
        <f>RANK(B111,B$3:B$133,0)</f>
        <v>127</v>
      </c>
      <c r="E111" s="4">
        <f t="shared" si="2"/>
        <v>34</v>
      </c>
      <c r="F111" s="4">
        <f t="shared" si="3"/>
        <v>93</v>
      </c>
    </row>
    <row r="112" spans="1:6" x14ac:dyDescent="0.25">
      <c r="A112" s="10" t="s">
        <v>111</v>
      </c>
      <c r="B112" s="2">
        <v>11.100266232033125</v>
      </c>
      <c r="C112" s="2">
        <v>-0.41279466794151176</v>
      </c>
      <c r="D112" s="4">
        <f>RANK(B112,B$3:B$133,0)</f>
        <v>6</v>
      </c>
      <c r="E112" s="4">
        <f t="shared" si="2"/>
        <v>108</v>
      </c>
      <c r="F112" s="4">
        <f t="shared" si="3"/>
        <v>-102</v>
      </c>
    </row>
    <row r="113" spans="1:6" x14ac:dyDescent="0.25">
      <c r="A113" s="10" t="s">
        <v>112</v>
      </c>
      <c r="B113" s="2">
        <v>9.8733554839991626</v>
      </c>
      <c r="C113" s="2">
        <v>2.1800397903293742</v>
      </c>
      <c r="D113" s="4">
        <f>RANK(B113,B$3:B$133,0)</f>
        <v>36</v>
      </c>
      <c r="E113" s="4">
        <f t="shared" si="2"/>
        <v>53</v>
      </c>
      <c r="F113" s="4">
        <f t="shared" si="3"/>
        <v>-17</v>
      </c>
    </row>
    <row r="114" spans="1:6" x14ac:dyDescent="0.25">
      <c r="A114" s="10" t="s">
        <v>113</v>
      </c>
      <c r="B114" s="2">
        <v>10.170300115031356</v>
      </c>
      <c r="C114" s="2">
        <v>2.4899049057257088</v>
      </c>
      <c r="D114" s="4">
        <f>RANK(B114,B$3:B$133,0)</f>
        <v>30</v>
      </c>
      <c r="E114" s="4">
        <f t="shared" si="2"/>
        <v>47</v>
      </c>
      <c r="F114" s="4">
        <f t="shared" si="3"/>
        <v>-17</v>
      </c>
    </row>
    <row r="115" spans="1:6" x14ac:dyDescent="0.25">
      <c r="A115" s="10" t="s">
        <v>114</v>
      </c>
      <c r="B115" s="2">
        <v>8.7599869185256143</v>
      </c>
      <c r="C115" s="2">
        <v>-1.1791433326092857</v>
      </c>
      <c r="D115" s="4">
        <f>RANK(B115,B$3:B$133,0)</f>
        <v>68</v>
      </c>
      <c r="E115" s="4">
        <f t="shared" si="2"/>
        <v>116</v>
      </c>
      <c r="F115" s="4">
        <f t="shared" si="3"/>
        <v>-48</v>
      </c>
    </row>
    <row r="116" spans="1:6" x14ac:dyDescent="0.25">
      <c r="A116" s="10" t="s">
        <v>115</v>
      </c>
      <c r="B116" s="2">
        <v>10.321847858716747</v>
      </c>
      <c r="C116" s="2">
        <v>1.3458621708921896</v>
      </c>
      <c r="D116" s="4">
        <f>RANK(B116,B$3:B$133,0)</f>
        <v>28</v>
      </c>
      <c r="E116" s="4">
        <f t="shared" si="2"/>
        <v>73</v>
      </c>
      <c r="F116" s="4">
        <f t="shared" si="3"/>
        <v>-45</v>
      </c>
    </row>
    <row r="117" spans="1:6" x14ac:dyDescent="0.25">
      <c r="A117" s="10" t="s">
        <v>116</v>
      </c>
      <c r="B117" s="2">
        <v>8.3139912588893043</v>
      </c>
      <c r="C117" s="2">
        <v>1.6595281877087302</v>
      </c>
      <c r="D117" s="4">
        <f>RANK(B117,B$3:B$133,0)</f>
        <v>86</v>
      </c>
      <c r="E117" s="4">
        <f t="shared" si="2"/>
        <v>64</v>
      </c>
      <c r="F117" s="4">
        <f t="shared" si="3"/>
        <v>22</v>
      </c>
    </row>
    <row r="118" spans="1:6" x14ac:dyDescent="0.25">
      <c r="A118" s="10" t="s">
        <v>117</v>
      </c>
      <c r="B118" s="2">
        <v>6.4359376091898435</v>
      </c>
      <c r="C118" s="2">
        <v>-4.8581834870656877</v>
      </c>
      <c r="D118" s="4">
        <f>RANK(B118,B$3:B$133,0)</f>
        <v>125</v>
      </c>
      <c r="E118" s="4">
        <f t="shared" si="2"/>
        <v>127</v>
      </c>
      <c r="F118" s="4">
        <f t="shared" si="3"/>
        <v>-2</v>
      </c>
    </row>
    <row r="119" spans="1:6" x14ac:dyDescent="0.25">
      <c r="A119" s="10" t="s">
        <v>118</v>
      </c>
      <c r="B119" s="2">
        <v>10.907588782428745</v>
      </c>
      <c r="C119" s="2">
        <v>0.17566964826308151</v>
      </c>
      <c r="D119" s="4">
        <f>RANK(B119,B$3:B$133,0)</f>
        <v>11</v>
      </c>
      <c r="E119" s="4">
        <f t="shared" si="2"/>
        <v>102</v>
      </c>
      <c r="F119" s="4">
        <f t="shared" si="3"/>
        <v>-91</v>
      </c>
    </row>
    <row r="120" spans="1:6" x14ac:dyDescent="0.25">
      <c r="A120" s="10" t="s">
        <v>119</v>
      </c>
      <c r="B120" s="2">
        <v>11.324402014068157</v>
      </c>
      <c r="C120" s="2">
        <v>0.21669051227578962</v>
      </c>
      <c r="D120" s="4">
        <f>RANK(B120,B$3:B$133,0)</f>
        <v>2</v>
      </c>
      <c r="E120" s="4">
        <f t="shared" si="2"/>
        <v>100</v>
      </c>
      <c r="F120" s="4">
        <f t="shared" si="3"/>
        <v>-98</v>
      </c>
    </row>
    <row r="121" spans="1:6" x14ac:dyDescent="0.25">
      <c r="A121" s="10" t="s">
        <v>120</v>
      </c>
      <c r="B121" s="2">
        <v>8.8950096563807541</v>
      </c>
      <c r="C121" s="2">
        <v>2.0650042492150931</v>
      </c>
      <c r="D121" s="4">
        <f>RANK(B121,B$3:B$133,0)</f>
        <v>64</v>
      </c>
      <c r="E121" s="4">
        <f t="shared" si="2"/>
        <v>55</v>
      </c>
      <c r="F121" s="4">
        <f t="shared" si="3"/>
        <v>9</v>
      </c>
    </row>
    <row r="122" spans="1:6" x14ac:dyDescent="0.25">
      <c r="A122" s="10" t="s">
        <v>121</v>
      </c>
      <c r="B122" s="2">
        <v>7.1149549524268343</v>
      </c>
      <c r="C122" s="2">
        <v>16.414734600971244</v>
      </c>
      <c r="D122" s="4">
        <f>RANK(B122,B$3:B$133,0)</f>
        <v>113</v>
      </c>
      <c r="E122" s="4">
        <f t="shared" si="2"/>
        <v>1</v>
      </c>
      <c r="F122" s="4">
        <f t="shared" si="3"/>
        <v>112</v>
      </c>
    </row>
    <row r="123" spans="1:6" x14ac:dyDescent="0.25">
      <c r="A123" s="10" t="s">
        <v>122</v>
      </c>
      <c r="B123" s="2">
        <v>6.522052739394355</v>
      </c>
      <c r="C123" s="2">
        <v>2.8197272907545425</v>
      </c>
      <c r="D123" s="4">
        <f>RANK(B123,B$3:B$133,0)</f>
        <v>124</v>
      </c>
      <c r="E123" s="4">
        <f t="shared" si="2"/>
        <v>44</v>
      </c>
      <c r="F123" s="4">
        <f t="shared" si="3"/>
        <v>80</v>
      </c>
    </row>
    <row r="124" spans="1:6" x14ac:dyDescent="0.25">
      <c r="A124" s="10" t="s">
        <v>123</v>
      </c>
      <c r="B124" s="2">
        <v>8.1428746794286369</v>
      </c>
      <c r="C124" s="2">
        <v>-7.5971717089089452E-2</v>
      </c>
      <c r="D124" s="4">
        <f>RANK(B124,B$3:B$133,0)</f>
        <v>91</v>
      </c>
      <c r="E124" s="4">
        <f t="shared" si="2"/>
        <v>103</v>
      </c>
      <c r="F124" s="4">
        <f t="shared" si="3"/>
        <v>-12</v>
      </c>
    </row>
    <row r="125" spans="1:6" x14ac:dyDescent="0.25">
      <c r="A125" s="10" t="s">
        <v>124</v>
      </c>
      <c r="B125" s="2">
        <v>9.1543617664137749</v>
      </c>
      <c r="C125" s="2">
        <v>-0.42599032079370147</v>
      </c>
      <c r="D125" s="4">
        <f>RANK(B125,B$3:B$133,0)</f>
        <v>56</v>
      </c>
      <c r="E125" s="4">
        <f t="shared" si="2"/>
        <v>109</v>
      </c>
      <c r="F125" s="4">
        <f t="shared" si="3"/>
        <v>-53</v>
      </c>
    </row>
    <row r="126" spans="1:6" x14ac:dyDescent="0.25">
      <c r="A126" s="10" t="s">
        <v>125</v>
      </c>
      <c r="B126" s="2">
        <v>6.6469779439063723</v>
      </c>
      <c r="C126" s="2">
        <v>3.0724017280639373</v>
      </c>
      <c r="D126" s="4">
        <f>RANK(B126,B$3:B$133,0)</f>
        <v>121</v>
      </c>
      <c r="E126" s="4">
        <f t="shared" si="2"/>
        <v>37</v>
      </c>
      <c r="F126" s="4">
        <f t="shared" si="3"/>
        <v>84</v>
      </c>
    </row>
    <row r="127" spans="1:6" x14ac:dyDescent="0.25">
      <c r="A127" s="10" t="s">
        <v>126</v>
      </c>
      <c r="B127" s="2">
        <v>8.0381302186656036</v>
      </c>
      <c r="C127" s="2">
        <v>3.8279019566488444</v>
      </c>
      <c r="D127" s="4">
        <f>RANK(B127,B$3:B$133,0)</f>
        <v>95</v>
      </c>
      <c r="E127" s="4">
        <f t="shared" si="2"/>
        <v>29</v>
      </c>
      <c r="F127" s="4">
        <f t="shared" si="3"/>
        <v>66</v>
      </c>
    </row>
    <row r="128" spans="1:6" x14ac:dyDescent="0.25">
      <c r="A128" s="10" t="s">
        <v>127</v>
      </c>
      <c r="B128" s="2">
        <v>10.688287239697086</v>
      </c>
      <c r="C128" s="2">
        <v>0.2252750188528978</v>
      </c>
      <c r="D128" s="4">
        <f>RANK(B128,B$3:B$133,0)</f>
        <v>19</v>
      </c>
      <c r="E128" s="4">
        <f t="shared" si="2"/>
        <v>97</v>
      </c>
      <c r="F128" s="4">
        <f t="shared" si="3"/>
        <v>-78</v>
      </c>
    </row>
    <row r="129" spans="1:6" x14ac:dyDescent="0.25">
      <c r="A129" s="10" t="s">
        <v>128</v>
      </c>
      <c r="B129" s="2">
        <v>10.669960187759107</v>
      </c>
      <c r="C129" s="2">
        <v>0.89478865343706104</v>
      </c>
      <c r="D129" s="4">
        <f>RANK(B129,B$3:B$133,0)</f>
        <v>20</v>
      </c>
      <c r="E129" s="4">
        <f t="shared" si="2"/>
        <v>85</v>
      </c>
      <c r="F129" s="4">
        <f t="shared" si="3"/>
        <v>-65</v>
      </c>
    </row>
    <row r="130" spans="1:6" x14ac:dyDescent="0.25">
      <c r="A130" s="10" t="s">
        <v>129</v>
      </c>
      <c r="B130" s="2">
        <v>11.050833992459903</v>
      </c>
      <c r="C130" s="2">
        <v>1.6781254000449479</v>
      </c>
      <c r="D130" s="4">
        <f>RANK(B130,B$3:B$133,0)</f>
        <v>8</v>
      </c>
      <c r="E130" s="4">
        <f t="shared" si="2"/>
        <v>63</v>
      </c>
      <c r="F130" s="4">
        <f t="shared" si="3"/>
        <v>-55</v>
      </c>
    </row>
    <row r="131" spans="1:6" x14ac:dyDescent="0.25">
      <c r="A131" s="10" t="s">
        <v>130</v>
      </c>
      <c r="B131" s="2">
        <v>9.757187565003548</v>
      </c>
      <c r="C131" s="2">
        <v>-0.13788920412437733</v>
      </c>
      <c r="D131" s="4">
        <f>RANK(B131,B$3:B$133,0)</f>
        <v>40</v>
      </c>
      <c r="E131" s="4">
        <f t="shared" si="2"/>
        <v>105</v>
      </c>
      <c r="F131" s="4">
        <f t="shared" si="3"/>
        <v>-65</v>
      </c>
    </row>
    <row r="132" spans="1:6" x14ac:dyDescent="0.25">
      <c r="A132" s="10" t="s">
        <v>131</v>
      </c>
      <c r="B132" s="2">
        <v>7.8503361563054517</v>
      </c>
      <c r="C132" s="2">
        <v>5.9948660101926521</v>
      </c>
      <c r="D132" s="4">
        <f>RANK(B132,B$3:B$133,0)</f>
        <v>97</v>
      </c>
      <c r="E132" s="4">
        <f t="shared" ref="E132:E133" si="4">RANK(C132,C$3:C$133,0)</f>
        <v>5</v>
      </c>
      <c r="F132" s="4">
        <f t="shared" ref="F132:F133" si="5">D132-E132</f>
        <v>92</v>
      </c>
    </row>
    <row r="133" spans="1:6" x14ac:dyDescent="0.25">
      <c r="A133" s="10" t="s">
        <v>132</v>
      </c>
      <c r="B133" s="2">
        <v>7.324088224825152</v>
      </c>
      <c r="C133" s="2">
        <v>-1.4502641310958779</v>
      </c>
      <c r="D133" s="4">
        <f>RANK(B133,B$3:B$133,0)</f>
        <v>107</v>
      </c>
      <c r="E133" s="4">
        <f t="shared" si="4"/>
        <v>120</v>
      </c>
      <c r="F133" s="4">
        <f t="shared" si="5"/>
        <v>-13</v>
      </c>
    </row>
    <row r="135" spans="1:6" x14ac:dyDescent="0.25">
      <c r="A135" s="4" t="s">
        <v>143</v>
      </c>
      <c r="B135" s="4">
        <f>COUNT(B3:B133)</f>
        <v>131</v>
      </c>
    </row>
    <row r="136" spans="1:6" x14ac:dyDescent="0.25">
      <c r="A136" s="4" t="s">
        <v>137</v>
      </c>
      <c r="B136" s="8">
        <f>CORREL(B3:B133,C3:C133)</f>
        <v>-0.1350986957198386</v>
      </c>
    </row>
    <row r="137" spans="1:6" x14ac:dyDescent="0.25">
      <c r="A137" s="4" t="s">
        <v>138</v>
      </c>
      <c r="B137" s="8">
        <f xml:space="preserve"> 1 - 6*SUMSQ(F3:F133)/(B135*(B135^2 - 1))</f>
        <v>-0.18015800992900233</v>
      </c>
    </row>
    <row r="138" spans="1:6" x14ac:dyDescent="0.25">
      <c r="A138" s="4" t="s">
        <v>139</v>
      </c>
      <c r="B138" s="8">
        <f>B136*SQRT((B$135-2)/(1-B136^2))</f>
        <v>-1.5486237772730227</v>
      </c>
    </row>
    <row r="139" spans="1:6" x14ac:dyDescent="0.25">
      <c r="A139" s="4" t="s">
        <v>140</v>
      </c>
      <c r="B139" s="8">
        <f>B137*SQRT((B$135-2)/(1-B137^2))</f>
        <v>-2.0802391852387005</v>
      </c>
    </row>
    <row r="140" spans="1:6" x14ac:dyDescent="0.25">
      <c r="A140" s="4" t="s">
        <v>141</v>
      </c>
      <c r="B140" s="9">
        <f>_xlfn.T.DIST.2T(ABS(B138),B$135-2)</f>
        <v>0.12392204117960517</v>
      </c>
    </row>
    <row r="141" spans="1:6" x14ac:dyDescent="0.25">
      <c r="A141" s="4" t="s">
        <v>142</v>
      </c>
      <c r="B141" s="9">
        <f>_xlfn.T.DIST.2T(ABS(B139),B$135-2)</f>
        <v>3.9482735076376299E-2</v>
      </c>
    </row>
  </sheetData>
  <mergeCells count="4">
    <mergeCell ref="A1:A2"/>
    <mergeCell ref="B1:C1"/>
    <mergeCell ref="D1:E1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Spearman_rank_correlation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2021-07-21T13:39:37Z</dcterms:created>
  <dcterms:modified xsi:type="dcterms:W3CDTF">2021-07-21T13:54:34Z</dcterms:modified>
</cp:coreProperties>
</file>