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0C97489D-A810-4E81-A0BB-22BD69845AA8}" xr6:coauthVersionLast="47" xr6:coauthVersionMax="47" xr10:uidLastSave="{00000000-0000-0000-0000-000000000000}"/>
  <bookViews>
    <workbookView xWindow="-120" yWindow="-120" windowWidth="20730" windowHeight="11160" xr2:uid="{3E903F46-301F-427D-8574-1B63694EE508}"/>
  </bookViews>
  <sheets>
    <sheet name="NEDL_Tobit" sheetId="4" r:id="rId1"/>
  </sheets>
  <definedNames>
    <definedName name="_xlnm._FilterDatabase" localSheetId="0" hidden="1">NEDL_Tobit!$A$1:$H$791</definedName>
    <definedName name="solver_adj" localSheetId="0" hidden="1">NEDL_Tobit!$B$804:$C$804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NEDL_Tobit!$F$798</definedName>
    <definedName name="solver_lhs2" localSheetId="0" hidden="1">NEDL_Tobit!$B$804:$D$804</definedName>
    <definedName name="solver_lhs3" localSheetId="0" hidden="1">NEDL_Tobit!#REF!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NEDL_Tobit!$F$797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3</definedName>
    <definedName name="solver_rel3" localSheetId="0" hidden="1">2</definedName>
    <definedName name="solver_rhs1" localSheetId="0" hidden="1">0</definedName>
    <definedName name="solver_rhs2" localSheetId="0" hidden="1">-2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01" i="4" l="1"/>
  <c r="B801" i="4"/>
  <c r="F795" i="4"/>
  <c r="F794" i="4"/>
  <c r="F2" i="4"/>
  <c r="B797" i="4" a="1"/>
  <c r="B797" i="4" s="1"/>
  <c r="F3" i="4"/>
  <c r="F4" i="4"/>
  <c r="F5" i="4"/>
  <c r="F6" i="4"/>
  <c r="F7" i="4"/>
  <c r="F8" i="4"/>
  <c r="F9" i="4"/>
  <c r="G9" i="4" s="1"/>
  <c r="F10" i="4"/>
  <c r="F11" i="4"/>
  <c r="F12" i="4"/>
  <c r="F13" i="4"/>
  <c r="F14" i="4"/>
  <c r="F15" i="4"/>
  <c r="F16" i="4"/>
  <c r="F17" i="4"/>
  <c r="G17" i="4" s="1"/>
  <c r="F18" i="4"/>
  <c r="F19" i="4"/>
  <c r="F20" i="4"/>
  <c r="F21" i="4"/>
  <c r="F22" i="4"/>
  <c r="F23" i="4"/>
  <c r="F24" i="4"/>
  <c r="F25" i="4"/>
  <c r="G25" i="4" s="1"/>
  <c r="F26" i="4"/>
  <c r="F27" i="4"/>
  <c r="F28" i="4"/>
  <c r="F29" i="4"/>
  <c r="F30" i="4"/>
  <c r="F31" i="4"/>
  <c r="F32" i="4"/>
  <c r="F33" i="4"/>
  <c r="G33" i="4" s="1"/>
  <c r="F34" i="4"/>
  <c r="F35" i="4"/>
  <c r="F36" i="4"/>
  <c r="F37" i="4"/>
  <c r="F38" i="4"/>
  <c r="F39" i="4"/>
  <c r="G39" i="4" s="1"/>
  <c r="F40" i="4"/>
  <c r="F41" i="4"/>
  <c r="G41" i="4" s="1"/>
  <c r="F42" i="4"/>
  <c r="F43" i="4"/>
  <c r="F44" i="4"/>
  <c r="F45" i="4"/>
  <c r="F46" i="4"/>
  <c r="F47" i="4"/>
  <c r="F48" i="4"/>
  <c r="F49" i="4"/>
  <c r="G49" i="4" s="1"/>
  <c r="F50" i="4"/>
  <c r="F51" i="4"/>
  <c r="G51" i="4" s="1"/>
  <c r="F52" i="4"/>
  <c r="F53" i="4"/>
  <c r="F54" i="4"/>
  <c r="F55" i="4"/>
  <c r="F56" i="4"/>
  <c r="F57" i="4"/>
  <c r="G57" i="4" s="1"/>
  <c r="F58" i="4"/>
  <c r="F59" i="4"/>
  <c r="G59" i="4" s="1"/>
  <c r="F60" i="4"/>
  <c r="F61" i="4"/>
  <c r="F62" i="4"/>
  <c r="F63" i="4"/>
  <c r="F64" i="4"/>
  <c r="F65" i="4"/>
  <c r="G65" i="4" s="1"/>
  <c r="F66" i="4"/>
  <c r="F67" i="4"/>
  <c r="F68" i="4"/>
  <c r="F69" i="4"/>
  <c r="F70" i="4"/>
  <c r="G70" i="4" s="1"/>
  <c r="F71" i="4"/>
  <c r="F72" i="4"/>
  <c r="F73" i="4"/>
  <c r="G73" i="4" s="1"/>
  <c r="F74" i="4"/>
  <c r="G74" i="4" s="1"/>
  <c r="F75" i="4"/>
  <c r="F76" i="4"/>
  <c r="F77" i="4"/>
  <c r="F78" i="4"/>
  <c r="F79" i="4"/>
  <c r="F80" i="4"/>
  <c r="F81" i="4"/>
  <c r="G81" i="4" s="1"/>
  <c r="F82" i="4"/>
  <c r="F83" i="4"/>
  <c r="F84" i="4"/>
  <c r="F85" i="4"/>
  <c r="F86" i="4"/>
  <c r="G86" i="4" s="1"/>
  <c r="F87" i="4"/>
  <c r="F88" i="4"/>
  <c r="F89" i="4"/>
  <c r="G89" i="4" s="1"/>
  <c r="F90" i="4"/>
  <c r="F91" i="4"/>
  <c r="G91" i="4" s="1"/>
  <c r="F92" i="4"/>
  <c r="F93" i="4"/>
  <c r="F94" i="4"/>
  <c r="G94" i="4" s="1"/>
  <c r="F95" i="4"/>
  <c r="F96" i="4"/>
  <c r="F97" i="4"/>
  <c r="G97" i="4" s="1"/>
  <c r="F98" i="4"/>
  <c r="F99" i="4"/>
  <c r="G99" i="4" s="1"/>
  <c r="F100" i="4"/>
  <c r="F101" i="4"/>
  <c r="F102" i="4"/>
  <c r="F103" i="4"/>
  <c r="F104" i="4"/>
  <c r="F105" i="4"/>
  <c r="G105" i="4" s="1"/>
  <c r="F106" i="4"/>
  <c r="F107" i="4"/>
  <c r="G107" i="4" s="1"/>
  <c r="F108" i="4"/>
  <c r="F109" i="4"/>
  <c r="F110" i="4"/>
  <c r="F111" i="4"/>
  <c r="F112" i="4"/>
  <c r="F113" i="4"/>
  <c r="G113" i="4" s="1"/>
  <c r="F114" i="4"/>
  <c r="F115" i="4"/>
  <c r="G115" i="4" s="1"/>
  <c r="F116" i="4"/>
  <c r="F117" i="4"/>
  <c r="G117" i="4" s="1"/>
  <c r="F118" i="4"/>
  <c r="F119" i="4"/>
  <c r="G119" i="4" s="1"/>
  <c r="F120" i="4"/>
  <c r="F121" i="4"/>
  <c r="G121" i="4" s="1"/>
  <c r="F122" i="4"/>
  <c r="G122" i="4" s="1"/>
  <c r="F123" i="4"/>
  <c r="F124" i="4"/>
  <c r="F125" i="4"/>
  <c r="G125" i="4" s="1"/>
  <c r="F126" i="4"/>
  <c r="F127" i="4"/>
  <c r="F128" i="4"/>
  <c r="F129" i="4"/>
  <c r="G129" i="4" s="1"/>
  <c r="F130" i="4"/>
  <c r="F131" i="4"/>
  <c r="F132" i="4"/>
  <c r="F133" i="4"/>
  <c r="F134" i="4"/>
  <c r="F135" i="4"/>
  <c r="F136" i="4"/>
  <c r="F137" i="4"/>
  <c r="G137" i="4" s="1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G153" i="4" s="1"/>
  <c r="F154" i="4"/>
  <c r="F155" i="4"/>
  <c r="G155" i="4" s="1"/>
  <c r="F156" i="4"/>
  <c r="F157" i="4"/>
  <c r="G157" i="4" s="1"/>
  <c r="F158" i="4"/>
  <c r="F159" i="4"/>
  <c r="F160" i="4"/>
  <c r="F161" i="4"/>
  <c r="G161" i="4" s="1"/>
  <c r="F162" i="4"/>
  <c r="F163" i="4"/>
  <c r="F164" i="4"/>
  <c r="F165" i="4"/>
  <c r="F166" i="4"/>
  <c r="F167" i="4"/>
  <c r="G167" i="4" s="1"/>
  <c r="F168" i="4"/>
  <c r="F169" i="4"/>
  <c r="G169" i="4" s="1"/>
  <c r="F170" i="4"/>
  <c r="G170" i="4" s="1"/>
  <c r="F171" i="4"/>
  <c r="F172" i="4"/>
  <c r="F173" i="4"/>
  <c r="F174" i="4"/>
  <c r="F175" i="4"/>
  <c r="F176" i="4"/>
  <c r="F177" i="4"/>
  <c r="G177" i="4" s="1"/>
  <c r="F178" i="4"/>
  <c r="F179" i="4"/>
  <c r="F180" i="4"/>
  <c r="F181" i="4"/>
  <c r="G181" i="4" s="1"/>
  <c r="F182" i="4"/>
  <c r="F183" i="4"/>
  <c r="F184" i="4"/>
  <c r="F185" i="4"/>
  <c r="G185" i="4" s="1"/>
  <c r="F186" i="4"/>
  <c r="F187" i="4"/>
  <c r="G187" i="4" s="1"/>
  <c r="F188" i="4"/>
  <c r="F189" i="4"/>
  <c r="G189" i="4" s="1"/>
  <c r="F190" i="4"/>
  <c r="F191" i="4"/>
  <c r="G191" i="4" s="1"/>
  <c r="F192" i="4"/>
  <c r="F193" i="4"/>
  <c r="G193" i="4" s="1"/>
  <c r="F194" i="4"/>
  <c r="F195" i="4"/>
  <c r="F196" i="4"/>
  <c r="F197" i="4"/>
  <c r="F198" i="4"/>
  <c r="F199" i="4"/>
  <c r="G199" i="4" s="1"/>
  <c r="F200" i="4"/>
  <c r="F201" i="4"/>
  <c r="G201" i="4" s="1"/>
  <c r="F202" i="4"/>
  <c r="G202" i="4" s="1"/>
  <c r="F203" i="4"/>
  <c r="F204" i="4"/>
  <c r="F205" i="4"/>
  <c r="F206" i="4"/>
  <c r="F207" i="4"/>
  <c r="F208" i="4"/>
  <c r="F209" i="4"/>
  <c r="G209" i="4" s="1"/>
  <c r="F210" i="4"/>
  <c r="F211" i="4"/>
  <c r="F212" i="4"/>
  <c r="F213" i="4"/>
  <c r="G213" i="4" s="1"/>
  <c r="F214" i="4"/>
  <c r="G214" i="4" s="1"/>
  <c r="F215" i="4"/>
  <c r="F216" i="4"/>
  <c r="F217" i="4"/>
  <c r="G217" i="4" s="1"/>
  <c r="F218" i="4"/>
  <c r="F219" i="4"/>
  <c r="F220" i="4"/>
  <c r="F221" i="4"/>
  <c r="F222" i="4"/>
  <c r="F223" i="4"/>
  <c r="F224" i="4"/>
  <c r="F225" i="4"/>
  <c r="G225" i="4" s="1"/>
  <c r="F226" i="4"/>
  <c r="F227" i="4"/>
  <c r="F228" i="4"/>
  <c r="F229" i="4"/>
  <c r="F230" i="4"/>
  <c r="F231" i="4"/>
  <c r="F232" i="4"/>
  <c r="F233" i="4"/>
  <c r="G233" i="4" s="1"/>
  <c r="F234" i="4"/>
  <c r="G234" i="4" s="1"/>
  <c r="F235" i="4"/>
  <c r="F236" i="4"/>
  <c r="F237" i="4"/>
  <c r="G237" i="4" s="1"/>
  <c r="F238" i="4"/>
  <c r="F239" i="4"/>
  <c r="F240" i="4"/>
  <c r="F241" i="4"/>
  <c r="F242" i="4"/>
  <c r="F243" i="4"/>
  <c r="F244" i="4"/>
  <c r="F245" i="4"/>
  <c r="F246" i="4"/>
  <c r="F247" i="4"/>
  <c r="F248" i="4"/>
  <c r="F249" i="4"/>
  <c r="G249" i="4" s="1"/>
  <c r="F250" i="4"/>
  <c r="F251" i="4"/>
  <c r="G251" i="4" s="1"/>
  <c r="F252" i="4"/>
  <c r="F253" i="4"/>
  <c r="F254" i="4"/>
  <c r="F255" i="4"/>
  <c r="F256" i="4"/>
  <c r="F257" i="4"/>
  <c r="G257" i="4" s="1"/>
  <c r="F258" i="4"/>
  <c r="F259" i="4"/>
  <c r="F260" i="4"/>
  <c r="F261" i="4"/>
  <c r="F262" i="4"/>
  <c r="F263" i="4"/>
  <c r="F264" i="4"/>
  <c r="F265" i="4"/>
  <c r="G265" i="4" s="1"/>
  <c r="F266" i="4"/>
  <c r="G266" i="4" s="1"/>
  <c r="F267" i="4"/>
  <c r="F268" i="4"/>
  <c r="F269" i="4"/>
  <c r="F270" i="4"/>
  <c r="F271" i="4"/>
  <c r="F272" i="4"/>
  <c r="F273" i="4"/>
  <c r="G273" i="4" s="1"/>
  <c r="F274" i="4"/>
  <c r="F275" i="4"/>
  <c r="F276" i="4"/>
  <c r="F277" i="4"/>
  <c r="F278" i="4"/>
  <c r="F279" i="4"/>
  <c r="F280" i="4"/>
  <c r="G280" i="4" s="1"/>
  <c r="F281" i="4"/>
  <c r="F282" i="4"/>
  <c r="F283" i="4"/>
  <c r="F284" i="4"/>
  <c r="F285" i="4"/>
  <c r="F286" i="4"/>
  <c r="F287" i="4"/>
  <c r="F288" i="4"/>
  <c r="G288" i="4" s="1"/>
  <c r="F289" i="4"/>
  <c r="F290" i="4"/>
  <c r="G290" i="4" s="1"/>
  <c r="F291" i="4"/>
  <c r="F292" i="4"/>
  <c r="F293" i="4"/>
  <c r="F294" i="4"/>
  <c r="F295" i="4"/>
  <c r="F296" i="4"/>
  <c r="F297" i="4"/>
  <c r="G297" i="4" s="1"/>
  <c r="F298" i="4"/>
  <c r="F299" i="4"/>
  <c r="F300" i="4"/>
  <c r="F301" i="4"/>
  <c r="F302" i="4"/>
  <c r="F303" i="4"/>
  <c r="F304" i="4"/>
  <c r="F305" i="4"/>
  <c r="F306" i="4"/>
  <c r="F307" i="4"/>
  <c r="F308" i="4"/>
  <c r="G308" i="4" s="1"/>
  <c r="F309" i="4"/>
  <c r="F310" i="4"/>
  <c r="F311" i="4"/>
  <c r="F312" i="4"/>
  <c r="G312" i="4" s="1"/>
  <c r="F313" i="4"/>
  <c r="F314" i="4"/>
  <c r="F315" i="4"/>
  <c r="F316" i="4"/>
  <c r="F317" i="4"/>
  <c r="G317" i="4" s="1"/>
  <c r="F318" i="4"/>
  <c r="F319" i="4"/>
  <c r="F320" i="4"/>
  <c r="G320" i="4" s="1"/>
  <c r="F321" i="4"/>
  <c r="F322" i="4"/>
  <c r="F323" i="4"/>
  <c r="F324" i="4"/>
  <c r="F325" i="4"/>
  <c r="G325" i="4" s="1"/>
  <c r="F326" i="4"/>
  <c r="F327" i="4"/>
  <c r="F328" i="4"/>
  <c r="G328" i="4" s="1"/>
  <c r="F329" i="4"/>
  <c r="F330" i="4"/>
  <c r="F331" i="4"/>
  <c r="F332" i="4"/>
  <c r="G332" i="4" s="1"/>
  <c r="F333" i="4"/>
  <c r="F334" i="4"/>
  <c r="F335" i="4"/>
  <c r="G335" i="4" s="1"/>
  <c r="F336" i="4"/>
  <c r="F337" i="4"/>
  <c r="G337" i="4" s="1"/>
  <c r="F338" i="4"/>
  <c r="F339" i="4"/>
  <c r="F340" i="4"/>
  <c r="G340" i="4" s="1"/>
  <c r="F341" i="4"/>
  <c r="F342" i="4"/>
  <c r="G342" i="4" s="1"/>
  <c r="F343" i="4"/>
  <c r="G343" i="4" s="1"/>
  <c r="F344" i="4"/>
  <c r="F345" i="4"/>
  <c r="F346" i="4"/>
  <c r="F347" i="4"/>
  <c r="F348" i="4"/>
  <c r="F349" i="4"/>
  <c r="F350" i="4"/>
  <c r="G350" i="4" s="1"/>
  <c r="F351" i="4"/>
  <c r="G351" i="4" s="1"/>
  <c r="F352" i="4"/>
  <c r="G352" i="4" s="1"/>
  <c r="F353" i="4"/>
  <c r="F354" i="4"/>
  <c r="F355" i="4"/>
  <c r="G355" i="4" s="1"/>
  <c r="F356" i="4"/>
  <c r="F357" i="4"/>
  <c r="F358" i="4"/>
  <c r="F359" i="4"/>
  <c r="G359" i="4" s="1"/>
  <c r="F360" i="4"/>
  <c r="F361" i="4"/>
  <c r="F362" i="4"/>
  <c r="G362" i="4" s="1"/>
  <c r="F363" i="4"/>
  <c r="F364" i="4"/>
  <c r="F365" i="4"/>
  <c r="F366" i="4"/>
  <c r="G366" i="4" s="1"/>
  <c r="F367" i="4"/>
  <c r="G367" i="4" s="1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G382" i="4" s="1"/>
  <c r="F383" i="4"/>
  <c r="F384" i="4"/>
  <c r="F385" i="4"/>
  <c r="G385" i="4" s="1"/>
  <c r="F386" i="4"/>
  <c r="F387" i="4"/>
  <c r="F388" i="4"/>
  <c r="F389" i="4"/>
  <c r="F390" i="4"/>
  <c r="G390" i="4" s="1"/>
  <c r="F391" i="4"/>
  <c r="F392" i="4"/>
  <c r="F393" i="4"/>
  <c r="F394" i="4"/>
  <c r="F395" i="4"/>
  <c r="F396" i="4"/>
  <c r="F397" i="4"/>
  <c r="F398" i="4"/>
  <c r="G398" i="4" s="1"/>
  <c r="F399" i="4"/>
  <c r="F400" i="4"/>
  <c r="F401" i="4"/>
  <c r="F402" i="4"/>
  <c r="F403" i="4"/>
  <c r="F404" i="4"/>
  <c r="F405" i="4"/>
  <c r="G405" i="4" s="1"/>
  <c r="F406" i="4"/>
  <c r="G406" i="4" s="1"/>
  <c r="F407" i="4"/>
  <c r="F408" i="4"/>
  <c r="F409" i="4"/>
  <c r="F410" i="4"/>
  <c r="F411" i="4"/>
  <c r="G411" i="4" s="1"/>
  <c r="F412" i="4"/>
  <c r="F413" i="4"/>
  <c r="G413" i="4" s="1"/>
  <c r="F414" i="4"/>
  <c r="G414" i="4" s="1"/>
  <c r="F415" i="4"/>
  <c r="G415" i="4" s="1"/>
  <c r="F416" i="4"/>
  <c r="F417" i="4"/>
  <c r="F418" i="4"/>
  <c r="F419" i="4"/>
  <c r="F420" i="4"/>
  <c r="F421" i="4"/>
  <c r="F422" i="4"/>
  <c r="G422" i="4" s="1"/>
  <c r="F423" i="4"/>
  <c r="G423" i="4" s="1"/>
  <c r="F424" i="4"/>
  <c r="F425" i="4"/>
  <c r="F426" i="4"/>
  <c r="G426" i="4" s="1"/>
  <c r="F427" i="4"/>
  <c r="F428" i="4"/>
  <c r="F429" i="4"/>
  <c r="G429" i="4" s="1"/>
  <c r="F430" i="4"/>
  <c r="G430" i="4" s="1"/>
  <c r="F431" i="4"/>
  <c r="F432" i="4"/>
  <c r="F433" i="4"/>
  <c r="F434" i="4"/>
  <c r="F435" i="4"/>
  <c r="F436" i="4"/>
  <c r="F437" i="4"/>
  <c r="G437" i="4" s="1"/>
  <c r="F438" i="4"/>
  <c r="F439" i="4"/>
  <c r="F440" i="4"/>
  <c r="F441" i="4"/>
  <c r="F442" i="4"/>
  <c r="F443" i="4"/>
  <c r="F444" i="4"/>
  <c r="F445" i="4"/>
  <c r="G445" i="4" s="1"/>
  <c r="F446" i="4"/>
  <c r="F447" i="4"/>
  <c r="F448" i="4"/>
  <c r="F449" i="4"/>
  <c r="F450" i="4"/>
  <c r="F451" i="4"/>
  <c r="F452" i="4"/>
  <c r="G452" i="4" s="1"/>
  <c r="F453" i="4"/>
  <c r="F454" i="4"/>
  <c r="F455" i="4"/>
  <c r="F456" i="4"/>
  <c r="G456" i="4" s="1"/>
  <c r="F457" i="4"/>
  <c r="F458" i="4"/>
  <c r="G458" i="4" s="1"/>
  <c r="F459" i="4"/>
  <c r="G459" i="4" s="1"/>
  <c r="F460" i="4"/>
  <c r="G460" i="4" s="1"/>
  <c r="F461" i="4"/>
  <c r="F462" i="4"/>
  <c r="F463" i="4"/>
  <c r="G463" i="4" s="1"/>
  <c r="F464" i="4"/>
  <c r="F465" i="4"/>
  <c r="F466" i="4"/>
  <c r="F467" i="4"/>
  <c r="F468" i="4"/>
  <c r="F469" i="4"/>
  <c r="F470" i="4"/>
  <c r="G470" i="4" s="1"/>
  <c r="F471" i="4"/>
  <c r="F472" i="4"/>
  <c r="F473" i="4"/>
  <c r="G473" i="4" s="1"/>
  <c r="F474" i="4"/>
  <c r="F475" i="4"/>
  <c r="F476" i="4"/>
  <c r="F477" i="4"/>
  <c r="G477" i="4" s="1"/>
  <c r="F478" i="4"/>
  <c r="F479" i="4"/>
  <c r="F480" i="4"/>
  <c r="F481" i="4"/>
  <c r="G481" i="4" s="1"/>
  <c r="F482" i="4"/>
  <c r="F483" i="4"/>
  <c r="F484" i="4"/>
  <c r="F485" i="4"/>
  <c r="G485" i="4" s="1"/>
  <c r="F486" i="4"/>
  <c r="F487" i="4"/>
  <c r="F488" i="4"/>
  <c r="F489" i="4"/>
  <c r="G489" i="4" s="1"/>
  <c r="F490" i="4"/>
  <c r="F491" i="4"/>
  <c r="F492" i="4"/>
  <c r="F493" i="4"/>
  <c r="F494" i="4"/>
  <c r="F495" i="4"/>
  <c r="F496" i="4"/>
  <c r="F497" i="4"/>
  <c r="G497" i="4" s="1"/>
  <c r="F498" i="4"/>
  <c r="F499" i="4"/>
  <c r="F500" i="4"/>
  <c r="F501" i="4"/>
  <c r="G501" i="4" s="1"/>
  <c r="F502" i="4"/>
  <c r="F503" i="4"/>
  <c r="F504" i="4"/>
  <c r="G504" i="4" s="1"/>
  <c r="F505" i="4"/>
  <c r="F506" i="4"/>
  <c r="F507" i="4"/>
  <c r="F508" i="4"/>
  <c r="F509" i="4"/>
  <c r="F510" i="4"/>
  <c r="F511" i="4"/>
  <c r="F512" i="4"/>
  <c r="G512" i="4" s="1"/>
  <c r="F513" i="4"/>
  <c r="F514" i="4"/>
  <c r="F515" i="4"/>
  <c r="F516" i="4"/>
  <c r="F517" i="4"/>
  <c r="F518" i="4"/>
  <c r="F519" i="4"/>
  <c r="G519" i="4" s="1"/>
  <c r="F520" i="4"/>
  <c r="F521" i="4"/>
  <c r="F522" i="4"/>
  <c r="F523" i="4"/>
  <c r="F524" i="4"/>
  <c r="F525" i="4"/>
  <c r="G525" i="4" s="1"/>
  <c r="F526" i="4"/>
  <c r="F527" i="4"/>
  <c r="F528" i="4"/>
  <c r="F529" i="4"/>
  <c r="G529" i="4" s="1"/>
  <c r="F530" i="4"/>
  <c r="G530" i="4" s="1"/>
  <c r="F531" i="4"/>
  <c r="F532" i="4"/>
  <c r="F533" i="4"/>
  <c r="G533" i="4" s="1"/>
  <c r="F534" i="4"/>
  <c r="F535" i="4"/>
  <c r="F536" i="4"/>
  <c r="F537" i="4"/>
  <c r="F538" i="4"/>
  <c r="F539" i="4"/>
  <c r="F540" i="4"/>
  <c r="F541" i="4"/>
  <c r="G541" i="4" s="1"/>
  <c r="F542" i="4"/>
  <c r="F543" i="4"/>
  <c r="F544" i="4"/>
  <c r="F545" i="4"/>
  <c r="F546" i="4"/>
  <c r="F547" i="4"/>
  <c r="F548" i="4"/>
  <c r="F549" i="4"/>
  <c r="G549" i="4" s="1"/>
  <c r="F550" i="4"/>
  <c r="G550" i="4" s="1"/>
  <c r="F551" i="4"/>
  <c r="F552" i="4"/>
  <c r="F553" i="4"/>
  <c r="G553" i="4" s="1"/>
  <c r="F554" i="4"/>
  <c r="F555" i="4"/>
  <c r="F556" i="4"/>
  <c r="F557" i="4"/>
  <c r="G557" i="4" s="1"/>
  <c r="F558" i="4"/>
  <c r="F559" i="4"/>
  <c r="F560" i="4"/>
  <c r="F561" i="4"/>
  <c r="G561" i="4" s="1"/>
  <c r="F562" i="4"/>
  <c r="F563" i="4"/>
  <c r="F564" i="4"/>
  <c r="F565" i="4"/>
  <c r="G565" i="4" s="1"/>
  <c r="F566" i="4"/>
  <c r="F567" i="4"/>
  <c r="F568" i="4"/>
  <c r="F569" i="4"/>
  <c r="F570" i="4"/>
  <c r="G570" i="4" s="1"/>
  <c r="F571" i="4"/>
  <c r="F572" i="4"/>
  <c r="G572" i="4" s="1"/>
  <c r="F573" i="4"/>
  <c r="F574" i="4"/>
  <c r="F575" i="4"/>
  <c r="F576" i="4"/>
  <c r="G576" i="4" s="1"/>
  <c r="F577" i="4"/>
  <c r="F578" i="4"/>
  <c r="G578" i="4" s="1"/>
  <c r="F579" i="4"/>
  <c r="F580" i="4"/>
  <c r="G580" i="4" s="1"/>
  <c r="F581" i="4"/>
  <c r="F582" i="4"/>
  <c r="F583" i="4"/>
  <c r="F584" i="4"/>
  <c r="G584" i="4" s="1"/>
  <c r="F585" i="4"/>
  <c r="F586" i="4"/>
  <c r="F587" i="4"/>
  <c r="F588" i="4"/>
  <c r="G588" i="4" s="1"/>
  <c r="F589" i="4"/>
  <c r="F590" i="4"/>
  <c r="F591" i="4"/>
  <c r="F592" i="4"/>
  <c r="F593" i="4"/>
  <c r="F594" i="4"/>
  <c r="G594" i="4" s="1"/>
  <c r="F595" i="4"/>
  <c r="F596" i="4"/>
  <c r="G596" i="4" s="1"/>
  <c r="F597" i="4"/>
  <c r="F598" i="4"/>
  <c r="F599" i="4"/>
  <c r="F600" i="4"/>
  <c r="F601" i="4"/>
  <c r="F602" i="4"/>
  <c r="F603" i="4"/>
  <c r="F604" i="4"/>
  <c r="G604" i="4" s="1"/>
  <c r="F605" i="4"/>
  <c r="F606" i="4"/>
  <c r="F607" i="4"/>
  <c r="F608" i="4"/>
  <c r="G608" i="4" s="1"/>
  <c r="F609" i="4"/>
  <c r="F610" i="4"/>
  <c r="G610" i="4" s="1"/>
  <c r="F611" i="4"/>
  <c r="F612" i="4"/>
  <c r="G612" i="4" s="1"/>
  <c r="F613" i="4"/>
  <c r="F614" i="4"/>
  <c r="F615" i="4"/>
  <c r="F616" i="4"/>
  <c r="G616" i="4" s="1"/>
  <c r="F617" i="4"/>
  <c r="F618" i="4"/>
  <c r="F619" i="4"/>
  <c r="F620" i="4"/>
  <c r="G620" i="4" s="1"/>
  <c r="F621" i="4"/>
  <c r="F622" i="4"/>
  <c r="F623" i="4"/>
  <c r="F624" i="4"/>
  <c r="G624" i="4" s="1"/>
  <c r="F625" i="4"/>
  <c r="F626" i="4"/>
  <c r="F627" i="4"/>
  <c r="F628" i="4"/>
  <c r="G628" i="4" s="1"/>
  <c r="F629" i="4"/>
  <c r="F630" i="4"/>
  <c r="F631" i="4"/>
  <c r="G631" i="4" s="1"/>
  <c r="F632" i="4"/>
  <c r="F633" i="4"/>
  <c r="G633" i="4" s="1"/>
  <c r="F634" i="4"/>
  <c r="F635" i="4"/>
  <c r="G635" i="4" s="1"/>
  <c r="F636" i="4"/>
  <c r="F637" i="4"/>
  <c r="F638" i="4"/>
  <c r="F639" i="4"/>
  <c r="G639" i="4" s="1"/>
  <c r="F640" i="4"/>
  <c r="F641" i="4"/>
  <c r="G641" i="4" s="1"/>
  <c r="F642" i="4"/>
  <c r="F643" i="4"/>
  <c r="F644" i="4"/>
  <c r="F645" i="4"/>
  <c r="F646" i="4"/>
  <c r="G646" i="4" s="1"/>
  <c r="F647" i="4"/>
  <c r="F648" i="4"/>
  <c r="F649" i="4"/>
  <c r="F650" i="4"/>
  <c r="G650" i="4" s="1"/>
  <c r="F651" i="4"/>
  <c r="F652" i="4"/>
  <c r="F653" i="4"/>
  <c r="F654" i="4"/>
  <c r="G654" i="4" s="1"/>
  <c r="F655" i="4"/>
  <c r="F656" i="4"/>
  <c r="G656" i="4" s="1"/>
  <c r="F657" i="4"/>
  <c r="F658" i="4"/>
  <c r="F659" i="4"/>
  <c r="F660" i="4"/>
  <c r="F661" i="4"/>
  <c r="F662" i="4"/>
  <c r="F663" i="4"/>
  <c r="F664" i="4"/>
  <c r="G664" i="4" s="1"/>
  <c r="F665" i="4"/>
  <c r="G665" i="4" s="1"/>
  <c r="F666" i="4"/>
  <c r="G666" i="4" s="1"/>
  <c r="F667" i="4"/>
  <c r="G667" i="4" s="1"/>
  <c r="F668" i="4"/>
  <c r="F669" i="4"/>
  <c r="G669" i="4" s="1"/>
  <c r="F670" i="4"/>
  <c r="G670" i="4" s="1"/>
  <c r="F671" i="4"/>
  <c r="G671" i="4" s="1"/>
  <c r="F672" i="4"/>
  <c r="G672" i="4" s="1"/>
  <c r="F673" i="4"/>
  <c r="G673" i="4" s="1"/>
  <c r="F674" i="4"/>
  <c r="G674" i="4" s="1"/>
  <c r="F675" i="4"/>
  <c r="G675" i="4" s="1"/>
  <c r="F676" i="4"/>
  <c r="F677" i="4"/>
  <c r="G677" i="4" s="1"/>
  <c r="F678" i="4"/>
  <c r="G678" i="4" s="1"/>
  <c r="F679" i="4"/>
  <c r="G679" i="4" s="1"/>
  <c r="F680" i="4"/>
  <c r="G680" i="4" s="1"/>
  <c r="F681" i="4"/>
  <c r="G681" i="4" s="1"/>
  <c r="F682" i="4"/>
  <c r="G682" i="4" s="1"/>
  <c r="F683" i="4"/>
  <c r="F684" i="4"/>
  <c r="G684" i="4" s="1"/>
  <c r="F685" i="4"/>
  <c r="G685" i="4" s="1"/>
  <c r="F686" i="4"/>
  <c r="G686" i="4" s="1"/>
  <c r="F687" i="4"/>
  <c r="G687" i="4" s="1"/>
  <c r="F688" i="4"/>
  <c r="G688" i="4" s="1"/>
  <c r="F689" i="4"/>
  <c r="G689" i="4" s="1"/>
  <c r="F690" i="4"/>
  <c r="G690" i="4" s="1"/>
  <c r="F691" i="4"/>
  <c r="F692" i="4"/>
  <c r="G692" i="4" s="1"/>
  <c r="F693" i="4"/>
  <c r="F694" i="4"/>
  <c r="G694" i="4" s="1"/>
  <c r="F695" i="4"/>
  <c r="G695" i="4" s="1"/>
  <c r="F696" i="4"/>
  <c r="G696" i="4" s="1"/>
  <c r="F697" i="4"/>
  <c r="G697" i="4" s="1"/>
  <c r="F698" i="4"/>
  <c r="G698" i="4" s="1"/>
  <c r="F699" i="4"/>
  <c r="F700" i="4"/>
  <c r="G700" i="4" s="1"/>
  <c r="F701" i="4"/>
  <c r="G701" i="4" s="1"/>
  <c r="F702" i="4"/>
  <c r="G702" i="4" s="1"/>
  <c r="F703" i="4"/>
  <c r="G703" i="4" s="1"/>
  <c r="F704" i="4"/>
  <c r="G704" i="4" s="1"/>
  <c r="F705" i="4"/>
  <c r="G705" i="4" s="1"/>
  <c r="F706" i="4"/>
  <c r="G706" i="4" s="1"/>
  <c r="F707" i="4"/>
  <c r="F708" i="4"/>
  <c r="G708" i="4" s="1"/>
  <c r="F709" i="4"/>
  <c r="G709" i="4" s="1"/>
  <c r="F710" i="4"/>
  <c r="G710" i="4" s="1"/>
  <c r="F711" i="4"/>
  <c r="G711" i="4" s="1"/>
  <c r="F712" i="4"/>
  <c r="G712" i="4" s="1"/>
  <c r="F713" i="4"/>
  <c r="G713" i="4" s="1"/>
  <c r="F714" i="4"/>
  <c r="G714" i="4" s="1"/>
  <c r="F715" i="4"/>
  <c r="F716" i="4"/>
  <c r="G716" i="4" s="1"/>
  <c r="F717" i="4"/>
  <c r="G717" i="4" s="1"/>
  <c r="F718" i="4"/>
  <c r="G718" i="4" s="1"/>
  <c r="F719" i="4"/>
  <c r="G719" i="4" s="1"/>
  <c r="F720" i="4"/>
  <c r="G720" i="4" s="1"/>
  <c r="F721" i="4"/>
  <c r="G721" i="4" s="1"/>
  <c r="F722" i="4"/>
  <c r="G722" i="4" s="1"/>
  <c r="F723" i="4"/>
  <c r="F724" i="4"/>
  <c r="G724" i="4" s="1"/>
  <c r="F725" i="4"/>
  <c r="F726" i="4"/>
  <c r="G726" i="4" s="1"/>
  <c r="F727" i="4"/>
  <c r="G727" i="4" s="1"/>
  <c r="F728" i="4"/>
  <c r="G728" i="4" s="1"/>
  <c r="F729" i="4"/>
  <c r="G729" i="4" s="1"/>
  <c r="F730" i="4"/>
  <c r="F731" i="4"/>
  <c r="G731" i="4" s="1"/>
  <c r="F732" i="4"/>
  <c r="G732" i="4" s="1"/>
  <c r="F733" i="4"/>
  <c r="G733" i="4" s="1"/>
  <c r="F734" i="4"/>
  <c r="G734" i="4" s="1"/>
  <c r="F735" i="4"/>
  <c r="G735" i="4" s="1"/>
  <c r="F736" i="4"/>
  <c r="G736" i="4" s="1"/>
  <c r="F737" i="4"/>
  <c r="G737" i="4" s="1"/>
  <c r="F738" i="4"/>
  <c r="F739" i="4"/>
  <c r="G739" i="4" s="1"/>
  <c r="F740" i="4"/>
  <c r="G740" i="4" s="1"/>
  <c r="F741" i="4"/>
  <c r="G741" i="4" s="1"/>
  <c r="F742" i="4"/>
  <c r="G742" i="4" s="1"/>
  <c r="F743" i="4"/>
  <c r="G743" i="4" s="1"/>
  <c r="F744" i="4"/>
  <c r="G744" i="4" s="1"/>
  <c r="F745" i="4"/>
  <c r="G745" i="4" s="1"/>
  <c r="F746" i="4"/>
  <c r="F747" i="4"/>
  <c r="G747" i="4" s="1"/>
  <c r="F748" i="4"/>
  <c r="G748" i="4" s="1"/>
  <c r="F749" i="4"/>
  <c r="G749" i="4" s="1"/>
  <c r="F750" i="4"/>
  <c r="G750" i="4" s="1"/>
  <c r="F751" i="4"/>
  <c r="G751" i="4" s="1"/>
  <c r="F752" i="4"/>
  <c r="G752" i="4" s="1"/>
  <c r="F753" i="4"/>
  <c r="G753" i="4" s="1"/>
  <c r="F754" i="4"/>
  <c r="F755" i="4"/>
  <c r="G755" i="4" s="1"/>
  <c r="F756" i="4"/>
  <c r="F757" i="4"/>
  <c r="G757" i="4" s="1"/>
  <c r="F758" i="4"/>
  <c r="G758" i="4" s="1"/>
  <c r="F759" i="4"/>
  <c r="G759" i="4" s="1"/>
  <c r="F760" i="4"/>
  <c r="G760" i="4" s="1"/>
  <c r="F761" i="4"/>
  <c r="G761" i="4" s="1"/>
  <c r="F762" i="4"/>
  <c r="F763" i="4"/>
  <c r="G763" i="4" s="1"/>
  <c r="F764" i="4"/>
  <c r="G764" i="4" s="1"/>
  <c r="F765" i="4"/>
  <c r="G765" i="4" s="1"/>
  <c r="F766" i="4"/>
  <c r="G766" i="4" s="1"/>
  <c r="F767" i="4"/>
  <c r="G767" i="4" s="1"/>
  <c r="F768" i="4"/>
  <c r="G768" i="4" s="1"/>
  <c r="F769" i="4"/>
  <c r="G769" i="4" s="1"/>
  <c r="F770" i="4"/>
  <c r="F771" i="4"/>
  <c r="G771" i="4" s="1"/>
  <c r="F772" i="4"/>
  <c r="G772" i="4" s="1"/>
  <c r="F773" i="4"/>
  <c r="G773" i="4" s="1"/>
  <c r="F774" i="4"/>
  <c r="G774" i="4" s="1"/>
  <c r="F775" i="4"/>
  <c r="G775" i="4" s="1"/>
  <c r="F776" i="4"/>
  <c r="G776" i="4" s="1"/>
  <c r="F777" i="4"/>
  <c r="G777" i="4" s="1"/>
  <c r="F778" i="4"/>
  <c r="F779" i="4"/>
  <c r="G779" i="4" s="1"/>
  <c r="F780" i="4"/>
  <c r="G780" i="4" s="1"/>
  <c r="F781" i="4"/>
  <c r="G781" i="4" s="1"/>
  <c r="F782" i="4"/>
  <c r="G782" i="4" s="1"/>
  <c r="F783" i="4"/>
  <c r="G783" i="4" s="1"/>
  <c r="F784" i="4"/>
  <c r="G784" i="4" s="1"/>
  <c r="F785" i="4"/>
  <c r="G785" i="4" s="1"/>
  <c r="F786" i="4"/>
  <c r="F787" i="4"/>
  <c r="G787" i="4" s="1"/>
  <c r="F788" i="4"/>
  <c r="F789" i="4"/>
  <c r="G789" i="4" s="1"/>
  <c r="F790" i="4"/>
  <c r="G790" i="4" s="1"/>
  <c r="F791" i="4"/>
  <c r="G791" i="4" s="1"/>
  <c r="C798" i="4" l="1"/>
  <c r="B798" i="4"/>
  <c r="C797" i="4"/>
  <c r="G638" i="4"/>
  <c r="G535" i="4"/>
  <c r="G482" i="4"/>
  <c r="G420" i="4"/>
  <c r="G660" i="4"/>
  <c r="G642" i="4"/>
  <c r="G636" i="4"/>
  <c r="G611" i="4"/>
  <c r="G605" i="4"/>
  <c r="G598" i="4"/>
  <c r="G579" i="4"/>
  <c r="G573" i="4"/>
  <c r="G555" i="4"/>
  <c r="G528" i="4"/>
  <c r="G521" i="4"/>
  <c r="G495" i="4"/>
  <c r="G487" i="4"/>
  <c r="G480" i="4"/>
  <c r="G467" i="4"/>
  <c r="G462" i="4"/>
  <c r="G425" i="4"/>
  <c r="G418" i="4"/>
  <c r="G412" i="4"/>
  <c r="G384" i="4"/>
  <c r="G377" i="4"/>
  <c r="G364" i="4"/>
  <c r="G357" i="4"/>
  <c r="G344" i="4"/>
  <c r="G338" i="4"/>
  <c r="G319" i="4"/>
  <c r="G305" i="4"/>
  <c r="G298" i="4"/>
  <c r="G292" i="4"/>
  <c r="G285" i="4"/>
  <c r="G278" i="4"/>
  <c r="G270" i="4"/>
  <c r="G263" i="4"/>
  <c r="G256" i="4"/>
  <c r="G236" i="4"/>
  <c r="G215" i="4"/>
  <c r="G196" i="4"/>
  <c r="G183" i="4"/>
  <c r="G176" i="4"/>
  <c r="G162" i="4"/>
  <c r="G148" i="4"/>
  <c r="G141" i="4"/>
  <c r="G127" i="4"/>
  <c r="G108" i="4"/>
  <c r="G95" i="4"/>
  <c r="G82" i="4"/>
  <c r="G68" i="4"/>
  <c r="G60" i="4"/>
  <c r="G48" i="4"/>
  <c r="G40" i="4"/>
  <c r="G18" i="4"/>
  <c r="G11" i="4"/>
  <c r="G3" i="4"/>
  <c r="G649" i="4"/>
  <c r="G613" i="4"/>
  <c r="G575" i="4"/>
  <c r="G392" i="4"/>
  <c r="G770" i="4"/>
  <c r="G738" i="4"/>
  <c r="G707" i="4"/>
  <c r="G676" i="4"/>
  <c r="G663" i="4"/>
  <c r="G659" i="4"/>
  <c r="G647" i="4"/>
  <c r="G630" i="4"/>
  <c r="G617" i="4"/>
  <c r="G597" i="4"/>
  <c r="G591" i="4"/>
  <c r="G585" i="4"/>
  <c r="G568" i="4"/>
  <c r="G554" i="4"/>
  <c r="G548" i="4"/>
  <c r="G540" i="4"/>
  <c r="G527" i="4"/>
  <c r="G514" i="4"/>
  <c r="G507" i="4"/>
  <c r="G494" i="4"/>
  <c r="G486" i="4"/>
  <c r="G479" i="4"/>
  <c r="G461" i="4"/>
  <c r="G451" i="4"/>
  <c r="G444" i="4"/>
  <c r="G424" i="4"/>
  <c r="G417" i="4"/>
  <c r="G397" i="4"/>
  <c r="G383" i="4"/>
  <c r="G376" i="4"/>
  <c r="G370" i="4"/>
  <c r="G363" i="4"/>
  <c r="G356" i="4"/>
  <c r="G318" i="4"/>
  <c r="G311" i="4"/>
  <c r="G304" i="4"/>
  <c r="G291" i="4"/>
  <c r="G284" i="4"/>
  <c r="G277" i="4"/>
  <c r="G269" i="4"/>
  <c r="G262" i="4"/>
  <c r="G255" i="4"/>
  <c r="G248" i="4"/>
  <c r="G241" i="4"/>
  <c r="G235" i="4"/>
  <c r="G229" i="4"/>
  <c r="G222" i="4"/>
  <c r="G195" i="4"/>
  <c r="G182" i="4"/>
  <c r="G175" i="4"/>
  <c r="G168" i="4"/>
  <c r="G147" i="4"/>
  <c r="G140" i="4"/>
  <c r="G134" i="4"/>
  <c r="G126" i="4"/>
  <c r="G120" i="4"/>
  <c r="G101" i="4"/>
  <c r="G88" i="4"/>
  <c r="G67" i="4"/>
  <c r="G53" i="4"/>
  <c r="G47" i="4"/>
  <c r="G32" i="4"/>
  <c r="G10" i="4"/>
  <c r="G643" i="4"/>
  <c r="G607" i="4"/>
  <c r="G563" i="4"/>
  <c r="G509" i="4"/>
  <c r="G788" i="4"/>
  <c r="G756" i="4"/>
  <c r="G725" i="4"/>
  <c r="G693" i="4"/>
  <c r="G658" i="4"/>
  <c r="G653" i="4"/>
  <c r="G634" i="4"/>
  <c r="G629" i="4"/>
  <c r="G623" i="4"/>
  <c r="G603" i="4"/>
  <c r="G590" i="4"/>
  <c r="G567" i="4"/>
  <c r="G560" i="4"/>
  <c r="G547" i="4"/>
  <c r="G539" i="4"/>
  <c r="G532" i="4"/>
  <c r="G526" i="4"/>
  <c r="G520" i="4"/>
  <c r="G513" i="4"/>
  <c r="G506" i="4"/>
  <c r="G493" i="4"/>
  <c r="G478" i="4"/>
  <c r="G472" i="4"/>
  <c r="G450" i="4"/>
  <c r="G443" i="4"/>
  <c r="G436" i="4"/>
  <c r="G416" i="4"/>
  <c r="G404" i="4"/>
  <c r="G396" i="4"/>
  <c r="G389" i="4"/>
  <c r="G375" i="4"/>
  <c r="G369" i="4"/>
  <c r="G331" i="4"/>
  <c r="G324" i="4"/>
  <c r="G310" i="4"/>
  <c r="G283" i="4"/>
  <c r="G276" i="4"/>
  <c r="G268" i="4"/>
  <c r="G261" i="4"/>
  <c r="G254" i="4"/>
  <c r="G247" i="4"/>
  <c r="G228" i="4"/>
  <c r="G221" i="4"/>
  <c r="G208" i="4"/>
  <c r="G194" i="4"/>
  <c r="G188" i="4"/>
  <c r="G174" i="4"/>
  <c r="G160" i="4"/>
  <c r="G154" i="4"/>
  <c r="G146" i="4"/>
  <c r="G139" i="4"/>
  <c r="G133" i="4"/>
  <c r="G114" i="4"/>
  <c r="G100" i="4"/>
  <c r="G87" i="4"/>
  <c r="G80" i="4"/>
  <c r="G66" i="4"/>
  <c r="G52" i="4"/>
  <c r="G46" i="4"/>
  <c r="G31" i="4"/>
  <c r="G24" i="4"/>
  <c r="G657" i="4"/>
  <c r="G593" i="4"/>
  <c r="G522" i="4"/>
  <c r="G407" i="4"/>
  <c r="G762" i="4"/>
  <c r="G730" i="4"/>
  <c r="G699" i="4"/>
  <c r="G668" i="4"/>
  <c r="G652" i="4"/>
  <c r="G640" i="4"/>
  <c r="G622" i="4"/>
  <c r="G609" i="4"/>
  <c r="G602" i="4"/>
  <c r="G595" i="4"/>
  <c r="G589" i="4"/>
  <c r="G577" i="4"/>
  <c r="G571" i="4"/>
  <c r="G566" i="4"/>
  <c r="G559" i="4"/>
  <c r="G546" i="4"/>
  <c r="G538" i="4"/>
  <c r="G531" i="4"/>
  <c r="G505" i="4"/>
  <c r="G500" i="4"/>
  <c r="G492" i="4"/>
  <c r="G471" i="4"/>
  <c r="G466" i="4"/>
  <c r="G455" i="4"/>
  <c r="G449" i="4"/>
  <c r="G442" i="4"/>
  <c r="G435" i="4"/>
  <c r="G410" i="4"/>
  <c r="G403" i="4"/>
  <c r="G395" i="4"/>
  <c r="G388" i="4"/>
  <c r="G368" i="4"/>
  <c r="G349" i="4"/>
  <c r="G336" i="4"/>
  <c r="G330" i="4"/>
  <c r="G323" i="4"/>
  <c r="G309" i="4"/>
  <c r="G303" i="4"/>
  <c r="G296" i="4"/>
  <c r="G282" i="4"/>
  <c r="G275" i="4"/>
  <c r="G267" i="4"/>
  <c r="G260" i="4"/>
  <c r="G253" i="4"/>
  <c r="G246" i="4"/>
  <c r="G240" i="4"/>
  <c r="G227" i="4"/>
  <c r="G220" i="4"/>
  <c r="G207" i="4"/>
  <c r="G200" i="4"/>
  <c r="G173" i="4"/>
  <c r="G159" i="4"/>
  <c r="G145" i="4"/>
  <c r="G138" i="4"/>
  <c r="G132" i="4"/>
  <c r="G106" i="4"/>
  <c r="G93" i="4"/>
  <c r="G79" i="4"/>
  <c r="G72" i="4"/>
  <c r="G58" i="4"/>
  <c r="G45" i="4"/>
  <c r="G38" i="4"/>
  <c r="G30" i="4"/>
  <c r="G23" i="4"/>
  <c r="G16" i="4"/>
  <c r="G8" i="4"/>
  <c r="G651" i="4"/>
  <c r="G621" i="4"/>
  <c r="G601" i="4"/>
  <c r="G583" i="4"/>
  <c r="G552" i="4"/>
  <c r="G537" i="4"/>
  <c r="G524" i="4"/>
  <c r="G491" i="4"/>
  <c r="G484" i="4"/>
  <c r="G448" i="4"/>
  <c r="G434" i="4"/>
  <c r="G428" i="4"/>
  <c r="G409" i="4"/>
  <c r="G402" i="4"/>
  <c r="G394" i="4"/>
  <c r="G387" i="4"/>
  <c r="G381" i="4"/>
  <c r="G374" i="4"/>
  <c r="G361" i="4"/>
  <c r="G354" i="4"/>
  <c r="G348" i="4"/>
  <c r="G329" i="4"/>
  <c r="G322" i="4"/>
  <c r="G316" i="4"/>
  <c r="G302" i="4"/>
  <c r="G289" i="4"/>
  <c r="G281" i="4"/>
  <c r="G274" i="4"/>
  <c r="G259" i="4"/>
  <c r="G252" i="4"/>
  <c r="G245" i="4"/>
  <c r="G239" i="4"/>
  <c r="G226" i="4"/>
  <c r="G219" i="4"/>
  <c r="G206" i="4"/>
  <c r="G192" i="4"/>
  <c r="G180" i="4"/>
  <c r="G172" i="4"/>
  <c r="G166" i="4"/>
  <c r="G158" i="4"/>
  <c r="G152" i="4"/>
  <c r="G131" i="4"/>
  <c r="G124" i="4"/>
  <c r="G118" i="4"/>
  <c r="G112" i="4"/>
  <c r="G92" i="4"/>
  <c r="G78" i="4"/>
  <c r="G71" i="4"/>
  <c r="G64" i="4"/>
  <c r="G44" i="4"/>
  <c r="G37" i="4"/>
  <c r="G29" i="4"/>
  <c r="G22" i="4"/>
  <c r="G15" i="4"/>
  <c r="G7" i="4"/>
  <c r="G645" i="4"/>
  <c r="G627" i="4"/>
  <c r="G615" i="4"/>
  <c r="G558" i="4"/>
  <c r="G545" i="4"/>
  <c r="G518" i="4"/>
  <c r="G511" i="4"/>
  <c r="G499" i="4"/>
  <c r="G465" i="4"/>
  <c r="G454" i="4"/>
  <c r="G441" i="4"/>
  <c r="G341" i="4"/>
  <c r="G786" i="4"/>
  <c r="G754" i="4"/>
  <c r="G723" i="4"/>
  <c r="G691" i="4"/>
  <c r="G662" i="4"/>
  <c r="G644" i="4"/>
  <c r="G632" i="4"/>
  <c r="G626" i="4"/>
  <c r="G614" i="4"/>
  <c r="G600" i="4"/>
  <c r="G582" i="4"/>
  <c r="G564" i="4"/>
  <c r="G551" i="4"/>
  <c r="G544" i="4"/>
  <c r="G536" i="4"/>
  <c r="G523" i="4"/>
  <c r="G517" i="4"/>
  <c r="G510" i="4"/>
  <c r="G503" i="4"/>
  <c r="G498" i="4"/>
  <c r="G490" i="4"/>
  <c r="G483" i="4"/>
  <c r="G476" i="4"/>
  <c r="G464" i="4"/>
  <c r="G453" i="4"/>
  <c r="G447" i="4"/>
  <c r="G440" i="4"/>
  <c r="G433" i="4"/>
  <c r="G427" i="4"/>
  <c r="G421" i="4"/>
  <c r="G408" i="4"/>
  <c r="G401" i="4"/>
  <c r="G393" i="4"/>
  <c r="G386" i="4"/>
  <c r="G380" i="4"/>
  <c r="G373" i="4"/>
  <c r="G360" i="4"/>
  <c r="G353" i="4"/>
  <c r="G347" i="4"/>
  <c r="G334" i="4"/>
  <c r="G321" i="4"/>
  <c r="G315" i="4"/>
  <c r="G301" i="4"/>
  <c r="G295" i="4"/>
  <c r="G258" i="4"/>
  <c r="G244" i="4"/>
  <c r="G238" i="4"/>
  <c r="G232" i="4"/>
  <c r="G218" i="4"/>
  <c r="G212" i="4"/>
  <c r="G205" i="4"/>
  <c r="G186" i="4"/>
  <c r="G179" i="4"/>
  <c r="G171" i="4"/>
  <c r="G165" i="4"/>
  <c r="G151" i="4"/>
  <c r="G144" i="4"/>
  <c r="G130" i="4"/>
  <c r="G123" i="4"/>
  <c r="G111" i="4"/>
  <c r="G104" i="4"/>
  <c r="G98" i="4"/>
  <c r="G85" i="4"/>
  <c r="G77" i="4"/>
  <c r="G63" i="4"/>
  <c r="G56" i="4"/>
  <c r="G50" i="4"/>
  <c r="G43" i="4"/>
  <c r="G36" i="4"/>
  <c r="G28" i="4"/>
  <c r="G21" i="4"/>
  <c r="G14" i="4"/>
  <c r="G6" i="4"/>
  <c r="G619" i="4"/>
  <c r="G581" i="4"/>
  <c r="G543" i="4"/>
  <c r="G516" i="4"/>
  <c r="G475" i="4"/>
  <c r="G469" i="4"/>
  <c r="G446" i="4"/>
  <c r="G439" i="4"/>
  <c r="G400" i="4"/>
  <c r="G379" i="4"/>
  <c r="G372" i="4"/>
  <c r="G346" i="4"/>
  <c r="G333" i="4"/>
  <c r="G327" i="4"/>
  <c r="G314" i="4"/>
  <c r="G307" i="4"/>
  <c r="G300" i="4"/>
  <c r="G294" i="4"/>
  <c r="G287" i="4"/>
  <c r="G279" i="4"/>
  <c r="G272" i="4"/>
  <c r="G243" i="4"/>
  <c r="G231" i="4"/>
  <c r="G224" i="4"/>
  <c r="G211" i="4"/>
  <c r="G204" i="4"/>
  <c r="G198" i="4"/>
  <c r="G178" i="4"/>
  <c r="G164" i="4"/>
  <c r="G150" i="4"/>
  <c r="G143" i="4"/>
  <c r="G136" i="4"/>
  <c r="G110" i="4"/>
  <c r="G103" i="4"/>
  <c r="G84" i="4"/>
  <c r="G76" i="4"/>
  <c r="G62" i="4"/>
  <c r="G55" i="4"/>
  <c r="G42" i="4"/>
  <c r="G35" i="4"/>
  <c r="G27" i="4"/>
  <c r="G20" i="4"/>
  <c r="G13" i="4"/>
  <c r="G5" i="4"/>
  <c r="G587" i="4"/>
  <c r="G502" i="4"/>
  <c r="G432" i="4"/>
  <c r="G778" i="4"/>
  <c r="G746" i="4"/>
  <c r="G715" i="4"/>
  <c r="G683" i="4"/>
  <c r="G661" i="4"/>
  <c r="G655" i="4"/>
  <c r="G648" i="4"/>
  <c r="G637" i="4"/>
  <c r="G625" i="4"/>
  <c r="G618" i="4"/>
  <c r="G606" i="4"/>
  <c r="G599" i="4"/>
  <c r="G592" i="4"/>
  <c r="G586" i="4"/>
  <c r="G574" i="4"/>
  <c r="G569" i="4"/>
  <c r="G562" i="4"/>
  <c r="G556" i="4"/>
  <c r="G542" i="4"/>
  <c r="G534" i="4"/>
  <c r="G515" i="4"/>
  <c r="G508" i="4"/>
  <c r="G496" i="4"/>
  <c r="G488" i="4"/>
  <c r="G474" i="4"/>
  <c r="G468" i="4"/>
  <c r="G457" i="4"/>
  <c r="G438" i="4"/>
  <c r="G431" i="4"/>
  <c r="G419" i="4"/>
  <c r="G399" i="4"/>
  <c r="G391" i="4"/>
  <c r="G378" i="4"/>
  <c r="G371" i="4"/>
  <c r="G365" i="4"/>
  <c r="G358" i="4"/>
  <c r="G345" i="4"/>
  <c r="G339" i="4"/>
  <c r="G326" i="4"/>
  <c r="G313" i="4"/>
  <c r="G306" i="4"/>
  <c r="G299" i="4"/>
  <c r="G293" i="4"/>
  <c r="G286" i="4"/>
  <c r="G271" i="4"/>
  <c r="G264" i="4"/>
  <c r="G250" i="4"/>
  <c r="G242" i="4"/>
  <c r="G230" i="4"/>
  <c r="G223" i="4"/>
  <c r="G216" i="4"/>
  <c r="G210" i="4"/>
  <c r="G203" i="4"/>
  <c r="G197" i="4"/>
  <c r="G190" i="4"/>
  <c r="G184" i="4"/>
  <c r="G163" i="4"/>
  <c r="G156" i="4"/>
  <c r="G149" i="4"/>
  <c r="G142" i="4"/>
  <c r="G135" i="4"/>
  <c r="G128" i="4"/>
  <c r="G116" i="4"/>
  <c r="G109" i="4"/>
  <c r="G102" i="4"/>
  <c r="G96" i="4"/>
  <c r="G90" i="4"/>
  <c r="G83" i="4"/>
  <c r="G75" i="4"/>
  <c r="G69" i="4"/>
  <c r="G61" i="4"/>
  <c r="G54" i="4"/>
  <c r="G34" i="4"/>
  <c r="G26" i="4"/>
  <c r="G19" i="4"/>
  <c r="G12" i="4"/>
  <c r="G4" i="4"/>
  <c r="E3" i="4" l="1"/>
  <c r="E11" i="4"/>
  <c r="E19" i="4"/>
  <c r="E27" i="4"/>
  <c r="E35" i="4"/>
  <c r="E43" i="4"/>
  <c r="E51" i="4"/>
  <c r="E59" i="4"/>
  <c r="E67" i="4"/>
  <c r="E75" i="4"/>
  <c r="E83" i="4"/>
  <c r="E91" i="4"/>
  <c r="E99" i="4"/>
  <c r="E107" i="4"/>
  <c r="E115" i="4"/>
  <c r="E123" i="4"/>
  <c r="E131" i="4"/>
  <c r="E139" i="4"/>
  <c r="E147" i="4"/>
  <c r="E155" i="4"/>
  <c r="E163" i="4"/>
  <c r="E171" i="4"/>
  <c r="E179" i="4"/>
  <c r="E187" i="4"/>
  <c r="E195" i="4"/>
  <c r="E203" i="4"/>
  <c r="E211" i="4"/>
  <c r="E219" i="4"/>
  <c r="E227" i="4"/>
  <c r="E4" i="4"/>
  <c r="E12" i="4"/>
  <c r="E20" i="4"/>
  <c r="E28" i="4"/>
  <c r="E36" i="4"/>
  <c r="E44" i="4"/>
  <c r="E52" i="4"/>
  <c r="E60" i="4"/>
  <c r="E68" i="4"/>
  <c r="E76" i="4"/>
  <c r="E84" i="4"/>
  <c r="E92" i="4"/>
  <c r="E100" i="4"/>
  <c r="E108" i="4"/>
  <c r="E116" i="4"/>
  <c r="E124" i="4"/>
  <c r="E132" i="4"/>
  <c r="E140" i="4"/>
  <c r="E148" i="4"/>
  <c r="E156" i="4"/>
  <c r="E164" i="4"/>
  <c r="E172" i="4"/>
  <c r="E180" i="4"/>
  <c r="E188" i="4"/>
  <c r="E196" i="4"/>
  <c r="E204" i="4"/>
  <c r="E212" i="4"/>
  <c r="E220" i="4"/>
  <c r="E228" i="4"/>
  <c r="E236" i="4"/>
  <c r="E244" i="4"/>
  <c r="E252" i="4"/>
  <c r="E5" i="4"/>
  <c r="E13" i="4"/>
  <c r="E21" i="4"/>
  <c r="E29" i="4"/>
  <c r="E37" i="4"/>
  <c r="E45" i="4"/>
  <c r="E53" i="4"/>
  <c r="E61" i="4"/>
  <c r="E69" i="4"/>
  <c r="E77" i="4"/>
  <c r="E85" i="4"/>
  <c r="E93" i="4"/>
  <c r="E101" i="4"/>
  <c r="E109" i="4"/>
  <c r="E117" i="4"/>
  <c r="E125" i="4"/>
  <c r="E133" i="4"/>
  <c r="E141" i="4"/>
  <c r="E149" i="4"/>
  <c r="E157" i="4"/>
  <c r="E165" i="4"/>
  <c r="E173" i="4"/>
  <c r="E181" i="4"/>
  <c r="E189" i="4"/>
  <c r="E197" i="4"/>
  <c r="E205" i="4"/>
  <c r="E213" i="4"/>
  <c r="E221" i="4"/>
  <c r="E229" i="4"/>
  <c r="E237" i="4"/>
  <c r="E6" i="4"/>
  <c r="E14" i="4"/>
  <c r="E22" i="4"/>
  <c r="E30" i="4"/>
  <c r="E38" i="4"/>
  <c r="E46" i="4"/>
  <c r="E54" i="4"/>
  <c r="E62" i="4"/>
  <c r="E70" i="4"/>
  <c r="E78" i="4"/>
  <c r="E86" i="4"/>
  <c r="E94" i="4"/>
  <c r="E102" i="4"/>
  <c r="E110" i="4"/>
  <c r="E118" i="4"/>
  <c r="E126" i="4"/>
  <c r="E134" i="4"/>
  <c r="E142" i="4"/>
  <c r="E150" i="4"/>
  <c r="E158" i="4"/>
  <c r="E166" i="4"/>
  <c r="E174" i="4"/>
  <c r="E182" i="4"/>
  <c r="E190" i="4"/>
  <c r="E198" i="4"/>
  <c r="E206" i="4"/>
  <c r="E214" i="4"/>
  <c r="E222" i="4"/>
  <c r="E230" i="4"/>
  <c r="E7" i="4"/>
  <c r="E15" i="4"/>
  <c r="E23" i="4"/>
  <c r="E31" i="4"/>
  <c r="E39" i="4"/>
  <c r="E47" i="4"/>
  <c r="E55" i="4"/>
  <c r="E63" i="4"/>
  <c r="E71" i="4"/>
  <c r="E79" i="4"/>
  <c r="E87" i="4"/>
  <c r="E95" i="4"/>
  <c r="E103" i="4"/>
  <c r="E111" i="4"/>
  <c r="E119" i="4"/>
  <c r="E127" i="4"/>
  <c r="E135" i="4"/>
  <c r="E143" i="4"/>
  <c r="E151" i="4"/>
  <c r="E159" i="4"/>
  <c r="E167" i="4"/>
  <c r="E175" i="4"/>
  <c r="E183" i="4"/>
  <c r="E191" i="4"/>
  <c r="E199" i="4"/>
  <c r="E207" i="4"/>
  <c r="E215" i="4"/>
  <c r="E223" i="4"/>
  <c r="E231" i="4"/>
  <c r="E8" i="4"/>
  <c r="E16" i="4"/>
  <c r="E24" i="4"/>
  <c r="E32" i="4"/>
  <c r="E40" i="4"/>
  <c r="E48" i="4"/>
  <c r="E56" i="4"/>
  <c r="E64" i="4"/>
  <c r="E72" i="4"/>
  <c r="E80" i="4"/>
  <c r="E88" i="4"/>
  <c r="E96" i="4"/>
  <c r="E104" i="4"/>
  <c r="E112" i="4"/>
  <c r="E120" i="4"/>
  <c r="E128" i="4"/>
  <c r="E136" i="4"/>
  <c r="E144" i="4"/>
  <c r="E152" i="4"/>
  <c r="E160" i="4"/>
  <c r="E168" i="4"/>
  <c r="E176" i="4"/>
  <c r="E184" i="4"/>
  <c r="E192" i="4"/>
  <c r="E200" i="4"/>
  <c r="E208" i="4"/>
  <c r="E216" i="4"/>
  <c r="E224" i="4"/>
  <c r="E232" i="4"/>
  <c r="E240" i="4"/>
  <c r="E248" i="4"/>
  <c r="E256" i="4"/>
  <c r="E9" i="4"/>
  <c r="E17" i="4"/>
  <c r="E25" i="4"/>
  <c r="E33" i="4"/>
  <c r="E41" i="4"/>
  <c r="E49" i="4"/>
  <c r="E57" i="4"/>
  <c r="E65" i="4"/>
  <c r="E73" i="4"/>
  <c r="E81" i="4"/>
  <c r="E89" i="4"/>
  <c r="E97" i="4"/>
  <c r="E105" i="4"/>
  <c r="E113" i="4"/>
  <c r="E121" i="4"/>
  <c r="E129" i="4"/>
  <c r="E137" i="4"/>
  <c r="E145" i="4"/>
  <c r="E153" i="4"/>
  <c r="E161" i="4"/>
  <c r="E169" i="4"/>
  <c r="E177" i="4"/>
  <c r="E185" i="4"/>
  <c r="E193" i="4"/>
  <c r="E201" i="4"/>
  <c r="E209" i="4"/>
  <c r="E217" i="4"/>
  <c r="E225" i="4"/>
  <c r="E233" i="4"/>
  <c r="E50" i="4"/>
  <c r="E114" i="4"/>
  <c r="E178" i="4"/>
  <c r="E235" i="4"/>
  <c r="E247" i="4"/>
  <c r="E258" i="4"/>
  <c r="E266" i="4"/>
  <c r="E274" i="4"/>
  <c r="E281" i="4"/>
  <c r="E289" i="4"/>
  <c r="E297" i="4"/>
  <c r="E305" i="4"/>
  <c r="E313" i="4"/>
  <c r="E321" i="4"/>
  <c r="E329" i="4"/>
  <c r="E336" i="4"/>
  <c r="E344" i="4"/>
  <c r="E352" i="4"/>
  <c r="E360" i="4"/>
  <c r="E368" i="4"/>
  <c r="E375" i="4"/>
  <c r="E383" i="4"/>
  <c r="E391" i="4"/>
  <c r="E399" i="4"/>
  <c r="E407" i="4"/>
  <c r="E415" i="4"/>
  <c r="E423" i="4"/>
  <c r="E430" i="4"/>
  <c r="E438" i="4"/>
  <c r="E446" i="4"/>
  <c r="E453" i="4"/>
  <c r="E460" i="4"/>
  <c r="E474" i="4"/>
  <c r="E482" i="4"/>
  <c r="E490" i="4"/>
  <c r="E498" i="4"/>
  <c r="E505" i="4"/>
  <c r="E513" i="4"/>
  <c r="E520" i="4"/>
  <c r="E526" i="4"/>
  <c r="E534" i="4"/>
  <c r="E542" i="4"/>
  <c r="E550" i="4"/>
  <c r="E558" i="4"/>
  <c r="E566" i="4"/>
  <c r="E573" i="4"/>
  <c r="E581" i="4"/>
  <c r="E589" i="4"/>
  <c r="E597" i="4"/>
  <c r="E605" i="4"/>
  <c r="E613" i="4"/>
  <c r="E621" i="4"/>
  <c r="E629" i="4"/>
  <c r="E636" i="4"/>
  <c r="E643" i="4"/>
  <c r="E651" i="4"/>
  <c r="E659" i="4"/>
  <c r="E665" i="4"/>
  <c r="E673" i="4"/>
  <c r="E680" i="4"/>
  <c r="E688" i="4"/>
  <c r="E696" i="4"/>
  <c r="E704" i="4"/>
  <c r="E712" i="4"/>
  <c r="E720" i="4"/>
  <c r="E727" i="4"/>
  <c r="E735" i="4"/>
  <c r="E743" i="4"/>
  <c r="E751" i="4"/>
  <c r="E759" i="4"/>
  <c r="E767" i="4"/>
  <c r="E775" i="4"/>
  <c r="E783" i="4"/>
  <c r="E791" i="4"/>
  <c r="E499" i="4"/>
  <c r="E535" i="4"/>
  <c r="E559" i="4"/>
  <c r="E574" i="4"/>
  <c r="E590" i="4"/>
  <c r="E606" i="4"/>
  <c r="E622" i="4"/>
  <c r="E637" i="4"/>
  <c r="E652" i="4"/>
  <c r="E666" i="4"/>
  <c r="E681" i="4"/>
  <c r="E697" i="4"/>
  <c r="E713" i="4"/>
  <c r="E728" i="4"/>
  <c r="E752" i="4"/>
  <c r="E768" i="4"/>
  <c r="E784" i="4"/>
  <c r="E714" i="4"/>
  <c r="E745" i="4"/>
  <c r="E769" i="4"/>
  <c r="E777" i="4"/>
  <c r="E58" i="4"/>
  <c r="E122" i="4"/>
  <c r="E186" i="4"/>
  <c r="E238" i="4"/>
  <c r="E249" i="4"/>
  <c r="E259" i="4"/>
  <c r="E267" i="4"/>
  <c r="E275" i="4"/>
  <c r="E282" i="4"/>
  <c r="E290" i="4"/>
  <c r="E298" i="4"/>
  <c r="E306" i="4"/>
  <c r="E314" i="4"/>
  <c r="E322" i="4"/>
  <c r="E330" i="4"/>
  <c r="E337" i="4"/>
  <c r="E345" i="4"/>
  <c r="E353" i="4"/>
  <c r="E361" i="4"/>
  <c r="E369" i="4"/>
  <c r="E376" i="4"/>
  <c r="E384" i="4"/>
  <c r="E392" i="4"/>
  <c r="E400" i="4"/>
  <c r="E408" i="4"/>
  <c r="E416" i="4"/>
  <c r="E424" i="4"/>
  <c r="E431" i="4"/>
  <c r="E439" i="4"/>
  <c r="E447" i="4"/>
  <c r="E454" i="4"/>
  <c r="E461" i="4"/>
  <c r="E467" i="4"/>
  <c r="E475" i="4"/>
  <c r="E483" i="4"/>
  <c r="E491" i="4"/>
  <c r="E506" i="4"/>
  <c r="E514" i="4"/>
  <c r="E527" i="4"/>
  <c r="E543" i="4"/>
  <c r="E551" i="4"/>
  <c r="E567" i="4"/>
  <c r="E582" i="4"/>
  <c r="E598" i="4"/>
  <c r="E614" i="4"/>
  <c r="E630" i="4"/>
  <c r="E644" i="4"/>
  <c r="E660" i="4"/>
  <c r="E674" i="4"/>
  <c r="E689" i="4"/>
  <c r="E705" i="4"/>
  <c r="E721" i="4"/>
  <c r="E736" i="4"/>
  <c r="E744" i="4"/>
  <c r="E760" i="4"/>
  <c r="E776" i="4"/>
  <c r="E2" i="4"/>
  <c r="E729" i="4"/>
  <c r="E753" i="4"/>
  <c r="E785" i="4"/>
  <c r="E770" i="4"/>
  <c r="E254" i="4"/>
  <c r="E318" i="4"/>
  <c r="E388" i="4"/>
  <c r="E66" i="4"/>
  <c r="E130" i="4"/>
  <c r="E194" i="4"/>
  <c r="E239" i="4"/>
  <c r="E250" i="4"/>
  <c r="E260" i="4"/>
  <c r="E268" i="4"/>
  <c r="E276" i="4"/>
  <c r="E283" i="4"/>
  <c r="E291" i="4"/>
  <c r="E299" i="4"/>
  <c r="E307" i="4"/>
  <c r="E315" i="4"/>
  <c r="E323" i="4"/>
  <c r="E331" i="4"/>
  <c r="E338" i="4"/>
  <c r="E346" i="4"/>
  <c r="E354" i="4"/>
  <c r="E362" i="4"/>
  <c r="E370" i="4"/>
  <c r="E377" i="4"/>
  <c r="E385" i="4"/>
  <c r="E393" i="4"/>
  <c r="E401" i="4"/>
  <c r="E409" i="4"/>
  <c r="E417" i="4"/>
  <c r="E425" i="4"/>
  <c r="E432" i="4"/>
  <c r="E440" i="4"/>
  <c r="E448" i="4"/>
  <c r="E455" i="4"/>
  <c r="E462" i="4"/>
  <c r="E468" i="4"/>
  <c r="E476" i="4"/>
  <c r="E484" i="4"/>
  <c r="E492" i="4"/>
  <c r="E500" i="4"/>
  <c r="E507" i="4"/>
  <c r="E521" i="4"/>
  <c r="E528" i="4"/>
  <c r="E536" i="4"/>
  <c r="E544" i="4"/>
  <c r="E552" i="4"/>
  <c r="E560" i="4"/>
  <c r="E568" i="4"/>
  <c r="E575" i="4"/>
  <c r="E583" i="4"/>
  <c r="E591" i="4"/>
  <c r="E599" i="4"/>
  <c r="E607" i="4"/>
  <c r="E615" i="4"/>
  <c r="E623" i="4"/>
  <c r="E638" i="4"/>
  <c r="E645" i="4"/>
  <c r="E653" i="4"/>
  <c r="E661" i="4"/>
  <c r="E667" i="4"/>
  <c r="E675" i="4"/>
  <c r="E682" i="4"/>
  <c r="E690" i="4"/>
  <c r="E698" i="4"/>
  <c r="E706" i="4"/>
  <c r="E722" i="4"/>
  <c r="E737" i="4"/>
  <c r="E761" i="4"/>
  <c r="E786" i="4"/>
  <c r="E243" i="4"/>
  <c r="E310" i="4"/>
  <c r="E373" i="4"/>
  <c r="E10" i="4"/>
  <c r="E74" i="4"/>
  <c r="E138" i="4"/>
  <c r="E202" i="4"/>
  <c r="E241" i="4"/>
  <c r="E251" i="4"/>
  <c r="E261" i="4"/>
  <c r="E269" i="4"/>
  <c r="E277" i="4"/>
  <c r="E284" i="4"/>
  <c r="E292" i="4"/>
  <c r="E300" i="4"/>
  <c r="E308" i="4"/>
  <c r="E316" i="4"/>
  <c r="E324" i="4"/>
  <c r="E332" i="4"/>
  <c r="E339" i="4"/>
  <c r="E347" i="4"/>
  <c r="E355" i="4"/>
  <c r="E363" i="4"/>
  <c r="E371" i="4"/>
  <c r="E378" i="4"/>
  <c r="E386" i="4"/>
  <c r="E394" i="4"/>
  <c r="E402" i="4"/>
  <c r="E410" i="4"/>
  <c r="E418" i="4"/>
  <c r="E426" i="4"/>
  <c r="E433" i="4"/>
  <c r="E441" i="4"/>
  <c r="E449" i="4"/>
  <c r="E456" i="4"/>
  <c r="E463" i="4"/>
  <c r="E469" i="4"/>
  <c r="E477" i="4"/>
  <c r="E485" i="4"/>
  <c r="E493" i="4"/>
  <c r="E501" i="4"/>
  <c r="E508" i="4"/>
  <c r="E515" i="4"/>
  <c r="E529" i="4"/>
  <c r="E537" i="4"/>
  <c r="E545" i="4"/>
  <c r="E553" i="4"/>
  <c r="E561" i="4"/>
  <c r="E569" i="4"/>
  <c r="E576" i="4"/>
  <c r="E584" i="4"/>
  <c r="E592" i="4"/>
  <c r="E600" i="4"/>
  <c r="E608" i="4"/>
  <c r="E616" i="4"/>
  <c r="E624" i="4"/>
  <c r="E631" i="4"/>
  <c r="E639" i="4"/>
  <c r="E646" i="4"/>
  <c r="E654" i="4"/>
  <c r="E662" i="4"/>
  <c r="E668" i="4"/>
  <c r="E676" i="4"/>
  <c r="E683" i="4"/>
  <c r="E691" i="4"/>
  <c r="E699" i="4"/>
  <c r="E707" i="4"/>
  <c r="E715" i="4"/>
  <c r="E723" i="4"/>
  <c r="E730" i="4"/>
  <c r="E738" i="4"/>
  <c r="E746" i="4"/>
  <c r="E754" i="4"/>
  <c r="E762" i="4"/>
  <c r="E778" i="4"/>
  <c r="E90" i="4"/>
  <c r="E218" i="4"/>
  <c r="E263" i="4"/>
  <c r="E294" i="4"/>
  <c r="E326" i="4"/>
  <c r="E341" i="4"/>
  <c r="E357" i="4"/>
  <c r="E380" i="4"/>
  <c r="E404" i="4"/>
  <c r="E420" i="4"/>
  <c r="E18" i="4"/>
  <c r="E82" i="4"/>
  <c r="E146" i="4"/>
  <c r="E210" i="4"/>
  <c r="E242" i="4"/>
  <c r="E253" i="4"/>
  <c r="E262" i="4"/>
  <c r="E270" i="4"/>
  <c r="E278" i="4"/>
  <c r="E285" i="4"/>
  <c r="E293" i="4"/>
  <c r="E301" i="4"/>
  <c r="E309" i="4"/>
  <c r="E317" i="4"/>
  <c r="E325" i="4"/>
  <c r="E340" i="4"/>
  <c r="E348" i="4"/>
  <c r="E356" i="4"/>
  <c r="E364" i="4"/>
  <c r="E372" i="4"/>
  <c r="E379" i="4"/>
  <c r="E387" i="4"/>
  <c r="E395" i="4"/>
  <c r="E403" i="4"/>
  <c r="E411" i="4"/>
  <c r="E419" i="4"/>
  <c r="E427" i="4"/>
  <c r="E434" i="4"/>
  <c r="E442" i="4"/>
  <c r="E450" i="4"/>
  <c r="E464" i="4"/>
  <c r="E470" i="4"/>
  <c r="E478" i="4"/>
  <c r="E486" i="4"/>
  <c r="E494" i="4"/>
  <c r="E509" i="4"/>
  <c r="E516" i="4"/>
  <c r="E522" i="4"/>
  <c r="E530" i="4"/>
  <c r="E538" i="4"/>
  <c r="E546" i="4"/>
  <c r="E554" i="4"/>
  <c r="E562" i="4"/>
  <c r="E577" i="4"/>
  <c r="E585" i="4"/>
  <c r="E593" i="4"/>
  <c r="E601" i="4"/>
  <c r="E609" i="4"/>
  <c r="E617" i="4"/>
  <c r="E625" i="4"/>
  <c r="E632" i="4"/>
  <c r="E640" i="4"/>
  <c r="E647" i="4"/>
  <c r="E655" i="4"/>
  <c r="E669" i="4"/>
  <c r="E684" i="4"/>
  <c r="E692" i="4"/>
  <c r="E700" i="4"/>
  <c r="E708" i="4"/>
  <c r="E716" i="4"/>
  <c r="E724" i="4"/>
  <c r="E731" i="4"/>
  <c r="E739" i="4"/>
  <c r="E747" i="4"/>
  <c r="E755" i="4"/>
  <c r="E763" i="4"/>
  <c r="E771" i="4"/>
  <c r="E779" i="4"/>
  <c r="E787" i="4"/>
  <c r="E42" i="4"/>
  <c r="E106" i="4"/>
  <c r="E170" i="4"/>
  <c r="E234" i="4"/>
  <c r="E246" i="4"/>
  <c r="E257" i="4"/>
  <c r="E265" i="4"/>
  <c r="E273" i="4"/>
  <c r="E280" i="4"/>
  <c r="E288" i="4"/>
  <c r="E296" i="4"/>
  <c r="E304" i="4"/>
  <c r="E312" i="4"/>
  <c r="E320" i="4"/>
  <c r="E328" i="4"/>
  <c r="E335" i="4"/>
  <c r="E343" i="4"/>
  <c r="E351" i="4"/>
  <c r="E359" i="4"/>
  <c r="E367" i="4"/>
  <c r="E382" i="4"/>
  <c r="E390" i="4"/>
  <c r="E398" i="4"/>
  <c r="E406" i="4"/>
  <c r="E414" i="4"/>
  <c r="E422" i="4"/>
  <c r="E429" i="4"/>
  <c r="E437" i="4"/>
  <c r="E445" i="4"/>
  <c r="E452" i="4"/>
  <c r="E459" i="4"/>
  <c r="E473" i="4"/>
  <c r="E481" i="4"/>
  <c r="E489" i="4"/>
  <c r="E497" i="4"/>
  <c r="E504" i="4"/>
  <c r="E512" i="4"/>
  <c r="E519" i="4"/>
  <c r="E525" i="4"/>
  <c r="E533" i="4"/>
  <c r="E541" i="4"/>
  <c r="E549" i="4"/>
  <c r="E557" i="4"/>
  <c r="E565" i="4"/>
  <c r="E572" i="4"/>
  <c r="E580" i="4"/>
  <c r="E588" i="4"/>
  <c r="E596" i="4"/>
  <c r="E604" i="4"/>
  <c r="E612" i="4"/>
  <c r="E620" i="4"/>
  <c r="E628" i="4"/>
  <c r="E635" i="4"/>
  <c r="E650" i="4"/>
  <c r="E658" i="4"/>
  <c r="E664" i="4"/>
  <c r="E672" i="4"/>
  <c r="E679" i="4"/>
  <c r="E687" i="4"/>
  <c r="E695" i="4"/>
  <c r="E703" i="4"/>
  <c r="E711" i="4"/>
  <c r="E719" i="4"/>
  <c r="E734" i="4"/>
  <c r="E742" i="4"/>
  <c r="E750" i="4"/>
  <c r="E758" i="4"/>
  <c r="E766" i="4"/>
  <c r="E774" i="4"/>
  <c r="E782" i="4"/>
  <c r="E790" i="4"/>
  <c r="E26" i="4"/>
  <c r="E154" i="4"/>
  <c r="E271" i="4"/>
  <c r="E286" i="4"/>
  <c r="E302" i="4"/>
  <c r="E333" i="4"/>
  <c r="E349" i="4"/>
  <c r="E365" i="4"/>
  <c r="E396" i="4"/>
  <c r="E412" i="4"/>
  <c r="E255" i="4"/>
  <c r="E319" i="4"/>
  <c r="E381" i="4"/>
  <c r="E435" i="4"/>
  <c r="E465" i="4"/>
  <c r="E495" i="4"/>
  <c r="E523" i="4"/>
  <c r="E555" i="4"/>
  <c r="E586" i="4"/>
  <c r="E618" i="4"/>
  <c r="E648" i="4"/>
  <c r="E677" i="4"/>
  <c r="E709" i="4"/>
  <c r="E740" i="4"/>
  <c r="E772" i="4"/>
  <c r="E279" i="4"/>
  <c r="E444" i="4"/>
  <c r="E503" i="4"/>
  <c r="E595" i="4"/>
  <c r="E657" i="4"/>
  <c r="E718" i="4"/>
  <c r="E641" i="4"/>
  <c r="E579" i="4"/>
  <c r="E765" i="4"/>
  <c r="E264" i="4"/>
  <c r="E327" i="4"/>
  <c r="E389" i="4"/>
  <c r="E436" i="4"/>
  <c r="E466" i="4"/>
  <c r="E496" i="4"/>
  <c r="E524" i="4"/>
  <c r="E556" i="4"/>
  <c r="E587" i="4"/>
  <c r="E619" i="4"/>
  <c r="E649" i="4"/>
  <c r="E678" i="4"/>
  <c r="E710" i="4"/>
  <c r="E741" i="4"/>
  <c r="E773" i="4"/>
  <c r="E34" i="4"/>
  <c r="E405" i="4"/>
  <c r="E472" i="4"/>
  <c r="E564" i="4"/>
  <c r="E627" i="4"/>
  <c r="E686" i="4"/>
  <c r="E781" i="4"/>
  <c r="E303" i="4"/>
  <c r="E457" i="4"/>
  <c r="E610" i="4"/>
  <c r="E642" i="4"/>
  <c r="E272" i="4"/>
  <c r="E334" i="4"/>
  <c r="E397" i="4"/>
  <c r="E443" i="4"/>
  <c r="E471" i="4"/>
  <c r="E502" i="4"/>
  <c r="E531" i="4"/>
  <c r="E563" i="4"/>
  <c r="E594" i="4"/>
  <c r="E626" i="4"/>
  <c r="E656" i="4"/>
  <c r="E685" i="4"/>
  <c r="E717" i="4"/>
  <c r="E748" i="4"/>
  <c r="E780" i="4"/>
  <c r="E532" i="4"/>
  <c r="E749" i="4"/>
  <c r="E428" i="4"/>
  <c r="E547" i="4"/>
  <c r="E670" i="4"/>
  <c r="E764" i="4"/>
  <c r="E548" i="4"/>
  <c r="E702" i="4"/>
  <c r="E342" i="4"/>
  <c r="E226" i="4"/>
  <c r="E517" i="4"/>
  <c r="E732" i="4"/>
  <c r="E611" i="4"/>
  <c r="E98" i="4"/>
  <c r="E287" i="4"/>
  <c r="E350" i="4"/>
  <c r="E413" i="4"/>
  <c r="E451" i="4"/>
  <c r="E479" i="4"/>
  <c r="E510" i="4"/>
  <c r="E539" i="4"/>
  <c r="E570" i="4"/>
  <c r="E602" i="4"/>
  <c r="E633" i="4"/>
  <c r="E693" i="4"/>
  <c r="E725" i="4"/>
  <c r="E756" i="4"/>
  <c r="E788" i="4"/>
  <c r="E162" i="4"/>
  <c r="E295" i="4"/>
  <c r="E358" i="4"/>
  <c r="E421" i="4"/>
  <c r="E480" i="4"/>
  <c r="E511" i="4"/>
  <c r="E540" i="4"/>
  <c r="E571" i="4"/>
  <c r="E603" i="4"/>
  <c r="E634" i="4"/>
  <c r="E663" i="4"/>
  <c r="E694" i="4"/>
  <c r="E726" i="4"/>
  <c r="E757" i="4"/>
  <c r="E789" i="4"/>
  <c r="E366" i="4"/>
  <c r="E487" i="4"/>
  <c r="E578" i="4"/>
  <c r="E701" i="4"/>
  <c r="E488" i="4"/>
  <c r="E733" i="4"/>
  <c r="E245" i="4"/>
  <c r="E311" i="4"/>
  <c r="E374" i="4"/>
  <c r="E458" i="4"/>
  <c r="E518" i="4"/>
  <c r="E671" i="4"/>
  <c r="G2" i="4"/>
  <c r="F798" i="4" l="1"/>
  <c r="F793" i="4"/>
  <c r="F796" i="4" s="1"/>
  <c r="B811" i="4" s="1" a="1"/>
  <c r="C800" i="4"/>
  <c r="B800" i="4"/>
  <c r="B811" i="4" l="1"/>
  <c r="C805" i="4" s="1"/>
  <c r="C812" i="4"/>
  <c r="B805" i="4" s="1"/>
  <c r="B812" i="4"/>
  <c r="C811" i="4"/>
  <c r="H17" i="4" l="1"/>
  <c r="H81" i="4"/>
  <c r="H209" i="4"/>
  <c r="H273" i="4"/>
  <c r="H33" i="4"/>
  <c r="H161" i="4"/>
  <c r="H225" i="4"/>
  <c r="H288" i="4"/>
  <c r="H732" i="4"/>
  <c r="H772" i="4"/>
  <c r="H304" i="4"/>
  <c r="H137" i="4"/>
  <c r="H670" i="4"/>
  <c r="H668" i="4"/>
  <c r="H707" i="4"/>
  <c r="H709" i="4"/>
  <c r="H740" i="4"/>
  <c r="H588" i="4"/>
  <c r="H572" i="4"/>
  <c r="H420" i="4"/>
  <c r="H598" i="4"/>
  <c r="H196" i="4"/>
  <c r="H148" i="4"/>
  <c r="H102" i="4"/>
  <c r="H60" i="4"/>
  <c r="H753" i="4"/>
  <c r="H690" i="4"/>
  <c r="H382" i="4"/>
  <c r="H514" i="4"/>
  <c r="H685" i="4"/>
  <c r="H257" i="4"/>
  <c r="H452" i="4"/>
  <c r="H592" i="4"/>
  <c r="H555" i="4"/>
  <c r="H384" i="4"/>
  <c r="H236" i="4"/>
  <c r="H54" i="4"/>
  <c r="H11" i="4"/>
  <c r="H745" i="4"/>
  <c r="H682" i="4"/>
  <c r="H193" i="4"/>
  <c r="H624" i="4"/>
  <c r="H430" i="4"/>
  <c r="H195" i="4"/>
  <c r="H155" i="4"/>
  <c r="H126" i="4"/>
  <c r="H74" i="4"/>
  <c r="H744" i="4"/>
  <c r="H681" i="4"/>
  <c r="H249" i="4"/>
  <c r="H472" i="4"/>
  <c r="H389" i="4"/>
  <c r="H208" i="4"/>
  <c r="H160" i="4"/>
  <c r="H133" i="4"/>
  <c r="H87" i="4"/>
  <c r="H783" i="4"/>
  <c r="H720" i="4"/>
  <c r="H612" i="4"/>
  <c r="H646" i="4"/>
  <c r="H355" i="4"/>
  <c r="H290" i="4"/>
  <c r="H260" i="4"/>
  <c r="H181" i="4"/>
  <c r="H138" i="4"/>
  <c r="H93" i="4"/>
  <c r="H45" i="4"/>
  <c r="H16" i="4"/>
  <c r="H750" i="4"/>
  <c r="H687" i="4"/>
  <c r="H359" i="4"/>
  <c r="H733" i="4"/>
  <c r="H671" i="4"/>
  <c r="H645" i="4"/>
  <c r="H639" i="4"/>
  <c r="H594" i="4"/>
  <c r="H334" i="4"/>
  <c r="H238" i="4"/>
  <c r="H205" i="4"/>
  <c r="H475" i="4"/>
  <c r="H346" i="4"/>
  <c r="H231" i="4"/>
  <c r="H150" i="4"/>
  <c r="H787" i="4"/>
  <c r="H723" i="4"/>
  <c r="H658" i="4"/>
  <c r="H764" i="4"/>
  <c r="H320" i="4"/>
  <c r="H660" i="4"/>
  <c r="H344" i="4"/>
  <c r="H298" i="4"/>
  <c r="H270" i="4"/>
  <c r="H183" i="4"/>
  <c r="H141" i="4"/>
  <c r="H95" i="4"/>
  <c r="H737" i="4"/>
  <c r="H675" i="4"/>
  <c r="H129" i="4"/>
  <c r="H540" i="4"/>
  <c r="H507" i="4"/>
  <c r="H701" i="4"/>
  <c r="H145" i="4"/>
  <c r="H717" i="4"/>
  <c r="H648" i="4"/>
  <c r="H467" i="4"/>
  <c r="H223" i="4"/>
  <c r="H135" i="4"/>
  <c r="H48" i="4"/>
  <c r="H729" i="4"/>
  <c r="H667" i="4"/>
  <c r="H65" i="4"/>
  <c r="H392" i="4"/>
  <c r="H568" i="4"/>
  <c r="H332" i="4"/>
  <c r="H291" i="4"/>
  <c r="H262" i="4"/>
  <c r="H147" i="4"/>
  <c r="H120" i="4"/>
  <c r="H67" i="4"/>
  <c r="H10" i="4"/>
  <c r="H728" i="4"/>
  <c r="H666" i="4"/>
  <c r="H121" i="4"/>
  <c r="H610" i="4"/>
  <c r="H501" i="4"/>
  <c r="H411" i="4"/>
  <c r="H324" i="4"/>
  <c r="H194" i="4"/>
  <c r="H154" i="4"/>
  <c r="H114" i="4"/>
  <c r="H39" i="4"/>
  <c r="H767" i="4"/>
  <c r="H704" i="4"/>
  <c r="H489" i="4"/>
  <c r="H317" i="4"/>
  <c r="H253" i="4"/>
  <c r="H173" i="4"/>
  <c r="H132" i="4"/>
  <c r="H79" i="4"/>
  <c r="H8" i="4"/>
  <c r="H734" i="4"/>
  <c r="H672" i="4"/>
  <c r="H169" i="4"/>
  <c r="H213" i="4"/>
  <c r="H99" i="4"/>
  <c r="H29" i="4"/>
  <c r="H781" i="4"/>
  <c r="H718" i="4"/>
  <c r="H533" i="4"/>
  <c r="H518" i="4"/>
  <c r="H427" i="4"/>
  <c r="H360" i="4"/>
  <c r="H266" i="4"/>
  <c r="H241" i="4"/>
  <c r="H25" i="4"/>
  <c r="H770" i="4"/>
  <c r="H535" i="4"/>
  <c r="H611" i="4"/>
  <c r="H579" i="4"/>
  <c r="H528" i="4"/>
  <c r="H495" i="4"/>
  <c r="H338" i="4"/>
  <c r="H292" i="4"/>
  <c r="H263" i="4"/>
  <c r="H176" i="4"/>
  <c r="H82" i="4"/>
  <c r="H785" i="4"/>
  <c r="H722" i="4"/>
  <c r="H628" i="4"/>
  <c r="H654" i="4"/>
  <c r="H561" i="4"/>
  <c r="H527" i="4"/>
  <c r="H494" i="4"/>
  <c r="H461" i="4"/>
  <c r="H376" i="4"/>
  <c r="H325" i="4"/>
  <c r="H229" i="4"/>
  <c r="H182" i="4"/>
  <c r="H115" i="4"/>
  <c r="H784" i="4"/>
  <c r="H721" i="4"/>
  <c r="H620" i="4"/>
  <c r="H57" i="4"/>
  <c r="H509" i="4"/>
  <c r="H641" i="4"/>
  <c r="H560" i="4"/>
  <c r="H526" i="4"/>
  <c r="H450" i="4"/>
  <c r="H268" i="4"/>
  <c r="H228" i="4"/>
  <c r="H107" i="4"/>
  <c r="H759" i="4"/>
  <c r="H696" i="4"/>
  <c r="H429" i="4"/>
  <c r="H595" i="4"/>
  <c r="H538" i="4"/>
  <c r="H492" i="4"/>
  <c r="H455" i="4"/>
  <c r="H342" i="4"/>
  <c r="H220" i="4"/>
  <c r="H167" i="4"/>
  <c r="H125" i="4"/>
  <c r="H790" i="4"/>
  <c r="H664" i="4"/>
  <c r="H105" i="4"/>
  <c r="H601" i="4"/>
  <c r="H524" i="4"/>
  <c r="H434" i="4"/>
  <c r="H394" i="4"/>
  <c r="H361" i="4"/>
  <c r="H322" i="4"/>
  <c r="H281" i="4"/>
  <c r="H245" i="4"/>
  <c r="H172" i="4"/>
  <c r="H131" i="4"/>
  <c r="H64" i="4"/>
  <c r="H773" i="4"/>
  <c r="H710" i="4"/>
  <c r="H473" i="4"/>
  <c r="H454" i="4"/>
  <c r="H576" i="4"/>
  <c r="H510" i="4"/>
  <c r="H483" i="4"/>
  <c r="H49" i="4"/>
  <c r="H437" i="4"/>
  <c r="H677" i="4"/>
  <c r="H730" i="4"/>
  <c r="H748" i="4"/>
  <c r="H642" i="4"/>
  <c r="H462" i="4"/>
  <c r="H418" i="4"/>
  <c r="H127" i="4"/>
  <c r="H40" i="4"/>
  <c r="H777" i="4"/>
  <c r="H714" i="4"/>
  <c r="H565" i="4"/>
  <c r="H597" i="4"/>
  <c r="H140" i="4"/>
  <c r="H53" i="4"/>
  <c r="H776" i="4"/>
  <c r="H713" i="4"/>
  <c r="H557" i="4"/>
  <c r="H493" i="4"/>
  <c r="H369" i="4"/>
  <c r="H310" i="4"/>
  <c r="H146" i="4"/>
  <c r="H66" i="4"/>
  <c r="H31" i="4"/>
  <c r="H751" i="4"/>
  <c r="H688" i="4"/>
  <c r="H367" i="4"/>
  <c r="H593" i="4"/>
  <c r="H566" i="4"/>
  <c r="H485" i="4"/>
  <c r="H423" i="4"/>
  <c r="H309" i="4"/>
  <c r="H246" i="4"/>
  <c r="H119" i="4"/>
  <c r="H72" i="4"/>
  <c r="H782" i="4"/>
  <c r="H719" i="4"/>
  <c r="H604" i="4"/>
  <c r="H41" i="4"/>
  <c r="H206" i="4"/>
  <c r="H92" i="4"/>
  <c r="H51" i="4"/>
  <c r="H22" i="4"/>
  <c r="H765" i="4"/>
  <c r="H702" i="4"/>
  <c r="H414" i="4"/>
  <c r="H570" i="4"/>
  <c r="H536" i="4"/>
  <c r="H218" i="4"/>
  <c r="H217" i="4"/>
  <c r="H251" i="4"/>
  <c r="H211" i="4"/>
  <c r="H136" i="4"/>
  <c r="H84" i="4"/>
  <c r="H755" i="4"/>
  <c r="H786" i="4"/>
  <c r="H390" i="4"/>
  <c r="H780" i="4"/>
  <c r="H482" i="4"/>
  <c r="H605" i="4"/>
  <c r="H573" i="4"/>
  <c r="H521" i="4"/>
  <c r="H487" i="4"/>
  <c r="H364" i="4"/>
  <c r="H319" i="4"/>
  <c r="H285" i="4"/>
  <c r="H256" i="4"/>
  <c r="H210" i="4"/>
  <c r="H162" i="4"/>
  <c r="H68" i="4"/>
  <c r="H769" i="4"/>
  <c r="H706" i="4"/>
  <c r="H504" i="4"/>
  <c r="H647" i="4"/>
  <c r="H554" i="4"/>
  <c r="H486" i="4"/>
  <c r="H451" i="4"/>
  <c r="H405" i="4"/>
  <c r="H370" i="4"/>
  <c r="H318" i="4"/>
  <c r="H222" i="4"/>
  <c r="H175" i="4"/>
  <c r="H101" i="4"/>
  <c r="H768" i="4"/>
  <c r="H705" i="4"/>
  <c r="H497" i="4"/>
  <c r="H643" i="4"/>
  <c r="H634" i="4"/>
  <c r="H547" i="4"/>
  <c r="H520" i="4"/>
  <c r="H443" i="4"/>
  <c r="H350" i="4"/>
  <c r="H297" i="4"/>
  <c r="H261" i="4"/>
  <c r="H221" i="4"/>
  <c r="H100" i="4"/>
  <c r="H59" i="4"/>
  <c r="H743" i="4"/>
  <c r="H680" i="4"/>
  <c r="H177" i="4"/>
  <c r="H616" i="4"/>
  <c r="H589" i="4"/>
  <c r="H531" i="4"/>
  <c r="H449" i="4"/>
  <c r="H336" i="4"/>
  <c r="H207" i="4"/>
  <c r="H159" i="4"/>
  <c r="H774" i="4"/>
  <c r="H711" i="4"/>
  <c r="H541" i="4"/>
  <c r="H583" i="4"/>
  <c r="H491" i="4"/>
  <c r="H428" i="4"/>
  <c r="H387" i="4"/>
  <c r="H354" i="4"/>
  <c r="H316" i="4"/>
  <c r="H274" i="4"/>
  <c r="H239" i="4"/>
  <c r="H166" i="4"/>
  <c r="H124" i="4"/>
  <c r="H86" i="4"/>
  <c r="H757" i="4"/>
  <c r="H694" i="4"/>
  <c r="H351" i="4"/>
  <c r="H441" i="4"/>
  <c r="H614" i="4"/>
  <c r="H530" i="4"/>
  <c r="H503" i="4"/>
  <c r="H476" i="4"/>
  <c r="H308" i="4"/>
  <c r="H108" i="4"/>
  <c r="H18" i="4"/>
  <c r="H613" i="4"/>
  <c r="H311" i="4"/>
  <c r="H202" i="4"/>
  <c r="H736" i="4"/>
  <c r="H247" i="4"/>
  <c r="H174" i="4"/>
  <c r="H46" i="4"/>
  <c r="H712" i="4"/>
  <c r="H652" i="4"/>
  <c r="H442" i="4"/>
  <c r="H422" i="4"/>
  <c r="H402" i="4"/>
  <c r="H302" i="4"/>
  <c r="H252" i="4"/>
  <c r="H158" i="4"/>
  <c r="H112" i="4"/>
  <c r="H44" i="4"/>
  <c r="H749" i="4"/>
  <c r="H499" i="4"/>
  <c r="H408" i="4"/>
  <c r="H650" i="4"/>
  <c r="H458" i="4"/>
  <c r="H91" i="4"/>
  <c r="H55" i="4"/>
  <c r="H20" i="4"/>
  <c r="H747" i="4"/>
  <c r="H684" i="4"/>
  <c r="H335" i="4"/>
  <c r="H463" i="4"/>
  <c r="H184" i="4"/>
  <c r="H83" i="4"/>
  <c r="H9" i="4"/>
  <c r="H58" i="4"/>
  <c r="H212" i="4"/>
  <c r="H581" i="4"/>
  <c r="H243" i="4"/>
  <c r="H432" i="4"/>
  <c r="H286" i="4"/>
  <c r="H142" i="4"/>
  <c r="H366" i="4"/>
  <c r="H562" i="4"/>
  <c r="H444" i="4"/>
  <c r="H697" i="4"/>
  <c r="H607" i="4"/>
  <c r="H539" i="4"/>
  <c r="H506" i="4"/>
  <c r="H673" i="4"/>
  <c r="H477" i="4"/>
  <c r="H56" i="4"/>
  <c r="H419" i="4"/>
  <c r="H76" i="4"/>
  <c r="H237" i="4"/>
  <c r="H248" i="4"/>
  <c r="H189" i="4"/>
  <c r="H134" i="4"/>
  <c r="H689" i="4"/>
  <c r="H590" i="4"/>
  <c r="H276" i="4"/>
  <c r="H665" i="4"/>
  <c r="H471" i="4"/>
  <c r="H435" i="4"/>
  <c r="H368" i="4"/>
  <c r="H758" i="4"/>
  <c r="H448" i="4"/>
  <c r="H289" i="4"/>
  <c r="H187" i="4"/>
  <c r="H152" i="4"/>
  <c r="H726" i="4"/>
  <c r="H608" i="4"/>
  <c r="H347" i="4"/>
  <c r="H406" i="4"/>
  <c r="H446" i="4"/>
  <c r="H372" i="4"/>
  <c r="H42" i="4"/>
  <c r="H13" i="4"/>
  <c r="H731" i="4"/>
  <c r="H669" i="4"/>
  <c r="H529" i="4"/>
  <c r="H457" i="4"/>
  <c r="H413" i="4"/>
  <c r="H203" i="4"/>
  <c r="H635" i="4"/>
  <c r="H532" i="4"/>
  <c r="H214" i="4"/>
  <c r="H24" i="4"/>
  <c r="H742" i="4"/>
  <c r="H651" i="4"/>
  <c r="H78" i="4"/>
  <c r="H558" i="4"/>
  <c r="H523" i="4"/>
  <c r="H440" i="4"/>
  <c r="H165" i="4"/>
  <c r="H85" i="4"/>
  <c r="H21" i="4"/>
  <c r="H178" i="4"/>
  <c r="H761" i="4"/>
  <c r="H479" i="4"/>
  <c r="H363" i="4"/>
  <c r="H47" i="4"/>
  <c r="H674" i="4"/>
  <c r="H563" i="4"/>
  <c r="H578" i="4"/>
  <c r="H337" i="4"/>
  <c r="H549" i="4"/>
  <c r="H362" i="4"/>
  <c r="H686" i="4"/>
  <c r="H465" i="4"/>
  <c r="H490" i="4"/>
  <c r="H199" i="4"/>
  <c r="H123" i="4"/>
  <c r="H50" i="4"/>
  <c r="H343" i="4"/>
  <c r="H287" i="4"/>
  <c r="H724" i="4"/>
  <c r="H306" i="4"/>
  <c r="H26" i="4"/>
  <c r="H698" i="4"/>
  <c r="H478" i="4"/>
  <c r="H416" i="4"/>
  <c r="H791" i="4"/>
  <c r="H113" i="4"/>
  <c r="H460" i="4"/>
  <c r="H303" i="4"/>
  <c r="H106" i="4"/>
  <c r="H703" i="4"/>
  <c r="H633" i="4"/>
  <c r="H537" i="4"/>
  <c r="H329" i="4"/>
  <c r="H180" i="4"/>
  <c r="H678" i="4"/>
  <c r="H244" i="4"/>
  <c r="H280" i="4"/>
  <c r="H516" i="4"/>
  <c r="H224" i="4"/>
  <c r="H70" i="4"/>
  <c r="H35" i="4"/>
  <c r="H5" i="4"/>
  <c r="H716" i="4"/>
  <c r="H580" i="4"/>
  <c r="H438" i="4"/>
  <c r="H399" i="4"/>
  <c r="H197" i="4"/>
  <c r="H128" i="4"/>
  <c r="H96" i="4"/>
  <c r="H69" i="4"/>
  <c r="H328" i="4"/>
  <c r="H299" i="4"/>
  <c r="H156" i="4"/>
  <c r="H19" i="4"/>
  <c r="H584" i="4"/>
  <c r="H323" i="4"/>
  <c r="H233" i="4"/>
  <c r="H192" i="4"/>
  <c r="H171" i="4"/>
  <c r="H525" i="4"/>
  <c r="H294" i="4"/>
  <c r="H655" i="4"/>
  <c r="H345" i="4"/>
  <c r="H170" i="4"/>
  <c r="H163" i="4"/>
  <c r="H412" i="4"/>
  <c r="H242" i="4"/>
  <c r="H445" i="4"/>
  <c r="H397" i="4"/>
  <c r="H356" i="4"/>
  <c r="H277" i="4"/>
  <c r="H235" i="4"/>
  <c r="H312" i="4"/>
  <c r="H629" i="4"/>
  <c r="H567" i="4"/>
  <c r="H139" i="4"/>
  <c r="H775" i="4"/>
  <c r="H505" i="4"/>
  <c r="H410" i="4"/>
  <c r="H200" i="4"/>
  <c r="H695" i="4"/>
  <c r="H71" i="4"/>
  <c r="H15" i="4"/>
  <c r="H596" i="4"/>
  <c r="H517" i="4"/>
  <c r="H380" i="4"/>
  <c r="H186" i="4"/>
  <c r="H151" i="4"/>
  <c r="H111" i="4"/>
  <c r="H77" i="4"/>
  <c r="H43" i="4"/>
  <c r="H14" i="4"/>
  <c r="H153" i="4"/>
  <c r="H340" i="4"/>
  <c r="H307" i="4"/>
  <c r="H279" i="4"/>
  <c r="H164" i="4"/>
  <c r="H110" i="4"/>
  <c r="H779" i="4"/>
  <c r="H708" i="4"/>
  <c r="H519" i="4"/>
  <c r="H587" i="4"/>
  <c r="H631" i="4"/>
  <c r="H556" i="4"/>
  <c r="H271" i="4"/>
  <c r="H122" i="4"/>
  <c r="H265" i="4"/>
  <c r="H522" i="4"/>
  <c r="H546" i="4"/>
  <c r="H267" i="4"/>
  <c r="H498" i="4"/>
  <c r="H295" i="4"/>
  <c r="H28" i="4"/>
  <c r="H143" i="4"/>
  <c r="H313" i="4"/>
  <c r="H109" i="4"/>
  <c r="H339" i="4"/>
  <c r="H512" i="4"/>
  <c r="H591" i="4"/>
  <c r="H168" i="4"/>
  <c r="H760" i="4"/>
  <c r="H185" i="4"/>
  <c r="H456" i="4"/>
  <c r="H254" i="4"/>
  <c r="H52" i="4"/>
  <c r="H735" i="4"/>
  <c r="H662" i="4"/>
  <c r="H602" i="4"/>
  <c r="H559" i="4"/>
  <c r="H240" i="4"/>
  <c r="H23" i="4"/>
  <c r="H679" i="4"/>
  <c r="H621" i="4"/>
  <c r="H374" i="4"/>
  <c r="H259" i="4"/>
  <c r="H219" i="4"/>
  <c r="H118" i="4"/>
  <c r="H97" i="4"/>
  <c r="H415" i="4"/>
  <c r="H564" i="4"/>
  <c r="H470" i="4"/>
  <c r="H89" i="4"/>
  <c r="H400" i="4"/>
  <c r="H157" i="4"/>
  <c r="H62" i="4"/>
  <c r="H27" i="4"/>
  <c r="H771" i="4"/>
  <c r="H700" i="4"/>
  <c r="H459" i="4"/>
  <c r="H550" i="4"/>
  <c r="H190" i="4"/>
  <c r="H90" i="4"/>
  <c r="H61" i="4"/>
  <c r="H201" i="4"/>
  <c r="H116" i="4"/>
  <c r="H73" i="4"/>
  <c r="H94" i="4"/>
  <c r="H766" i="4"/>
  <c r="H98" i="4"/>
  <c r="H327" i="4"/>
  <c r="H250" i="4"/>
  <c r="H4" i="4"/>
  <c r="H117" i="4"/>
  <c r="H656" i="4"/>
  <c r="H383" i="4"/>
  <c r="H88" i="4"/>
  <c r="H752" i="4"/>
  <c r="H623" i="4"/>
  <c r="H513" i="4"/>
  <c r="H396" i="4"/>
  <c r="H727" i="4"/>
  <c r="H553" i="4"/>
  <c r="H500" i="4"/>
  <c r="H330" i="4"/>
  <c r="H234" i="4"/>
  <c r="H481" i="4"/>
  <c r="H789" i="4"/>
  <c r="H301" i="4"/>
  <c r="H179" i="4"/>
  <c r="H144" i="4"/>
  <c r="H104" i="4"/>
  <c r="H63" i="4"/>
  <c r="H36" i="4"/>
  <c r="H6" i="4"/>
  <c r="H469" i="4"/>
  <c r="H333" i="4"/>
  <c r="H300" i="4"/>
  <c r="H272" i="4"/>
  <c r="H204" i="4"/>
  <c r="H103" i="4"/>
  <c r="H763" i="4"/>
  <c r="H692" i="4"/>
  <c r="H398" i="4"/>
  <c r="H502" i="4"/>
  <c r="H661" i="4"/>
  <c r="H625" i="4"/>
  <c r="H468" i="4"/>
  <c r="H426" i="4"/>
  <c r="H385" i="4"/>
  <c r="H352" i="4"/>
  <c r="H326" i="4"/>
  <c r="H293" i="4"/>
  <c r="H264" i="4"/>
  <c r="H216" i="4"/>
  <c r="H149" i="4"/>
  <c r="H12" i="4"/>
  <c r="H227" i="4"/>
  <c r="H741" i="4"/>
  <c r="H130" i="4"/>
  <c r="H191" i="4"/>
  <c r="H739" i="4"/>
  <c r="H378" i="4"/>
  <c r="H34" i="4"/>
  <c r="H314" i="4"/>
  <c r="H542" i="4"/>
  <c r="H637" i="4"/>
  <c r="H515" i="4"/>
  <c r="H488" i="4"/>
  <c r="H551" i="4"/>
  <c r="H215" i="4"/>
  <c r="H373" i="4"/>
  <c r="H269" i="4"/>
  <c r="H296" i="4"/>
  <c r="H230" i="4"/>
  <c r="H331" i="4"/>
  <c r="H80" i="4"/>
  <c r="H778" i="4"/>
  <c r="H424" i="4"/>
  <c r="H534" i="4"/>
  <c r="H544" i="4"/>
  <c r="H75" i="4"/>
  <c r="H284" i="4"/>
  <c r="H388" i="4"/>
  <c r="H496" i="4"/>
  <c r="H644" i="4"/>
  <c r="H381" i="4"/>
  <c r="H436" i="4"/>
  <c r="H341" i="4"/>
  <c r="H636" i="4"/>
  <c r="H511" i="4"/>
  <c r="H649" i="4"/>
  <c r="H657" i="4"/>
  <c r="H321" i="4"/>
  <c r="H738" i="4"/>
  <c r="H417" i="4"/>
  <c r="H258" i="4"/>
  <c r="H630" i="4"/>
  <c r="H640" i="4"/>
  <c r="H627" i="4"/>
  <c r="H348" i="4"/>
  <c r="H606" i="4"/>
  <c r="H484" i="4"/>
  <c r="H401" i="4"/>
  <c r="H275" i="4"/>
  <c r="H447" i="4"/>
  <c r="H7" i="4"/>
  <c r="H569" i="4"/>
  <c r="H404" i="4"/>
  <c r="H433" i="4"/>
  <c r="H480" i="4"/>
  <c r="H617" i="4"/>
  <c r="H393" i="4"/>
  <c r="H3" i="4"/>
  <c r="H409" i="4"/>
  <c r="H431" i="4"/>
  <c r="H599" i="4"/>
  <c r="H278" i="4"/>
  <c r="H395" i="4"/>
  <c r="H37" i="4"/>
  <c r="H282" i="4"/>
  <c r="H615" i="4"/>
  <c r="H788" i="4"/>
  <c r="H582" i="4"/>
  <c r="H386" i="4"/>
  <c r="H691" i="4"/>
  <c r="H577" i="4"/>
  <c r="H425" i="4"/>
  <c r="H618" i="4"/>
  <c r="H603" i="4"/>
  <c r="H379" i="4"/>
  <c r="H699" i="4"/>
  <c r="H754" i="4"/>
  <c r="H552" i="4"/>
  <c r="H574" i="4"/>
  <c r="H283" i="4"/>
  <c r="H508" i="4"/>
  <c r="H725" i="4"/>
  <c r="H357" i="4"/>
  <c r="H403" i="4"/>
  <c r="H474" i="4"/>
  <c r="H305" i="4"/>
  <c r="H545" i="4"/>
  <c r="H600" i="4"/>
  <c r="H571" i="4"/>
  <c r="H622" i="4"/>
  <c r="H375" i="4"/>
  <c r="H198" i="4"/>
  <c r="H693" i="4"/>
  <c r="H632" i="4"/>
  <c r="H377" i="4"/>
  <c r="H676" i="4"/>
  <c r="H543" i="4"/>
  <c r="H626" i="4"/>
  <c r="H609" i="4"/>
  <c r="H365" i="4"/>
  <c r="H619" i="4"/>
  <c r="H585" i="4"/>
  <c r="H586" i="4"/>
  <c r="H188" i="4"/>
  <c r="H683" i="4"/>
  <c r="H746" i="4"/>
  <c r="H30" i="4"/>
  <c r="H38" i="4"/>
  <c r="H762" i="4"/>
  <c r="H407" i="4"/>
  <c r="H575" i="4"/>
  <c r="H353" i="4"/>
  <c r="H255" i="4"/>
  <c r="H439" i="4"/>
  <c r="H32" i="4"/>
  <c r="H638" i="4"/>
  <c r="H358" i="4"/>
  <c r="H391" i="4"/>
  <c r="H464" i="4"/>
  <c r="H663" i="4"/>
  <c r="H232" i="4"/>
  <c r="H756" i="4"/>
  <c r="H315" i="4"/>
  <c r="H349" i="4"/>
  <c r="H466" i="4"/>
  <c r="H371" i="4"/>
  <c r="H653" i="4"/>
  <c r="H453" i="4"/>
  <c r="H659" i="4"/>
  <c r="H226" i="4"/>
  <c r="H421" i="4"/>
  <c r="H715" i="4"/>
  <c r="H548" i="4"/>
  <c r="B807" i="4"/>
  <c r="B808" i="4" s="1"/>
  <c r="C807" i="4"/>
  <c r="C808" i="4" s="1"/>
  <c r="H2" i="4"/>
  <c r="F797" i="4" l="1"/>
</calcChain>
</file>

<file path=xl/sharedStrings.xml><?xml version="1.0" encoding="utf-8"?>
<sst xmlns="http://schemas.openxmlformats.org/spreadsheetml/2006/main" count="820" uniqueCount="813">
  <si>
    <t>TRANSDIGM GROUP INC</t>
  </si>
  <si>
    <t>PACCAR INC</t>
  </si>
  <si>
    <t>UNITED PARCEL SERVICE-CL B</t>
  </si>
  <si>
    <t>3M CO</t>
  </si>
  <si>
    <t>EATON CORP PLC</t>
  </si>
  <si>
    <t>EMERSON ELECTRIC CO</t>
  </si>
  <si>
    <t>CUMMINS INC</t>
  </si>
  <si>
    <t>CATERPILLAR INC</t>
  </si>
  <si>
    <t>DELTA AIR LINES INC</t>
  </si>
  <si>
    <t>C.H. ROBINSON WORLDWIDE INC</t>
  </si>
  <si>
    <t>BOEING CO/THE</t>
  </si>
  <si>
    <t>JOHNSON CONTROLS INTERNATION</t>
  </si>
  <si>
    <t>FASTENAL CO</t>
  </si>
  <si>
    <t>ROCKWELL AUTOMATION INC</t>
  </si>
  <si>
    <t>SNAP-ON INC</t>
  </si>
  <si>
    <t>GENERAL DYNAMICS CORP</t>
  </si>
  <si>
    <t>LOCKHEED MARTIN CORP</t>
  </si>
  <si>
    <t>ILLINOIS TOOL WORKS</t>
  </si>
  <si>
    <t>ALASKA AIR GROUP INC</t>
  </si>
  <si>
    <t>UNION PACIFIC CORP</t>
  </si>
  <si>
    <t>ROBERT HALF INTL INC</t>
  </si>
  <si>
    <t>RAYTHEON TECHNOLOGIES CORP</t>
  </si>
  <si>
    <t>TE CONNECTIVITY LTD</t>
  </si>
  <si>
    <t>HONEYWELL INTERNATIONAL INC</t>
  </si>
  <si>
    <t>SMITH (A.O.) CORP</t>
  </si>
  <si>
    <t>PARKER HANNIFIN CORP</t>
  </si>
  <si>
    <t>NORFOLK SOUTHERN CORP</t>
  </si>
  <si>
    <t>WASTE MANAGEMENT INC</t>
  </si>
  <si>
    <t>REPUBLIC SERVICES INC</t>
  </si>
  <si>
    <t>DEERE &amp; CO</t>
  </si>
  <si>
    <t>FEDEX CORP</t>
  </si>
  <si>
    <t>DOVER CORP</t>
  </si>
  <si>
    <t>WW GRAINGER INC</t>
  </si>
  <si>
    <t>STANLEY BLACK &amp; DECKER INC</t>
  </si>
  <si>
    <t>TRANE TECHNOLOGIES PLC</t>
  </si>
  <si>
    <t>L3HARRIS TECHNOLOGIES INC</t>
  </si>
  <si>
    <t>PENTAIR PLC</t>
  </si>
  <si>
    <t>ROLLINS INC</t>
  </si>
  <si>
    <t>FLOWSERVE CORP</t>
  </si>
  <si>
    <t>NORTHROP GRUMMAN CORP</t>
  </si>
  <si>
    <t>HUNTINGTON INGALLS INDUSTRIE</t>
  </si>
  <si>
    <t>AMERICAN AIRLINES GROUP INC</t>
  </si>
  <si>
    <t>SOUTHWEST AIRLINES CO</t>
  </si>
  <si>
    <t>EXPEDITORS INTL WASH INC</t>
  </si>
  <si>
    <t>XYLEM INC</t>
  </si>
  <si>
    <t>IDEX CORP</t>
  </si>
  <si>
    <t>KANSAS CITY SOUTHERN</t>
  </si>
  <si>
    <t>CINTAS CORP</t>
  </si>
  <si>
    <t>HUNT (JB) TRANSPRT SVCS INC</t>
  </si>
  <si>
    <t>AMPHENOL CORP-CL A</t>
  </si>
  <si>
    <t>ALLEGION PLC</t>
  </si>
  <si>
    <t>JACOBS ENGINEERING GROUP INC</t>
  </si>
  <si>
    <t>WABTEC CORP</t>
  </si>
  <si>
    <t>AMETEK INC</t>
  </si>
  <si>
    <t>ROPER TECHNOLOGIES INC</t>
  </si>
  <si>
    <t>QUANTA SERVICES INC</t>
  </si>
  <si>
    <t>HOWMET AEROSPACE INC</t>
  </si>
  <si>
    <t>FORTIVE CORP</t>
  </si>
  <si>
    <t>GENERAL ELECTRIC CO</t>
  </si>
  <si>
    <t>OLD DOMINION FREIGHT LINE</t>
  </si>
  <si>
    <t>TEXTRON INC</t>
  </si>
  <si>
    <t>TELEDYNE TECHNOLOGIES INC</t>
  </si>
  <si>
    <t>INGERSOLL-RAND INC</t>
  </si>
  <si>
    <t>UNITED AIRLINES HOLDINGS INC</t>
  </si>
  <si>
    <t>UNITED RENTALS INC</t>
  </si>
  <si>
    <t>KEYSIGHT TECHNOLOGIES IN</t>
  </si>
  <si>
    <t>Dividend yield</t>
  </si>
  <si>
    <t>Earnings yield</t>
  </si>
  <si>
    <t>Predicted (OLS)</t>
  </si>
  <si>
    <t>OLS result</t>
  </si>
  <si>
    <t>Intercept</t>
  </si>
  <si>
    <t>t-stat</t>
  </si>
  <si>
    <t>p-value</t>
  </si>
  <si>
    <t>Predicted (Tobit)</t>
  </si>
  <si>
    <t>coefficient</t>
  </si>
  <si>
    <t>standard error</t>
  </si>
  <si>
    <t>Tobit result</t>
  </si>
  <si>
    <t>Error (Tobit)</t>
  </si>
  <si>
    <t>Log-Likelihood</t>
  </si>
  <si>
    <t>RSS</t>
  </si>
  <si>
    <t>Log-likelihood</t>
  </si>
  <si>
    <t>Covariance matrix</t>
  </si>
  <si>
    <t>Constant</t>
  </si>
  <si>
    <t>PARK AEROSPACE CORP</t>
  </si>
  <si>
    <t>KAISER GROUP HOLDINGS INC</t>
  </si>
  <si>
    <t>QUAD GRAPHICS INC</t>
  </si>
  <si>
    <t>GOLAR LNG PARTNERS LP</t>
  </si>
  <si>
    <t>USD PARTNERS LP</t>
  </si>
  <si>
    <t>NAVIOS MARITIME ACQUISITION</t>
  </si>
  <si>
    <t>GASLOG PARTNERS LP</t>
  </si>
  <si>
    <t>WERNER ENTERPRISES INC</t>
  </si>
  <si>
    <t>HOEGH LNG PARTNERS LP</t>
  </si>
  <si>
    <t>ADT INC</t>
  </si>
  <si>
    <t>KNOT OFFSHORE PARTNERS LP</t>
  </si>
  <si>
    <t>GASLOG LTD</t>
  </si>
  <si>
    <t>SFL CORP LTD</t>
  </si>
  <si>
    <t>ADVANCED EMISSIONS SOLUTIONS</t>
  </si>
  <si>
    <t>CAPITAL PRODUCT PARTNERS LP</t>
  </si>
  <si>
    <t>MACQUARIE INFRASTRUCTURE COR</t>
  </si>
  <si>
    <t>SAKER AVIATION SERVICES INC</t>
  </si>
  <si>
    <t>ESPEY MFG &amp; ELECTRONICS CORP</t>
  </si>
  <si>
    <t>HIGHWAY HOLDINGS LTD</t>
  </si>
  <si>
    <t>FRANCHISE GROUP INC</t>
  </si>
  <si>
    <t>NATIONAL PRESTO INDS INC</t>
  </si>
  <si>
    <t>COVANTA HOLDING CORP</t>
  </si>
  <si>
    <t>NAVIOS MARITIME PARTNERS LP</t>
  </si>
  <si>
    <t>CHINA YUCHAI INTL LTD</t>
  </si>
  <si>
    <t>BURNHAM HOLDINGS INC-CL A</t>
  </si>
  <si>
    <t>DYNAGAS LNG PARTNERS LP</t>
  </si>
  <si>
    <t>SYSTEMAX INC</t>
  </si>
  <si>
    <t>BG STAFFING INC</t>
  </si>
  <si>
    <t>LSI INDUSTRIES INC</t>
  </si>
  <si>
    <t>BRIGGS &amp; STRATTON</t>
  </si>
  <si>
    <t>TRITON INTERNATIONAL LTD/BER</t>
  </si>
  <si>
    <t>ITEX CORP</t>
  </si>
  <si>
    <t>STAR GROUP LP</t>
  </si>
  <si>
    <t>GENCO SHIPPING &amp; TRADING LTD</t>
  </si>
  <si>
    <t>CHICAGO RIVET &amp; MACHINE CO</t>
  </si>
  <si>
    <t>TEEKAY LNG PARTNERS LP</t>
  </si>
  <si>
    <t>HACKETT GROUP INC/THE</t>
  </si>
  <si>
    <t>GREENBRIER COMPANIES INC</t>
  </si>
  <si>
    <t>OMEGA FLEX INC</t>
  </si>
  <si>
    <t>COSTAMARE INC</t>
  </si>
  <si>
    <t>LANDSTAR SYSTEM INC</t>
  </si>
  <si>
    <t>ENNIS INC</t>
  </si>
  <si>
    <t>GEORGE RISK INDUSTRIES INC</t>
  </si>
  <si>
    <t>MSC INDUSTRIAL DIRECT CO-A</t>
  </si>
  <si>
    <t>RYDER SYSTEM INC</t>
  </si>
  <si>
    <t>FLUOR CORP</t>
  </si>
  <si>
    <t>ITURAN LOCATION AND CONTROL</t>
  </si>
  <si>
    <t>H&amp;R BLOCK INC</t>
  </si>
  <si>
    <t>MARTEN TRANSPORT LTD</t>
  </si>
  <si>
    <t>WATSCO INC</t>
  </si>
  <si>
    <t>ATLAS CORP</t>
  </si>
  <si>
    <t>SCHNITZER STEEL INDS INC-A</t>
  </si>
  <si>
    <t>DESWELL INDUSTRIES INC</t>
  </si>
  <si>
    <t>RESOURCES CONNECTION INC</t>
  </si>
  <si>
    <t>H&amp;E EQUIPMENT SERVICES INC</t>
  </si>
  <si>
    <t>COLLECTORS UNIVERSE</t>
  </si>
  <si>
    <t>HEALTHCARE SERVICES GROUP</t>
  </si>
  <si>
    <t>GOLAR LNG LTD</t>
  </si>
  <si>
    <t>TRINITY INDUSTRIES INC</t>
  </si>
  <si>
    <t>RR DONNELLEY &amp; SONS CO</t>
  </si>
  <si>
    <t>P &amp; F INDUSTRIES -CL A</t>
  </si>
  <si>
    <t>EMERALD HOLDING INC</t>
  </si>
  <si>
    <t>NVENT ELECTRIC PLC</t>
  </si>
  <si>
    <t>HILLENBRAND INC</t>
  </si>
  <si>
    <t>LUXFER HOLDINGS PLC</t>
  </si>
  <si>
    <t>POWELL INDUSTRIES INC</t>
  </si>
  <si>
    <t>DHT HOLDINGS INC</t>
  </si>
  <si>
    <t>COPA HOLDINGS SA-CLASS A</t>
  </si>
  <si>
    <t>DELUXE CORP</t>
  </si>
  <si>
    <t>ARGAN INC</t>
  </si>
  <si>
    <t>NATIONAL INSTRUMENTS CORP</t>
  </si>
  <si>
    <t>STRATTEC SECURITY CORP</t>
  </si>
  <si>
    <t>HUBBELL INC</t>
  </si>
  <si>
    <t>TSAKOS ENERGY NAVIGATION LTD</t>
  </si>
  <si>
    <t>NN INC</t>
  </si>
  <si>
    <t>MANPOWERGROUP INC</t>
  </si>
  <si>
    <t>UNIVERSAL LOGISTICS HOLDINGS</t>
  </si>
  <si>
    <t>WABASH NATIONAL CORP</t>
  </si>
  <si>
    <t>MTS SYSTEMS CORP</t>
  </si>
  <si>
    <t>KENNAMETAL INC</t>
  </si>
  <si>
    <t>HYSTER-YALE MATERIALS</t>
  </si>
  <si>
    <t>MATSON INC</t>
  </si>
  <si>
    <t>TREDEGAR CORP</t>
  </si>
  <si>
    <t>NORDIC AMERICAN TANKERS LTD</t>
  </si>
  <si>
    <t>TIMKEN CO</t>
  </si>
  <si>
    <t>GRAHAM CORP</t>
  </si>
  <si>
    <t>APPLIED INDUSTRIAL TECH INC</t>
  </si>
  <si>
    <t>ABM INDUSTRIES INC</t>
  </si>
  <si>
    <t>LINCOLN ELECTRIC HOLDINGS</t>
  </si>
  <si>
    <t>DOUGLAS DYNAMICS INC</t>
  </si>
  <si>
    <t>ALTRA INDUSTRIAL MOTION CORP</t>
  </si>
  <si>
    <t>HEIDRICK &amp; STRUGGLES INTL</t>
  </si>
  <si>
    <t>CNH INDUSTRIAL NV</t>
  </si>
  <si>
    <t>KFORCE INC</t>
  </si>
  <si>
    <t>CRANE CO</t>
  </si>
  <si>
    <t>MUELLER WATER PRODUCTS INC-A</t>
  </si>
  <si>
    <t>BRADY CORPORATION - CL A</t>
  </si>
  <si>
    <t>HAWAIIAN HOLDINGS INC</t>
  </si>
  <si>
    <t>ALLEGIANT TRAVEL CO</t>
  </si>
  <si>
    <t>REV GROUP INC</t>
  </si>
  <si>
    <t>SERVOTRONICS INC</t>
  </si>
  <si>
    <t>DONALDSON CO INC</t>
  </si>
  <si>
    <t>CRA INTERNATIONAL INC</t>
  </si>
  <si>
    <t>ENPRO INDUSTRIES INC</t>
  </si>
  <si>
    <t>PARK-OHIO HOLDINGS CORP</t>
  </si>
  <si>
    <t>AZZ INC</t>
  </si>
  <si>
    <t>TEREX CORP</t>
  </si>
  <si>
    <t>EASTERN CO/THE</t>
  </si>
  <si>
    <t>GORMAN-RUPP CO</t>
  </si>
  <si>
    <t>OSHKOSH CORP</t>
  </si>
  <si>
    <t>RAVEN INDUSTRIES INC</t>
  </si>
  <si>
    <t>LINDSAY CORP</t>
  </si>
  <si>
    <t>INSPERITY INC</t>
  </si>
  <si>
    <t>REGAL BELOIT CORP</t>
  </si>
  <si>
    <t>SCOPE INDUSTRIES</t>
  </si>
  <si>
    <t>HURCO COMPANIES INC</t>
  </si>
  <si>
    <t>KELLY SERVICES INC -A</t>
  </si>
  <si>
    <t>PREFORMED LINE PRODUCTS CO</t>
  </si>
  <si>
    <t>MSA SAFETY INC</t>
  </si>
  <si>
    <t>GRANITE CONSTRUCTION INC</t>
  </si>
  <si>
    <t>GRACO INC</t>
  </si>
  <si>
    <t>MUELLER INDUSTRIES INC</t>
  </si>
  <si>
    <t>US ECOLOGY INC</t>
  </si>
  <si>
    <t>ALLISON TRANSMISSION HOLDING</t>
  </si>
  <si>
    <t>MOOG INC-CLASS A</t>
  </si>
  <si>
    <t>BARRETT BUSINESS SVCS INC</t>
  </si>
  <si>
    <t>KAMAN CORP</t>
  </si>
  <si>
    <t>LENNOX INTERNATIONAL INC</t>
  </si>
  <si>
    <t>NATIONAL RESEARCH CORP</t>
  </si>
  <si>
    <t>TORO CO</t>
  </si>
  <si>
    <t>ARCBEST CORP</t>
  </si>
  <si>
    <t>TENNANT CO</t>
  </si>
  <si>
    <t>SCHNEIDER NATIONAL INC-CL B</t>
  </si>
  <si>
    <t>BWX TECHNOLOGIES INC</t>
  </si>
  <si>
    <t>PRIMORIS SERVICES CORP</t>
  </si>
  <si>
    <t>STANDEX INTERNATIONAL CORP</t>
  </si>
  <si>
    <t>KBR INC</t>
  </si>
  <si>
    <t>ASTEC INDUSTRIES INC</t>
  </si>
  <si>
    <t>EXPONENT INC</t>
  </si>
  <si>
    <t>TEEKAY CORP</t>
  </si>
  <si>
    <t>BARNES GROUP INC</t>
  </si>
  <si>
    <t>FORWARD AIR CORP</t>
  </si>
  <si>
    <t>ARAMARK</t>
  </si>
  <si>
    <t>SCORPIO TANKERS INC</t>
  </si>
  <si>
    <t>FRANKLIN ELECTRIC CO INC</t>
  </si>
  <si>
    <t>VALMONT INDUSTRIES</t>
  </si>
  <si>
    <t>AAR CORP</t>
  </si>
  <si>
    <t>FEDERAL SIGNAL CORP</t>
  </si>
  <si>
    <t>BADGER METER INC</t>
  </si>
  <si>
    <t>CELADON GROUP INC</t>
  </si>
  <si>
    <t>ALBANY INTL CORP-CL A</t>
  </si>
  <si>
    <t>HOLLYSYS AUTOMATION TECHNOLO</t>
  </si>
  <si>
    <t>VSE CORP</t>
  </si>
  <si>
    <t>NORDSON CORP</t>
  </si>
  <si>
    <t>WATTS WATER TECHNOLOGIES-A</t>
  </si>
  <si>
    <t>HEXCEL CORP</t>
  </si>
  <si>
    <t>KADANT INC</t>
  </si>
  <si>
    <t>KORN FERRY</t>
  </si>
  <si>
    <t>TRIUMPH GROUP INC</t>
  </si>
  <si>
    <t>AGCO CORP</t>
  </si>
  <si>
    <t>BEL FUSE INC-CL A</t>
  </si>
  <si>
    <t>CHASE CORP</t>
  </si>
  <si>
    <t>ITT INC</t>
  </si>
  <si>
    <t>COMFORT SYSTEMS USA INC</t>
  </si>
  <si>
    <t>HELIOS TECHNOLOGIES INC</t>
  </si>
  <si>
    <t>FRONTLINE LTD</t>
  </si>
  <si>
    <t>SKYWEST INC</t>
  </si>
  <si>
    <t>KNIGHT-SWIFT TRANSPORTATION</t>
  </si>
  <si>
    <t>BRINK'S CO/THE</t>
  </si>
  <si>
    <t>SPIRIT AEROSYSTEMS HOLD-CL A</t>
  </si>
  <si>
    <t>AAON INC</t>
  </si>
  <si>
    <t>TETRA TECH INC</t>
  </si>
  <si>
    <t>COLUMBUS MCKINNON CORP/NY</t>
  </si>
  <si>
    <t>VIAD CORP</t>
  </si>
  <si>
    <t>WOODWARD INC</t>
  </si>
  <si>
    <t>INSTEEL INDUSTRIES INC</t>
  </si>
  <si>
    <t>SHYFT GROUP INC/THE</t>
  </si>
  <si>
    <t>TITAN INTERNATIONAL INC</t>
  </si>
  <si>
    <t>AMERCO</t>
  </si>
  <si>
    <t>COMPX INTERNATIONAL INC</t>
  </si>
  <si>
    <t>CURTISS-WRIGHT CORP</t>
  </si>
  <si>
    <t>ARCOSA INC</t>
  </si>
  <si>
    <t>ACUITY BRANDS INC</t>
  </si>
  <si>
    <t>UNIFIRST CORP/MA</t>
  </si>
  <si>
    <t>ESCO TECHNOLOGIES INC</t>
  </si>
  <si>
    <t>ALAMO GROUP INC</t>
  </si>
  <si>
    <t>HEARTLAND EXPRESS INC</t>
  </si>
  <si>
    <t>EMCOR GROUP INC</t>
  </si>
  <si>
    <t>COGNEX CORP</t>
  </si>
  <si>
    <t>BELDEN INC</t>
  </si>
  <si>
    <t>JOHN BEAN TECHNOLOGIES CORP</t>
  </si>
  <si>
    <t>EVI INDUSTRIES INC</t>
  </si>
  <si>
    <t>RF INDUSTRIES LTD</t>
  </si>
  <si>
    <t>SCORPIO BULKERS INC</t>
  </si>
  <si>
    <t>MESA LABORATORIES INC</t>
  </si>
  <si>
    <t>CACTUS INC - A</t>
  </si>
  <si>
    <t>LITTELFUSE INC</t>
  </si>
  <si>
    <t>ALLIED MOTION TECHNOLOGIES</t>
  </si>
  <si>
    <t>ENERPAC TOOL GROUP CORP</t>
  </si>
  <si>
    <t>HEICO CORP</t>
  </si>
  <si>
    <t>STAR BULK CARRIERS CORP</t>
  </si>
  <si>
    <t>AMMO INC</t>
  </si>
  <si>
    <t>ORBIT INTERNATIONAL CORP</t>
  </si>
  <si>
    <t>ADVANCED DEPOSITION TECH INC</t>
  </si>
  <si>
    <t>MERITOR INC</t>
  </si>
  <si>
    <t>WILLDAN GROUP INC</t>
  </si>
  <si>
    <t>ORBITAL ENERGY GROUP INC</t>
  </si>
  <si>
    <t>EUROTECH LTD</t>
  </si>
  <si>
    <t>CHINA SOLAR &amp; CLEAN ENERGY S</t>
  </si>
  <si>
    <t>WILHELMINA INTERNATIONAL INC</t>
  </si>
  <si>
    <t>BYRNA TECHNOLOGIES INC</t>
  </si>
  <si>
    <t>ARISTA POWER INC</t>
  </si>
  <si>
    <t>QUEST RESOURCE HOLDING CORP</t>
  </si>
  <si>
    <t>AMPCO-PITTSBURGH CORP</t>
  </si>
  <si>
    <t>LIGHTBRIDGE CORP</t>
  </si>
  <si>
    <t>IMAGE SENSING SYSTEMS INC</t>
  </si>
  <si>
    <t>HMS HOLDINGS CORP</t>
  </si>
  <si>
    <t>WESCO INTERNATIONAL INC</t>
  </si>
  <si>
    <t>BRAVO ENTERPRISES LTD</t>
  </si>
  <si>
    <t>GREENGRO TECHNOLOGIES INC</t>
  </si>
  <si>
    <t>PACIFIC CMA INC</t>
  </si>
  <si>
    <t>R1 RCM INC</t>
  </si>
  <si>
    <t>BONSO ELECTRONICS INTL INC</t>
  </si>
  <si>
    <t>DYNATRONICS CORP</t>
  </si>
  <si>
    <t>EUROSEAS LTD</t>
  </si>
  <si>
    <t>COVENANT LOGISTICS GROUP INC</t>
  </si>
  <si>
    <t>CECO ENVIRONMENTAL CORP</t>
  </si>
  <si>
    <t>SAIA INC</t>
  </si>
  <si>
    <t>HUB GROUP INC-CL A</t>
  </si>
  <si>
    <t>SP PLUS CORP</t>
  </si>
  <si>
    <t>BUTLER NATIONAL CORP</t>
  </si>
  <si>
    <t>GC CHINA TURBINE CORP</t>
  </si>
  <si>
    <t>SPX CORP</t>
  </si>
  <si>
    <t>CONNEXUS CORP</t>
  </si>
  <si>
    <t>WHERE FOOD COMES FROM INC</t>
  </si>
  <si>
    <t>VICAPSYS LIFE SCIENCES INC</t>
  </si>
  <si>
    <t>BLUE WATER VENTURES INTERNAT</t>
  </si>
  <si>
    <t>LUNA INNOVATIONS INC</t>
  </si>
  <si>
    <t>ENERGY RECOVERY INC</t>
  </si>
  <si>
    <t>NL INDUSTRIES</t>
  </si>
  <si>
    <t>MEGOLA INC</t>
  </si>
  <si>
    <t>MIDDLEBY CORP</t>
  </si>
  <si>
    <t>HILL INTERNATIONAL INC</t>
  </si>
  <si>
    <t>ART'S-WAY MANUFACTURING CO</t>
  </si>
  <si>
    <t>STERICYCLE INC</t>
  </si>
  <si>
    <t>GREAT LAKES DREDGE &amp; DOCK CO</t>
  </si>
  <si>
    <t>HURON CONSULTING GROUP INC</t>
  </si>
  <si>
    <t>P.A.M. TRANSPORTATION SVCS</t>
  </si>
  <si>
    <t>MANITEX INTERNATIONAL INC</t>
  </si>
  <si>
    <t>FTI CONSULTING INC</t>
  </si>
  <si>
    <t>NAVIOS MARITIME HOLDINGS INC</t>
  </si>
  <si>
    <t>AVALON HOLDINGS CORP-A</t>
  </si>
  <si>
    <t>FORRESTER RESEARCH INC</t>
  </si>
  <si>
    <t>BOQI INTERNATIONAL MEDICAL I</t>
  </si>
  <si>
    <t>HIREQUEST INC</t>
  </si>
  <si>
    <t>CIRCOR INTERNATIONAL INC</t>
  </si>
  <si>
    <t>NOVANTA INC</t>
  </si>
  <si>
    <t>DIGIPATH INC</t>
  </si>
  <si>
    <t>VIPER NETWORKS INC</t>
  </si>
  <si>
    <t>KRATOS DEFENSE &amp; SECURITY</t>
  </si>
  <si>
    <t>LIGHTSCAPE TECHNOLOGIES INC</t>
  </si>
  <si>
    <t>INNOVATIVE SOLUTIONS &amp; SUPP</t>
  </si>
  <si>
    <t>EKIMAS CORP</t>
  </si>
  <si>
    <t>KMA GLOBAL SOLUTIONS INTERNA</t>
  </si>
  <si>
    <t>PASSUR AEROSPACE INC</t>
  </si>
  <si>
    <t>HERC HOLDINGS INC</t>
  </si>
  <si>
    <t>GREENPLEX SERVICES INC</t>
  </si>
  <si>
    <t>TEL-INSTRUMENT ELECTRONICS</t>
  </si>
  <si>
    <t>KIRBY CORP</t>
  </si>
  <si>
    <t>AIR INDUSTRIES GROUP</t>
  </si>
  <si>
    <t>IVEDA SOLUTIONS INC</t>
  </si>
  <si>
    <t>KIMBALL ELECTRONICS INC</t>
  </si>
  <si>
    <t>MAYVILLE ENGINEERING CO INC</t>
  </si>
  <si>
    <t>NLIGHT INC</t>
  </si>
  <si>
    <t>TECOGEN INC/WALTHAM MA</t>
  </si>
  <si>
    <t>BRISTOW GROUP INC</t>
  </si>
  <si>
    <t>RADA ELECTRONIC INDS LTD</t>
  </si>
  <si>
    <t>FUSION INTERACTIVE CORP</t>
  </si>
  <si>
    <t>ISSUER DIRECT CORP</t>
  </si>
  <si>
    <t>CORPORATE RESOURCE SERVICES</t>
  </si>
  <si>
    <t>COSTAR TECHNOLOGIES INC</t>
  </si>
  <si>
    <t>DALRADA FINANCIAL CORP</t>
  </si>
  <si>
    <t>LAWSON PRODUCTS INC</t>
  </si>
  <si>
    <t>OPT-SCIENCES CORP</t>
  </si>
  <si>
    <t>CENTRUS ENERGY CORP-CLASS A</t>
  </si>
  <si>
    <t>FRMO CORP</t>
  </si>
  <si>
    <t>STEEL PARTNERS HOLDINGS LP</t>
  </si>
  <si>
    <t>AGEAGLE AERIAL SYSTEMS INC</t>
  </si>
  <si>
    <t>REXNORD CORP</t>
  </si>
  <si>
    <t>NATIONAL WASTE MANAGEMENT HO</t>
  </si>
  <si>
    <t>CLEARSIGN TECHNOLOGIES CORP</t>
  </si>
  <si>
    <t>NEWGEN TECHNOLOGIES INC</t>
  </si>
  <si>
    <t>PHARMA-BIO SERV INC</t>
  </si>
  <si>
    <t>USA TRUCK INC</t>
  </si>
  <si>
    <t>RDX TECHNOLOGIES CORP</t>
  </si>
  <si>
    <t>GOLDFIELD CORP</t>
  </si>
  <si>
    <t>FUWEI FILMS HOLDINGS CO LTD</t>
  </si>
  <si>
    <t>VOLT INFO SCIENCES INC</t>
  </si>
  <si>
    <t>SAFE BULKERS INC</t>
  </si>
  <si>
    <t>GP STRATEGIES CORP</t>
  </si>
  <si>
    <t>INTERNATIONAL BALER CORP</t>
  </si>
  <si>
    <t>ANGSTROM TECHNOLOGIES INC</t>
  </si>
  <si>
    <t>RBC BEARINGS INC</t>
  </si>
  <si>
    <t>SONO-TEK CORP</t>
  </si>
  <si>
    <t>TEAM INC</t>
  </si>
  <si>
    <t>HERITAGE-CRYSTAL CLEAN INC</t>
  </si>
  <si>
    <t>PARAGON TECHNOLOGIES INC</t>
  </si>
  <si>
    <t>TECHPRECISION CORP</t>
  </si>
  <si>
    <t>FUTURIS CO</t>
  </si>
  <si>
    <t>METWOOD INC</t>
  </si>
  <si>
    <t>CAPSTONE TECHNOLOGIES GROUP</t>
  </si>
  <si>
    <t>DUCOMMUN INC</t>
  </si>
  <si>
    <t>NAVIGATOR HOLDINGS LTD</t>
  </si>
  <si>
    <t>CYBEROPTICS CORP</t>
  </si>
  <si>
    <t>ASTRO AEROSPACE LTD</t>
  </si>
  <si>
    <t>HYB HOLDING CORP</t>
  </si>
  <si>
    <t>RINO INTERNATIONAL CORP</t>
  </si>
  <si>
    <t>NUTRITION MGMT SVCS CO-CL A</t>
  </si>
  <si>
    <t>N-VIRO INTERNATIONAL CORP</t>
  </si>
  <si>
    <t>CHINA POWER EQUIPMENT INC</t>
  </si>
  <si>
    <t>ECHO GLOBAL LOGISTICS INC</t>
  </si>
  <si>
    <t>MEGATECH CORP</t>
  </si>
  <si>
    <t>FARO TECHNOLOGIES INC</t>
  </si>
  <si>
    <t>PENDRELL CORP</t>
  </si>
  <si>
    <t>GUANWEI RECYCLING CORP</t>
  </si>
  <si>
    <t>HYDROGEN ENGINE CENTER INC</t>
  </si>
  <si>
    <t>GLOBAL SHIP LEASE INC-CL A</t>
  </si>
  <si>
    <t>TOMI ENVIRONMENTAL SOLUTIONS</t>
  </si>
  <si>
    <t>KOLORFUSION INTL INC</t>
  </si>
  <si>
    <t>AMN HEALTHCARE SERVICES INC</t>
  </si>
  <si>
    <t>WILLIAMS INDUSTRIAL SERVICES</t>
  </si>
  <si>
    <t>ECOLOCLEAN INDUSTRIES INC</t>
  </si>
  <si>
    <t>ORYX TECHNOLOGY CORP</t>
  </si>
  <si>
    <t>SIFCO INDUSTRIES</t>
  </si>
  <si>
    <t>MORGAN GROUP HOLDING CO</t>
  </si>
  <si>
    <t>HARSCO CORP</t>
  </si>
  <si>
    <t>ICTS INTERNATIONAL NV</t>
  </si>
  <si>
    <t>AIR T INC</t>
  </si>
  <si>
    <t>THT HEAT TRANSFER TECHNOLOGY</t>
  </si>
  <si>
    <t>POWER SOLUTIONS INTERNATIONA</t>
  </si>
  <si>
    <t>LAMPERD LESS LETHAL INC</t>
  </si>
  <si>
    <t>TITAN MACHINERY INC</t>
  </si>
  <si>
    <t>PROTO LABS INC</t>
  </si>
  <si>
    <t>RADIANT LOGISTICS INC</t>
  </si>
  <si>
    <t>MICROPLANET TECHNOLOGY CORP</t>
  </si>
  <si>
    <t>UHF LOGISTICS GROUP INC</t>
  </si>
  <si>
    <t>DAC TECH GROUP INTL INC</t>
  </si>
  <si>
    <t>CRYOPORT INC</t>
  </si>
  <si>
    <t>AECOM</t>
  </si>
  <si>
    <t>GENASYS INC</t>
  </si>
  <si>
    <t>PERCEPTRON INC</t>
  </si>
  <si>
    <t>TRINET GROUP INC</t>
  </si>
  <si>
    <t>PIONEER POWER SOLUTIONS INC</t>
  </si>
  <si>
    <t>ELECTRIC &amp; GAS TECH INC</t>
  </si>
  <si>
    <t>NNRF INC</t>
  </si>
  <si>
    <t>ISOMET CORP</t>
  </si>
  <si>
    <t>ECO-SHIFT POWER CORP</t>
  </si>
  <si>
    <t>ARC DOCUMENT SOLUTIONS INC</t>
  </si>
  <si>
    <t>IGEN NETWORKS CORP</t>
  </si>
  <si>
    <t>COMMERCIAL VEHICLE GROUP INC</t>
  </si>
  <si>
    <t>JANEL CORP</t>
  </si>
  <si>
    <t>SIPP INTERNATIONAL INDUSTRIE</t>
  </si>
  <si>
    <t>JETBLUE AIRWAYS CORP</t>
  </si>
  <si>
    <t>YUNHONG CTI LTD</t>
  </si>
  <si>
    <t>LIQUIDMETAL TECHNOLOGIES INC</t>
  </si>
  <si>
    <t>ITRON INC</t>
  </si>
  <si>
    <t>TWIN DISC INC</t>
  </si>
  <si>
    <t>AEGION CORP</t>
  </si>
  <si>
    <t>INFORMATION SERVICES GROUP</t>
  </si>
  <si>
    <t>PRO-DEX INC</t>
  </si>
  <si>
    <t>PACIFIC GREEN TECHNOLOGIES I</t>
  </si>
  <si>
    <t>AEROJET ROCKETDYNE HOLDINGS</t>
  </si>
  <si>
    <t>STEALTHGAS INC</t>
  </si>
  <si>
    <t>COMPUTER TASK GROUP INC</t>
  </si>
  <si>
    <t>DLH HOLDINGS CORP</t>
  </si>
  <si>
    <t>CODA OCTOPUS GROUP INC</t>
  </si>
  <si>
    <t>TSS INC</t>
  </si>
  <si>
    <t>CAMTEK LTD</t>
  </si>
  <si>
    <t>FOSTER (LB) CO-A</t>
  </si>
  <si>
    <t>MYR GROUP INC/DELAWARE</t>
  </si>
  <si>
    <t>IES HOLDINGS INC</t>
  </si>
  <si>
    <t>STEEL CONNECT INC</t>
  </si>
  <si>
    <t>SCHMITT INDUSTRIES INC</t>
  </si>
  <si>
    <t>SOVEREIGN EXPLORATION ASSOCI</t>
  </si>
  <si>
    <t>ORION ENERGY SYSTEMS INC</t>
  </si>
  <si>
    <t>GREENSHIFT CORP</t>
  </si>
  <si>
    <t>GIBRALTAR INDUSTRIES INC</t>
  </si>
  <si>
    <t>STONERIDGE INC</t>
  </si>
  <si>
    <t>INROB TECH LTD</t>
  </si>
  <si>
    <t>IEH CORP</t>
  </si>
  <si>
    <t>ASGN INC</t>
  </si>
  <si>
    <t>SEACOR HOLDINGS INC</t>
  </si>
  <si>
    <t>DIONICS INC</t>
  </si>
  <si>
    <t>MISTRAS GROUP INC</t>
  </si>
  <si>
    <t>ORION GROUP HOLDINGS INC</t>
  </si>
  <si>
    <t>ADVANCED ENGINE TECHNOLOGIES</t>
  </si>
  <si>
    <t>SONICS &amp; MATERIAL INC</t>
  </si>
  <si>
    <t>XPO LOGISTICS INC</t>
  </si>
  <si>
    <t>DEWEY ELECTRONICS CORP</t>
  </si>
  <si>
    <t>HOUSTON WIRE &amp; CABLE CO</t>
  </si>
  <si>
    <t>MOTORVAC TECHNOLOGIES INC</t>
  </si>
  <si>
    <t>TRUEBLUE INC</t>
  </si>
  <si>
    <t>ENGLOBAL CORP</t>
  </si>
  <si>
    <t>MUELLER (PAUL) CO</t>
  </si>
  <si>
    <t>CONRAD INDUSTRIES INC</t>
  </si>
  <si>
    <t>SPECTRUM GROUP INTERNATIONAL</t>
  </si>
  <si>
    <t>GENCOR INDUSTRIES INC</t>
  </si>
  <si>
    <t>ENVIRO TECHNOLOGIES INC</t>
  </si>
  <si>
    <t>ADVANCED ENERGY INDUSTRIES</t>
  </si>
  <si>
    <t>RIVIERA TOOL CO</t>
  </si>
  <si>
    <t>MERCURY SYSTEMS INC</t>
  </si>
  <si>
    <t>OSI SYSTEMS INC</t>
  </si>
  <si>
    <t>NAPCO SECURITY TECHNOLOGIES</t>
  </si>
  <si>
    <t>AIR TRANSPORT SERVICES GROUP</t>
  </si>
  <si>
    <t>TUTOR PERINI CORP</t>
  </si>
  <si>
    <t>AMERICAN METAL &amp; TECHNOLOGY</t>
  </si>
  <si>
    <t>STARRETT (L.S.) CO -CL A</t>
  </si>
  <si>
    <t>CHART INDUSTRIES INC</t>
  </si>
  <si>
    <t>INNODATA INC</t>
  </si>
  <si>
    <t>ASTRONICS CORP</t>
  </si>
  <si>
    <t>UNIVERSAL SECURITY INSTRUMNT</t>
  </si>
  <si>
    <t>CTPARTNERS EXECUTIVE SEARCH</t>
  </si>
  <si>
    <t>CBIZ INC</t>
  </si>
  <si>
    <t>ENERGY 1 CORP</t>
  </si>
  <si>
    <t>GENERAC HOLDINGS INC</t>
  </si>
  <si>
    <t>PERFORMANCE SHIPPING INC</t>
  </si>
  <si>
    <t>DANAOS CORP</t>
  </si>
  <si>
    <t>CAI INTERNATIONAL INC</t>
  </si>
  <si>
    <t>LITHIUM &amp; BORON TECHNOLOGY I</t>
  </si>
  <si>
    <t>OPTEX SYSTEMS HOLDINGS INC</t>
  </si>
  <si>
    <t>ADGS ADVISORY INC</t>
  </si>
  <si>
    <t>CPI AEROSTRUCTURES INC</t>
  </si>
  <si>
    <t>SPIRIT AIRLINES INC</t>
  </si>
  <si>
    <t>SKYSHOP LOGISTICS INC</t>
  </si>
  <si>
    <t>SURNA INC</t>
  </si>
  <si>
    <t>BALLISTIC RECOVERY SYSTEMS</t>
  </si>
  <si>
    <t>CASELLA WASTE SYSTEMS INC-A</t>
  </si>
  <si>
    <t>SAUER ENERGY INC</t>
  </si>
  <si>
    <t>IWALLET CORP</t>
  </si>
  <si>
    <t>ASTROTECH CORP</t>
  </si>
  <si>
    <t>STAFFING 360 SOLUTIONS INC</t>
  </si>
  <si>
    <t>DRAGON JADE INTL LTD</t>
  </si>
  <si>
    <t>CHINA INDUSTRIAL WASTE MANAG</t>
  </si>
  <si>
    <t>ATLAS AIR WORLDWIDE HOLDINGS</t>
  </si>
  <si>
    <t>AEROVIRONMENT INC</t>
  </si>
  <si>
    <t>TEEKAY TANKERS LTD-CLASS A</t>
  </si>
  <si>
    <t>ROADRUNNER TRANSPORTATION SY</t>
  </si>
  <si>
    <t>MICROWAVE FILTER CO INC</t>
  </si>
  <si>
    <t>RESEARCH FRONTIERS INC</t>
  </si>
  <si>
    <t>INTRICON CORP</t>
  </si>
  <si>
    <t>NORTECH SYSTEMS INC</t>
  </si>
  <si>
    <t>CLEAN HARBORS INC</t>
  </si>
  <si>
    <t>DYCOM INDUSTRIES INC</t>
  </si>
  <si>
    <t>MANITOWOC COMPANY INC</t>
  </si>
  <si>
    <t>ACACIA RESEARCH CORP</t>
  </si>
  <si>
    <t>STERLING CONSTRUCTION CO</t>
  </si>
  <si>
    <t>WORKHORSE GROUP INC</t>
  </si>
  <si>
    <t>SYPRIS SOLUTIONS INC</t>
  </si>
  <si>
    <t>HUDSON GLOBAL INC</t>
  </si>
  <si>
    <t>ALPHA TECHNOLOGIES GROUP INC</t>
  </si>
  <si>
    <t>MACE SECURITY INTL INC</t>
  </si>
  <si>
    <t>PERMA-PIPE INTERNATIONAL HOL</t>
  </si>
  <si>
    <t>GULF ISLAND FABRICATION INC</t>
  </si>
  <si>
    <t>NEWATER TECHNOLOGY INC</t>
  </si>
  <si>
    <t>SMART GLOBAL HOLDINGS INC</t>
  </si>
  <si>
    <t>SEACOR MARINE HOLDINGS INC</t>
  </si>
  <si>
    <t>SHOTSPOTTER INC</t>
  </si>
  <si>
    <t>P10 HOLDINGS INC</t>
  </si>
  <si>
    <t>WRAP TECHNOLOGIES INC</t>
  </si>
  <si>
    <t>REKOR SYSTEMS INC</t>
  </si>
  <si>
    <t>NESCO HOLDINGS INC</t>
  </si>
  <si>
    <t>ESTRE AMBIENTAL INC</t>
  </si>
  <si>
    <t>API GROUP CORP</t>
  </si>
  <si>
    <t>RESIDEO TECHNOLOGIES INC</t>
  </si>
  <si>
    <t>VIVINT SMART HOME INC</t>
  </si>
  <si>
    <t>CORP AMERICA AIRPORTS SA</t>
  </si>
  <si>
    <t>GATES INDUSTRIAL CORP PLC</t>
  </si>
  <si>
    <t>SENSATA TECHNOLOGIES HOLDING</t>
  </si>
  <si>
    <t>RANPAK HOLDINGS CORP</t>
  </si>
  <si>
    <t>FRONTDOOR INC</t>
  </si>
  <si>
    <t>CONSTRUCTION PARTNERS INC-A</t>
  </si>
  <si>
    <t>EURODRY LTD</t>
  </si>
  <si>
    <t>US XPRESS ENTERPRISES INC -A</t>
  </si>
  <si>
    <t>AVALARA INC</t>
  </si>
  <si>
    <t>MONITRONICS INTERNATIONAL IN</t>
  </si>
  <si>
    <t>EHANG HOLDINGS LTD-SPS ADR</t>
  </si>
  <si>
    <t>CIMPRESS PLC</t>
  </si>
  <si>
    <t>HYLIION HOLDINGS CORP</t>
  </si>
  <si>
    <t>ALTA EQUIPMENT GROUP INC</t>
  </si>
  <si>
    <t>CES SYNERGIES INC</t>
  </si>
  <si>
    <t>LOOP INDUSTRIES INC</t>
  </si>
  <si>
    <t>EESTECH INC</t>
  </si>
  <si>
    <t>SIGMA LABS INC</t>
  </si>
  <si>
    <t>INTEVAC INC</t>
  </si>
  <si>
    <t>DXP ENTERPRISES INC</t>
  </si>
  <si>
    <t>PRGX GLOBAL INC</t>
  </si>
  <si>
    <t>Q.E.P. COMPANY INC</t>
  </si>
  <si>
    <t>EURO TECH HOLDINGS CO LTD</t>
  </si>
  <si>
    <t>AMERICAN COMMERCE SOLUTIONS</t>
  </si>
  <si>
    <t>INTERLINK ELECTRONICS INC</t>
  </si>
  <si>
    <t>ASIA PACIFIC WIRE &amp; CABLE</t>
  </si>
  <si>
    <t>HERC PRODUCTS INC</t>
  </si>
  <si>
    <t>SIONIX CORPORATION</t>
  </si>
  <si>
    <t>PROTO SCRIPT PHARMACEUTICAL</t>
  </si>
  <si>
    <t>EVERCEL INC</t>
  </si>
  <si>
    <t>NETPLEX GROUP INC</t>
  </si>
  <si>
    <t>CORVEL CORP</t>
  </si>
  <si>
    <t>BLINK CHARGING CO</t>
  </si>
  <si>
    <t>FLEXPOINT SENSOR SYSTEMS INC</t>
  </si>
  <si>
    <t>FRANKLIN COVEY CO</t>
  </si>
  <si>
    <t>CORE MOLDING TECHNOLOGIES IN</t>
  </si>
  <si>
    <t>VIDEO RIVER NETWORKS INC</t>
  </si>
  <si>
    <t>ELECTRO-SENSORS INC</t>
  </si>
  <si>
    <t>TREECON RESOURCES INC</t>
  </si>
  <si>
    <t>EAGLE BULK SHIPPING INC</t>
  </si>
  <si>
    <t>NEXT10 INC</t>
  </si>
  <si>
    <t>ENVIRONMENTAL TECTONICS CORP</t>
  </si>
  <si>
    <t>FUEL TECH INC</t>
  </si>
  <si>
    <t>DIANA SHIPPING INC</t>
  </si>
  <si>
    <t>CAPSTONE TURBINE CORP</t>
  </si>
  <si>
    <t>SHARPS COMPLIANCE CORP</t>
  </si>
  <si>
    <t>TEXTAINER GROUP HOLDINGS LTD</t>
  </si>
  <si>
    <t>HD SUPPLY HOLDINGS INC</t>
  </si>
  <si>
    <t>ARDMORE SHIPPING CORP</t>
  </si>
  <si>
    <t>IDEAL POWER INC</t>
  </si>
  <si>
    <t>WEQ HOLDINGS INC</t>
  </si>
  <si>
    <t>EASTMAN KODAK CO</t>
  </si>
  <si>
    <t>NV5 GLOBAL INC</t>
  </si>
  <si>
    <t>ALARM.COM HOLDINGS INC</t>
  </si>
  <si>
    <t>MEDICINE MAN TECHNOLOGIES IN</t>
  </si>
  <si>
    <t>CIVEO CORP</t>
  </si>
  <si>
    <t>ADDENTAX GROUP CORP</t>
  </si>
  <si>
    <t>SITEONE LANDSCAPE SUPPLY INC</t>
  </si>
  <si>
    <t>CODE CHAIN NEW CONTINENT LTD</t>
  </si>
  <si>
    <t>WILLSCOT MOBILE MINI HOLDING</t>
  </si>
  <si>
    <t>PYXIS TANKERS INC</t>
  </si>
  <si>
    <t>ALADDIN SEPARATION TECH INC</t>
  </si>
  <si>
    <t>PECK CO HOLDINGS INC/THE</t>
  </si>
  <si>
    <t>ATKORE INTERNATIONAL GROUP I</t>
  </si>
  <si>
    <t>GROM SOCIAL ENTERPRISES INC</t>
  </si>
  <si>
    <t>MASTEC INC</t>
  </si>
  <si>
    <t>ARC GROUP WORLDWIDE INC</t>
  </si>
  <si>
    <t>MECHANICAL TECHNOLOGY INC</t>
  </si>
  <si>
    <t>ENERTECK CORP</t>
  </si>
  <si>
    <t>PERMA-FIX ENVIRONMENTAL SVCS</t>
  </si>
  <si>
    <t>OVERSEAS SHIPHOLDING GROUP-A</t>
  </si>
  <si>
    <t>TOPBUILD CORP</t>
  </si>
  <si>
    <t>OPTEC INTERNATIONAL INC</t>
  </si>
  <si>
    <t>SPX FLOW INC</t>
  </si>
  <si>
    <t>BABCOCK &amp; WILCOX ENTERPR</t>
  </si>
  <si>
    <t>HWGG ENTERTAINMENT LTD</t>
  </si>
  <si>
    <t>US NUCLEAR CORP</t>
  </si>
  <si>
    <t>AXIOS MOBILE ASSETS CORP</t>
  </si>
  <si>
    <t>CSW INDUSTRIALS INC</t>
  </si>
  <si>
    <t>AMERICAN EDUCATION CENTER IN</t>
  </si>
  <si>
    <t>WELBILT INC</t>
  </si>
  <si>
    <t>KORNIT DIGITAL LTD</t>
  </si>
  <si>
    <t>INFRASTRUCTURE AND ENERGY AL</t>
  </si>
  <si>
    <t>INTERNATIONAL SEAWAYS INC</t>
  </si>
  <si>
    <t>POLAR POWER INC</t>
  </si>
  <si>
    <t>ZTO EXPRESS CAYMAN INC-ADR</t>
  </si>
  <si>
    <t>ICHOR HOLDINGS LTD</t>
  </si>
  <si>
    <t>BIOHITECH GLOBAL INC</t>
  </si>
  <si>
    <t>PANGAEA LOGISTICS SOLUTIONS</t>
  </si>
  <si>
    <t>INSTALLED BUILDING PRODUCTS</t>
  </si>
  <si>
    <t>ENERGOUS CORP</t>
  </si>
  <si>
    <t>BLUE BIRD CORP</t>
  </si>
  <si>
    <t>DORIAN LPG LTD</t>
  </si>
  <si>
    <t>VECTRUS INC</t>
  </si>
  <si>
    <t>TERMINIX GLOBAL HOLDINGS INC</t>
  </si>
  <si>
    <t>LIMBACH HOLDINGS INC</t>
  </si>
  <si>
    <t>PATRIOT TRANSPORTATION HOLDI</t>
  </si>
  <si>
    <t>NEVADA CANYON GOLD CORP</t>
  </si>
  <si>
    <t>PORTER HOLDING INTERNATIONAL</t>
  </si>
  <si>
    <t>TRIMBLE INC</t>
  </si>
  <si>
    <t>CROSS COUNTRY HEALTHCARE INC</t>
  </si>
  <si>
    <t>TRANSCAT INC</t>
  </si>
  <si>
    <t>GARUDA CAPITAL CORP</t>
  </si>
  <si>
    <t>POWERLINX INC</t>
  </si>
  <si>
    <t>SEYCHELLE ENVIRO TECH INC</t>
  </si>
  <si>
    <t>EARTHFIRST TECHNOLOGIES INC</t>
  </si>
  <si>
    <t>MAGAL SECURITY SYS LTD</t>
  </si>
  <si>
    <t>NAVISTAR INTERNATIONAL CORP</t>
  </si>
  <si>
    <t>VIASPACE INC</t>
  </si>
  <si>
    <t>REUNION INDUSTRIES INC</t>
  </si>
  <si>
    <t>ITERIS INC</t>
  </si>
  <si>
    <t>STRATEGIC ENVIRONMENTAL &amp; EN</t>
  </si>
  <si>
    <t>CVD EQUIPMENT CORP</t>
  </si>
  <si>
    <t>TAYLOR DEVICES INC</t>
  </si>
  <si>
    <t>TAT TECHNOLOGIES LTD</t>
  </si>
  <si>
    <t>COLFAX CORP</t>
  </si>
  <si>
    <t>BRIGHTVIEW HOLDINGS INC</t>
  </si>
  <si>
    <t>VERTIV HOLDINGS CO</t>
  </si>
  <si>
    <t>NIKOLA CORP</t>
  </si>
  <si>
    <t>BLOOM ENERGY CORP- A</t>
  </si>
  <si>
    <t>NAVIOS MARITIME CONTAINERS L</t>
  </si>
  <si>
    <t>TOUGHBUILT INDUSTRIES INC</t>
  </si>
  <si>
    <t>URBAN-GRO INC</t>
  </si>
  <si>
    <t>MESA AIR GROUP INC</t>
  </si>
  <si>
    <t>DIAMOND S SHIPPING INC</t>
  </si>
  <si>
    <t>Earnings</t>
  </si>
  <si>
    <t>GREEN PLAINS PARTNERS LP</t>
  </si>
  <si>
    <t>GRAFTECH INTERNATIONAL LTD</t>
  </si>
  <si>
    <t>GENERATION ALPHA INC</t>
  </si>
  <si>
    <t>AXIS TECHNOLOGIES</t>
  </si>
  <si>
    <t>CONCRETE LEVELING SYSTEMS IN</t>
  </si>
  <si>
    <t>PERNIX GROUP INC</t>
  </si>
  <si>
    <t>MONARCH STAFFING INC</t>
  </si>
  <si>
    <t>BANTEK INC</t>
  </si>
  <si>
    <t>KOALA CORP</t>
  </si>
  <si>
    <t>GREEN PLANET GROUP INC</t>
  </si>
  <si>
    <t>SAFER SHOT INC</t>
  </si>
  <si>
    <t>AMERICAN DEFENSE SYSTEMS INC</t>
  </si>
  <si>
    <t>SIGNAL ADVANCE INC</t>
  </si>
  <si>
    <t>GELTECH SOLUTIONS INC</t>
  </si>
  <si>
    <t>APPLIED ENERGETICS INC</t>
  </si>
  <si>
    <t>UNIVERSAL DETECTION TECHNOLO</t>
  </si>
  <si>
    <t>VICON INDUSTRIES INC</t>
  </si>
  <si>
    <t>CREATIVE VISTAS INC</t>
  </si>
  <si>
    <t>STINGER SYSTEMS INC</t>
  </si>
  <si>
    <t>TRAILBLAZER RESOURCES INC</t>
  </si>
  <si>
    <t>KESSELRING HOLDING CORP</t>
  </si>
  <si>
    <t>ELECTRONIC CONTROL SECURITY</t>
  </si>
  <si>
    <t>PURATION INC</t>
  </si>
  <si>
    <t>HS3 TECHNOLOGIES INC</t>
  </si>
  <si>
    <t>TOP SHIPS INC</t>
  </si>
  <si>
    <t>GREENCHEK TECHNOLOGY INC</t>
  </si>
  <si>
    <t>MEDICAL STAFFING SOLUTIONS I</t>
  </si>
  <si>
    <t>ECOSPHERE TECHNOLOGIES INC</t>
  </si>
  <si>
    <t>AURA SYSTEMS INC</t>
  </si>
  <si>
    <t>ARMOR ELECTRIC INC</t>
  </si>
  <si>
    <t>MIDWEST ENERGY EMISSIONS COR</t>
  </si>
  <si>
    <t>ULTRAPETROL (BAHAMAS) LTD</t>
  </si>
  <si>
    <t>U.S. AEROSPACE INC</t>
  </si>
  <si>
    <t>COMMODORE APPLIED TECH</t>
  </si>
  <si>
    <t>GLAS-AIRE INDUSTRIES GROUP</t>
  </si>
  <si>
    <t>DRONE SERVICES USA INC</t>
  </si>
  <si>
    <t>DUALSTAR TECHNOLOGIES CORP</t>
  </si>
  <si>
    <t>VISTA INTERNATIONAL TECH INC</t>
  </si>
  <si>
    <t>ACI GLOBAL CORP</t>
  </si>
  <si>
    <t>ALKAME HOLDINGS INC</t>
  </si>
  <si>
    <t>GLOBAL TECHNOLOGIES GROUP</t>
  </si>
  <si>
    <t>SEANERGY MARITIME HOLDINGS</t>
  </si>
  <si>
    <t>TRI-TECH HOLDING INC</t>
  </si>
  <si>
    <t>BIOQUEST CORP</t>
  </si>
  <si>
    <t>ENVIRONMENTAL CONTROL CORP</t>
  </si>
  <si>
    <t>LEGACY TECHNOLOGY HOLDINGS I</t>
  </si>
  <si>
    <t>TX HOLDINGS INC</t>
  </si>
  <si>
    <t>OMNI VENTURES INC</t>
  </si>
  <si>
    <t>XENONICS HOLDINGS INC</t>
  </si>
  <si>
    <t>MACAU CAPITAL INVESTMENTS</t>
  </si>
  <si>
    <t>CEMTREX INC</t>
  </si>
  <si>
    <t>IN OVATIONS HOLDINGS INC</t>
  </si>
  <si>
    <t>SENTRY TECHNOLOGY CORP</t>
  </si>
  <si>
    <t>PURADYN FILTER TECHNOLOGIES</t>
  </si>
  <si>
    <t>GLOBUS MARITIME LIMITED</t>
  </si>
  <si>
    <t>XIAMEN LUTONG INTERNATIONAL</t>
  </si>
  <si>
    <t>INTEGRAL VISION INC</t>
  </si>
  <si>
    <t>ABCO ENERGY INC</t>
  </si>
  <si>
    <t>ENERGY FOCUS INC</t>
  </si>
  <si>
    <t>AIRTRONA INTERNATIONAL INC</t>
  </si>
  <si>
    <t>LOCATION BASED TECHNOLOGIES</t>
  </si>
  <si>
    <t>DEFENSE TECHNOLOGY SYSTEMS I</t>
  </si>
  <si>
    <t>GEE GROUP INC</t>
  </si>
  <si>
    <t>SPEAKING ROSES INTERNATIONAL</t>
  </si>
  <si>
    <t>ODYSSEY MARINE EXPLORATION</t>
  </si>
  <si>
    <t>MILLENNIUM PRIME INC</t>
  </si>
  <si>
    <t>PRODUCTIVITY TECHNOLOGIES CP</t>
  </si>
  <si>
    <t>GREAT LAKES AVIATION LTD</t>
  </si>
  <si>
    <t>UNDERSEA RECOVERY GROUP CORP</t>
  </si>
  <si>
    <t>U S LIQUIDS INC</t>
  </si>
  <si>
    <t>MARMION INDUSTRIES CORP</t>
  </si>
  <si>
    <t>GTX CORP</t>
  </si>
  <si>
    <t>GLYECO INC</t>
  </si>
  <si>
    <t>WINLAND HOLDINGS CORP</t>
  </si>
  <si>
    <t>CREATIVE WASTE SOLUTIONS INC</t>
  </si>
  <si>
    <t>BIOCUBE INC</t>
  </si>
  <si>
    <t>XFUELS INC</t>
  </si>
  <si>
    <t>INTEGRAL TECHNOLOGIES INC</t>
  </si>
  <si>
    <t>3DX INDUSTRIES INC</t>
  </si>
  <si>
    <t>SMART MOVE INC</t>
  </si>
  <si>
    <t>ARGYLE SECURITY INC</t>
  </si>
  <si>
    <t>TEXAS GULF ENERGY INC</t>
  </si>
  <si>
    <t>INTERPACE BIOSCIENCES INC</t>
  </si>
  <si>
    <t>VIADERMA INC</t>
  </si>
  <si>
    <t>TRUTANKLESS INC</t>
  </si>
  <si>
    <t>PARAGON SHIPPING INC-CLASS A</t>
  </si>
  <si>
    <t>FREIGHTCAR AMERICA INC</t>
  </si>
  <si>
    <t>JACKSAM CORP</t>
  </si>
  <si>
    <t>AMERICAN POWER GROUP CORP</t>
  </si>
  <si>
    <t>US GLOBAL NANOSPACE INC</t>
  </si>
  <si>
    <t>LIGHTING SCIENCE GROUP CORP</t>
  </si>
  <si>
    <t>QS ENERGY INC</t>
  </si>
  <si>
    <t>CYCLOPSS CORPORATION</t>
  </si>
  <si>
    <t>GREEN LEAF INNOVATIONS INC</t>
  </si>
  <si>
    <t>KRONOS ADVANCED TECHNOLOGIES</t>
  </si>
  <si>
    <t>VISCOUNT SYSTEMS INC</t>
  </si>
  <si>
    <t>REGI US INC</t>
  </si>
  <si>
    <t>TRIAD PRO INNOVATORS INC</t>
  </si>
  <si>
    <t>GEX MANAGEMENT INC</t>
  </si>
  <si>
    <t>JPX GLOBAL INC</t>
  </si>
  <si>
    <t>TERAFORCE TECHNOLOGY CORP</t>
  </si>
  <si>
    <t>TERRA SYSTEMS INC</t>
  </si>
  <si>
    <t>SENSE TECHNOLOGIES INC</t>
  </si>
  <si>
    <t>GALA PHARMACEUTICAL INC</t>
  </si>
  <si>
    <t>GLOBAL ECOLOGY CORP</t>
  </si>
  <si>
    <t>VU1 CORP</t>
  </si>
  <si>
    <t>CONS CAPITAL NORTH AMERICA</t>
  </si>
  <si>
    <t>BOUNCE MOBILE SYSTEMS INC</t>
  </si>
  <si>
    <t>ECOLOCAP SOLUTIONS INC</t>
  </si>
  <si>
    <t>VICTOR MINING INDUSTRY GROUP</t>
  </si>
  <si>
    <t>BION ENVIRONMENTAL TECH INC</t>
  </si>
  <si>
    <t>HAWK SYSTEMS INC</t>
  </si>
  <si>
    <t>BALANCE LABS INC</t>
  </si>
  <si>
    <t>AQUA METALS INC</t>
  </si>
  <si>
    <t>AMERICAN REBEL HOLDINGS INC</t>
  </si>
  <si>
    <t>UAS DRONE CORP</t>
  </si>
  <si>
    <t>ABILITY INC</t>
  </si>
  <si>
    <t>CALMARE THERAPEUTICS INC</t>
  </si>
  <si>
    <t>PERF GO-GREEN HOLDINGS INC</t>
  </si>
  <si>
    <t>BIOLARGO INC</t>
  </si>
  <si>
    <t>SG BLOCKS INC</t>
  </si>
  <si>
    <t>YRC WORLDWIDE INC</t>
  </si>
  <si>
    <t>MELTRONIX INC</t>
  </si>
  <si>
    <t>SUSGLOBAL ENERGY CORP</t>
  </si>
  <si>
    <t>Company</t>
  </si>
  <si>
    <t>observations</t>
  </si>
  <si>
    <t>degrees of freedom</t>
  </si>
  <si>
    <t>bias</t>
  </si>
  <si>
    <t>For more robustness, you can require the estimation to be unbiased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</si>
</sst>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 Unicode MS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3" fillId="0" borderId="0" xfId="2" applyFont="1" applyAlignment="1">
      <alignment horizontal="left"/>
    </xf>
    <xf numFmtId="2" fontId="3" fillId="0" borderId="0" xfId="2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/>
  </cellXfs>
  <cellStyles count="3">
    <cellStyle name="defaultsheetstyle" xfId="2" xr:uid="{9D8D0285-F90A-41F0-87C5-F61BAA3945B0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200025</xdr:colOff>
      <xdr:row>1</xdr:row>
      <xdr:rowOff>109537</xdr:rowOff>
    </xdr:from>
    <xdr:ext cx="2325124" cy="4328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DBA5B9F-8E4B-44C9-AA67-776BAC4EBF8B}"/>
                </a:ext>
              </a:extLst>
            </xdr:cNvPr>
            <xdr:cNvSpPr txBox="1"/>
          </xdr:nvSpPr>
          <xdr:spPr>
            <a:xfrm>
              <a:off x="11668125" y="300037"/>
              <a:ext cx="2325124" cy="432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𝑙𝑜𝑔𝐿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pHide m:val="on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brk m:alnAt="7"/>
                              </m:rPr>
                              <a:rPr lang="en-GB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m:rPr>
                            <m:brk m:alnAt="7"/>
                          </m:rPr>
                          <a:rPr lang="en-GB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  <m:sup/>
                      <m:e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ln</m:t>
                            </m:r>
                          </m:fName>
                          <m:e>
                            <m:r>
                              <m:rPr>
                                <m:sty m:val="p"/>
                              </m:rPr>
                              <a:rPr lang="el-G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Φ</m:t>
                            </m:r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𝜀</m:t>
                                        </m:r>
                                      </m:e>
                                      <m:sub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num>
                                  <m:den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𝜎</m:t>
                                    </m:r>
                                  </m:den>
                                </m:f>
                              </m:e>
                            </m:d>
                          </m:e>
                        </m:func>
                      </m:e>
                    </m:nary>
                    <m:r>
                      <a:rPr lang="en-GB" sz="1100" b="0" i="1">
                        <a:latin typeface="Cambria Math" panose="02040503050406030204" pitchFamily="18" charset="0"/>
                      </a:rPr>
                      <m:t>+</m:t>
                    </m:r>
                    <m:nary>
                      <m:naryPr>
                        <m:chr m:val="∑"/>
                        <m:supHide m:val="on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brk m:alnAt="7"/>
                              </m:rPr>
                              <a:rPr lang="en-GB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m:rPr>
                            <m:brk m:alnAt="7"/>
                          </m:rPr>
                          <a:rPr lang="en-GB" sz="1100" b="0" i="1">
                            <a:latin typeface="Cambria Math" panose="02040503050406030204" pitchFamily="18" charset="0"/>
                          </a:rPr>
                          <m:t>&gt;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  <m:sup/>
                      <m:e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ln</m:t>
                            </m:r>
                          </m:fName>
                          <m:e>
                            <m:f>
                              <m:f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𝜎</m:t>
                                </m:r>
                              </m:den>
                            </m:f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𝜑</m:t>
                            </m:r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𝜀</m:t>
                                        </m:r>
                                      </m:e>
                                      <m:sub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num>
                                  <m:den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𝜎</m:t>
                                    </m:r>
                                  </m:den>
                                </m:f>
                              </m:e>
                            </m:d>
                          </m:e>
                        </m:func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DBA5B9F-8E4B-44C9-AA67-776BAC4EBF8B}"/>
                </a:ext>
              </a:extLst>
            </xdr:cNvPr>
            <xdr:cNvSpPr txBox="1"/>
          </xdr:nvSpPr>
          <xdr:spPr>
            <a:xfrm>
              <a:off x="11668125" y="300037"/>
              <a:ext cx="2325124" cy="432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𝑙𝑜𝑔𝐿=∑8_(𝑦_𝑖=0)▒ln⁡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Φ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(𝜀_𝑖/𝜎) </a:t>
              </a:r>
              <a:r>
                <a:rPr lang="en-GB" sz="1100" b="0" i="0">
                  <a:latin typeface="Cambria Math" panose="02040503050406030204" pitchFamily="18" charset="0"/>
                </a:rPr>
                <a:t>+∑8_(𝑦_𝑖&gt;0)▒ln⁡〖1/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 𝜑(𝜀_𝑖/𝜎)〗 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C3AA-8DA9-4AC6-9D6C-82F5160BBF98}">
  <dimension ref="A1:P816"/>
  <sheetViews>
    <sheetView tabSelected="1" topLeftCell="A797" workbookViewId="0">
      <selection activeCell="D803" sqref="D803"/>
    </sheetView>
  </sheetViews>
  <sheetFormatPr defaultRowHeight="15"/>
  <cols>
    <col min="1" max="1" width="33" bestFit="1" customWidth="1"/>
    <col min="2" max="8" width="19.85546875" style="1" customWidth="1"/>
    <col min="9" max="9" width="15" style="1" customWidth="1"/>
  </cols>
  <sheetData>
    <row r="1" spans="1:16">
      <c r="A1" t="s">
        <v>808</v>
      </c>
      <c r="B1" s="1" t="s">
        <v>66</v>
      </c>
      <c r="C1" s="1" t="s">
        <v>82</v>
      </c>
      <c r="D1" s="1" t="s">
        <v>67</v>
      </c>
      <c r="E1" s="1" t="s">
        <v>68</v>
      </c>
      <c r="F1" s="1" t="s">
        <v>73</v>
      </c>
      <c r="G1" s="1" t="s">
        <v>77</v>
      </c>
      <c r="H1" s="1" t="s">
        <v>78</v>
      </c>
    </row>
    <row r="2" spans="1:16">
      <c r="A2" s="6" t="s">
        <v>83</v>
      </c>
      <c r="B2" s="7">
        <v>26.724138259887699</v>
      </c>
      <c r="C2" s="7">
        <v>1</v>
      </c>
      <c r="D2" s="7">
        <v>-3.1068789958953902</v>
      </c>
      <c r="E2" s="5">
        <f t="shared" ref="E2:E65" si="0">C$797+B$797*D2</f>
        <v>0.99972362077019017</v>
      </c>
      <c r="F2" s="5">
        <f t="shared" ref="F2:F65" si="1">MAX(C$804+B$804*D2,0)</f>
        <v>1.0279518507306524</v>
      </c>
      <c r="G2" s="5">
        <f>B2-F2</f>
        <v>25.696186409157047</v>
      </c>
      <c r="H2" s="5">
        <f t="shared" ref="H2:H65" si="2">IF(F2&gt;0,LN(1/F$796*_xlfn.NORM.S.DIST(G2/F$796,0)),LN(_xlfn.NORM.S.DIST(G2/F$796,1)))</f>
        <v>-57.229021416575378</v>
      </c>
      <c r="I2" s="2"/>
      <c r="J2" s="1"/>
      <c r="K2" s="1"/>
      <c r="L2" s="1"/>
      <c r="M2" s="1"/>
      <c r="N2" s="1"/>
      <c r="O2" s="2"/>
      <c r="P2" s="1"/>
    </row>
    <row r="3" spans="1:16">
      <c r="A3" s="6" t="s">
        <v>84</v>
      </c>
      <c r="B3" s="7">
        <v>24.0096035003662</v>
      </c>
      <c r="C3" s="7">
        <v>1</v>
      </c>
      <c r="D3" s="7">
        <v>-3.4074070453643799</v>
      </c>
      <c r="E3" s="5">
        <f t="shared" si="0"/>
        <v>0.99905479462597269</v>
      </c>
      <c r="F3" s="5">
        <f t="shared" si="1"/>
        <v>1.0234506996891228</v>
      </c>
      <c r="G3" s="5">
        <f t="shared" ref="G3:G66" si="3">B3-F3</f>
        <v>22.986152800677079</v>
      </c>
      <c r="H3" s="5">
        <f t="shared" si="2"/>
        <v>-46.156213520483178</v>
      </c>
      <c r="I3" s="2"/>
      <c r="J3" s="1"/>
      <c r="K3" s="1"/>
      <c r="L3" s="1"/>
      <c r="M3" s="1"/>
      <c r="N3" s="1"/>
      <c r="O3" s="2"/>
      <c r="P3" s="1"/>
    </row>
    <row r="4" spans="1:16">
      <c r="A4" s="6" t="s">
        <v>85</v>
      </c>
      <c r="B4" s="7">
        <v>22.483940124511701</v>
      </c>
      <c r="C4" s="7">
        <v>1</v>
      </c>
      <c r="D4" s="7">
        <v>26.010278701782202</v>
      </c>
      <c r="E4" s="5">
        <f t="shared" si="0"/>
        <v>1.0645239492184675</v>
      </c>
      <c r="F4" s="5">
        <f t="shared" si="1"/>
        <v>1.4640533225528505</v>
      </c>
      <c r="G4" s="5">
        <f t="shared" si="3"/>
        <v>21.019886801958851</v>
      </c>
      <c r="H4" s="5">
        <f t="shared" si="2"/>
        <v>-38.894046966713894</v>
      </c>
      <c r="I4" s="2"/>
      <c r="J4" s="1"/>
      <c r="K4" s="1"/>
      <c r="L4" s="1"/>
      <c r="M4" s="1"/>
      <c r="N4" s="1"/>
      <c r="O4" s="2"/>
      <c r="P4" s="1"/>
    </row>
    <row r="5" spans="1:16">
      <c r="A5" s="6" t="s">
        <v>86</v>
      </c>
      <c r="B5" s="7">
        <v>18.325792312622099</v>
      </c>
      <c r="C5" s="7">
        <v>1</v>
      </c>
      <c r="D5" s="7">
        <v>6.7902941703796396</v>
      </c>
      <c r="E5" s="5">
        <f t="shared" si="0"/>
        <v>1.0217498116004597</v>
      </c>
      <c r="F5" s="5">
        <f t="shared" si="1"/>
        <v>1.1761865043155373</v>
      </c>
      <c r="G5" s="5">
        <f t="shared" si="3"/>
        <v>17.149605808306561</v>
      </c>
      <c r="H5" s="5">
        <f t="shared" si="2"/>
        <v>-26.495507337416747</v>
      </c>
      <c r="I5" s="2"/>
      <c r="J5" s="1"/>
      <c r="K5" s="1"/>
      <c r="L5" s="1"/>
      <c r="M5" s="1"/>
      <c r="N5" s="1"/>
      <c r="O5" s="2"/>
      <c r="P5" s="1"/>
    </row>
    <row r="6" spans="1:16">
      <c r="A6" s="6" t="s">
        <v>87</v>
      </c>
      <c r="B6" s="7">
        <v>14.934410095214799</v>
      </c>
      <c r="C6" s="7">
        <v>1</v>
      </c>
      <c r="D6" s="7">
        <v>2.9130880832672101</v>
      </c>
      <c r="E6" s="5">
        <f t="shared" si="0"/>
        <v>1.0131210769377152</v>
      </c>
      <c r="F6" s="5">
        <f t="shared" si="1"/>
        <v>1.1181157510262292</v>
      </c>
      <c r="G6" s="5">
        <f t="shared" si="3"/>
        <v>13.81629434418857</v>
      </c>
      <c r="H6" s="5">
        <f t="shared" si="2"/>
        <v>-17.832448670674182</v>
      </c>
      <c r="I6" s="2"/>
      <c r="J6" s="1"/>
      <c r="K6" s="1"/>
      <c r="L6" s="1"/>
      <c r="M6" s="1"/>
      <c r="N6" s="1"/>
      <c r="O6" s="2"/>
      <c r="P6" s="1"/>
    </row>
    <row r="7" spans="1:16">
      <c r="A7" s="6" t="s">
        <v>88</v>
      </c>
      <c r="B7" s="7">
        <v>14.117647171020501</v>
      </c>
      <c r="C7" s="7">
        <v>1</v>
      </c>
      <c r="D7" s="7">
        <v>-30.509305953979499</v>
      </c>
      <c r="E7" s="5">
        <f t="shared" si="0"/>
        <v>0.93873943111814151</v>
      </c>
      <c r="F7" s="5">
        <f t="shared" si="1"/>
        <v>0.61753271394540499</v>
      </c>
      <c r="G7" s="5">
        <f t="shared" si="3"/>
        <v>13.500114457075096</v>
      </c>
      <c r="H7" s="5">
        <f t="shared" si="2"/>
        <v>-17.107563034835721</v>
      </c>
      <c r="I7" s="2"/>
      <c r="J7" s="1"/>
      <c r="K7" s="1"/>
      <c r="L7" s="1"/>
      <c r="M7" s="1"/>
      <c r="N7" s="1"/>
      <c r="O7" s="2"/>
      <c r="P7" s="1"/>
    </row>
    <row r="8" spans="1:16">
      <c r="A8" s="6" t="s">
        <v>89</v>
      </c>
      <c r="B8" s="7">
        <v>14.0664958953857</v>
      </c>
      <c r="C8" s="7">
        <v>1</v>
      </c>
      <c r="D8" s="7">
        <v>11.926144599914601</v>
      </c>
      <c r="E8" s="5">
        <f t="shared" si="0"/>
        <v>1.0331796633102519</v>
      </c>
      <c r="F8" s="5">
        <f t="shared" si="1"/>
        <v>1.2531085704950089</v>
      </c>
      <c r="G8" s="5">
        <f t="shared" si="3"/>
        <v>12.813387324890691</v>
      </c>
      <c r="H8" s="5">
        <f t="shared" si="2"/>
        <v>-15.590950977473582</v>
      </c>
      <c r="I8" s="2"/>
      <c r="J8" s="1"/>
      <c r="K8" s="1"/>
      <c r="L8" s="1"/>
      <c r="M8" s="1"/>
      <c r="N8" s="1"/>
      <c r="O8" s="2"/>
      <c r="P8" s="1"/>
    </row>
    <row r="9" spans="1:16">
      <c r="A9" s="6" t="s">
        <v>684</v>
      </c>
      <c r="B9" s="7">
        <v>13.7481908798218</v>
      </c>
      <c r="C9" s="7">
        <v>1</v>
      </c>
      <c r="D9" s="7">
        <v>12.7135457992554</v>
      </c>
      <c r="E9" s="5">
        <f t="shared" si="0"/>
        <v>1.0349320272211677</v>
      </c>
      <c r="F9" s="5">
        <f t="shared" si="1"/>
        <v>1.2649018514708672</v>
      </c>
      <c r="G9" s="5">
        <f t="shared" si="3"/>
        <v>12.483289028350933</v>
      </c>
      <c r="H9" s="5">
        <f t="shared" si="2"/>
        <v>-14.890111756848704</v>
      </c>
      <c r="I9" s="2"/>
      <c r="J9" s="1"/>
      <c r="K9" s="1"/>
      <c r="L9" s="1"/>
      <c r="M9" s="1"/>
      <c r="N9" s="1"/>
      <c r="O9" s="2"/>
      <c r="P9" s="1"/>
    </row>
    <row r="10" spans="1:16">
      <c r="A10" s="6" t="s">
        <v>90</v>
      </c>
      <c r="B10" s="7">
        <v>11.2943115234375</v>
      </c>
      <c r="C10" s="7">
        <v>1</v>
      </c>
      <c r="D10" s="7">
        <v>6.5583457946777299</v>
      </c>
      <c r="E10" s="5">
        <f t="shared" si="0"/>
        <v>1.0212336097415906</v>
      </c>
      <c r="F10" s="5">
        <f t="shared" si="1"/>
        <v>1.1727125035534904</v>
      </c>
      <c r="G10" s="5">
        <f t="shared" si="3"/>
        <v>10.121599019884009</v>
      </c>
      <c r="H10" s="5">
        <f t="shared" si="2"/>
        <v>-10.40950423971903</v>
      </c>
      <c r="I10" s="2"/>
      <c r="J10" s="1"/>
      <c r="K10" s="1"/>
      <c r="L10" s="1"/>
      <c r="M10" s="1"/>
      <c r="N10" s="1"/>
      <c r="O10" s="2"/>
      <c r="P10" s="1"/>
    </row>
    <row r="11" spans="1:16">
      <c r="A11" s="6" t="s">
        <v>91</v>
      </c>
      <c r="B11" s="7">
        <v>11.2603969573975</v>
      </c>
      <c r="C11" s="7">
        <v>1</v>
      </c>
      <c r="D11" s="7">
        <v>6.97593116760254</v>
      </c>
      <c r="E11" s="5">
        <f t="shared" si="0"/>
        <v>1.0221629473370277</v>
      </c>
      <c r="F11" s="5">
        <f t="shared" si="1"/>
        <v>1.1789668776113833</v>
      </c>
      <c r="G11" s="5">
        <f t="shared" si="3"/>
        <v>10.081430079786116</v>
      </c>
      <c r="H11" s="5">
        <f t="shared" si="2"/>
        <v>-10.341393042781954</v>
      </c>
      <c r="I11" s="2"/>
      <c r="J11" s="1"/>
      <c r="K11" s="1"/>
      <c r="L11" s="1"/>
      <c r="M11" s="1"/>
      <c r="N11" s="1"/>
      <c r="O11" s="2"/>
      <c r="P11" s="1"/>
    </row>
    <row r="12" spans="1:16">
      <c r="A12" s="6" t="s">
        <v>92</v>
      </c>
      <c r="B12" s="7">
        <v>10.5926856994629</v>
      </c>
      <c r="C12" s="7">
        <v>1</v>
      </c>
      <c r="D12" s="7">
        <v>-3.1405799388885498</v>
      </c>
      <c r="E12" s="5">
        <f t="shared" si="0"/>
        <v>0.99964861921277004</v>
      </c>
      <c r="F12" s="5">
        <f t="shared" si="1"/>
        <v>1.0274470957338318</v>
      </c>
      <c r="G12" s="5">
        <f t="shared" si="3"/>
        <v>9.5652386037290675</v>
      </c>
      <c r="H12" s="5">
        <f t="shared" si="2"/>
        <v>-9.4902326614120902</v>
      </c>
      <c r="I12" s="2"/>
      <c r="J12" s="1"/>
      <c r="K12" s="1"/>
      <c r="L12" s="1"/>
      <c r="M12" s="1"/>
      <c r="N12" s="1"/>
      <c r="O12" s="2"/>
      <c r="P12" s="1"/>
    </row>
    <row r="13" spans="1:16">
      <c r="A13" s="6" t="s">
        <v>93</v>
      </c>
      <c r="B13" s="7">
        <v>10.499748229980501</v>
      </c>
      <c r="C13" s="7">
        <v>1</v>
      </c>
      <c r="D13" s="7">
        <v>10.974678993225099</v>
      </c>
      <c r="E13" s="5">
        <f t="shared" si="0"/>
        <v>1.0310621735311711</v>
      </c>
      <c r="F13" s="5">
        <f t="shared" si="1"/>
        <v>1.2388580191268515</v>
      </c>
      <c r="G13" s="5">
        <f t="shared" si="3"/>
        <v>9.2608902108536491</v>
      </c>
      <c r="H13" s="5">
        <f t="shared" si="2"/>
        <v>-9.0093449390698126</v>
      </c>
      <c r="I13" s="2"/>
      <c r="J13" s="1"/>
      <c r="K13" s="1"/>
      <c r="L13" s="1"/>
      <c r="M13" s="1"/>
      <c r="N13" s="1"/>
      <c r="O13" s="2"/>
      <c r="P13" s="1"/>
    </row>
    <row r="14" spans="1:16">
      <c r="A14" s="6" t="s">
        <v>94</v>
      </c>
      <c r="B14" s="7">
        <v>10.010214805603001</v>
      </c>
      <c r="C14" s="7">
        <v>1</v>
      </c>
      <c r="D14" s="7">
        <v>2.1209499835968</v>
      </c>
      <c r="E14" s="5">
        <f t="shared" si="0"/>
        <v>1.0113581710398249</v>
      </c>
      <c r="F14" s="5">
        <f t="shared" si="1"/>
        <v>1.1062515232489327</v>
      </c>
      <c r="G14" s="5">
        <f t="shared" si="3"/>
        <v>8.9039632823540682</v>
      </c>
      <c r="H14" s="5">
        <f t="shared" si="2"/>
        <v>-8.4651896377147757</v>
      </c>
      <c r="I14" s="2"/>
      <c r="J14" s="1"/>
      <c r="K14" s="1"/>
      <c r="L14" s="1"/>
      <c r="M14" s="1"/>
      <c r="N14" s="1"/>
      <c r="O14" s="2"/>
      <c r="P14" s="1"/>
    </row>
    <row r="15" spans="1:16">
      <c r="A15" s="6" t="s">
        <v>95</v>
      </c>
      <c r="B15" s="7">
        <v>9.6286106109619105</v>
      </c>
      <c r="C15" s="7">
        <v>1</v>
      </c>
      <c r="D15" s="7">
        <v>5.4270429611206099</v>
      </c>
      <c r="E15" s="5">
        <f t="shared" si="0"/>
        <v>1.0187158916335894</v>
      </c>
      <c r="F15" s="5">
        <f t="shared" si="1"/>
        <v>1.1557684447990799</v>
      </c>
      <c r="G15" s="5">
        <f t="shared" si="3"/>
        <v>8.472842166162831</v>
      </c>
      <c r="H15" s="5">
        <f t="shared" si="2"/>
        <v>-7.8364354593423622</v>
      </c>
      <c r="I15" s="2"/>
      <c r="J15" s="1"/>
      <c r="K15" s="1"/>
      <c r="L15" s="1"/>
      <c r="M15" s="1"/>
      <c r="N15" s="1"/>
      <c r="O15" s="2"/>
      <c r="P15" s="1"/>
    </row>
    <row r="16" spans="1:16">
      <c r="A16" s="6" t="s">
        <v>96</v>
      </c>
      <c r="B16" s="7">
        <v>9.5238103866577095</v>
      </c>
      <c r="C16" s="7">
        <v>1</v>
      </c>
      <c r="D16" s="7">
        <v>18.380952835083001</v>
      </c>
      <c r="E16" s="5">
        <f t="shared" si="0"/>
        <v>1.0475448598741637</v>
      </c>
      <c r="F16" s="5">
        <f t="shared" si="1"/>
        <v>1.3497852928905985</v>
      </c>
      <c r="G16" s="5">
        <f t="shared" si="3"/>
        <v>8.1740250937671117</v>
      </c>
      <c r="H16" s="5">
        <f t="shared" si="2"/>
        <v>-7.4189420985756636</v>
      </c>
      <c r="I16" s="2"/>
      <c r="J16" s="1"/>
      <c r="K16" s="1"/>
      <c r="L16" s="1"/>
      <c r="M16" s="1"/>
      <c r="N16" s="1"/>
      <c r="O16" s="2"/>
      <c r="P16" s="1"/>
    </row>
    <row r="17" spans="1:16">
      <c r="A17" s="6" t="s">
        <v>97</v>
      </c>
      <c r="B17" s="7">
        <v>9.375</v>
      </c>
      <c r="C17" s="7">
        <v>1</v>
      </c>
      <c r="D17" s="7">
        <v>49.168636322021499</v>
      </c>
      <c r="E17" s="5">
        <f t="shared" si="0"/>
        <v>1.1160629488590081</v>
      </c>
      <c r="F17" s="5">
        <f t="shared" si="1"/>
        <v>1.8109070212563028</v>
      </c>
      <c r="G17" s="5">
        <f t="shared" si="3"/>
        <v>7.5640929787436972</v>
      </c>
      <c r="H17" s="5">
        <f t="shared" si="2"/>
        <v>-6.6132929533212295</v>
      </c>
      <c r="I17" s="2"/>
      <c r="J17" s="1"/>
      <c r="K17" s="1"/>
      <c r="L17" s="1"/>
      <c r="M17" s="1"/>
      <c r="N17" s="1"/>
      <c r="O17" s="2"/>
      <c r="P17" s="1"/>
    </row>
    <row r="18" spans="1:16">
      <c r="A18" s="6" t="s">
        <v>98</v>
      </c>
      <c r="B18" s="7">
        <v>9.3370676040649396</v>
      </c>
      <c r="C18" s="7">
        <v>1</v>
      </c>
      <c r="D18" s="7">
        <v>4.0996570587158203</v>
      </c>
      <c r="E18" s="5">
        <f t="shared" si="0"/>
        <v>1.0157617900228988</v>
      </c>
      <c r="F18" s="5">
        <f t="shared" si="1"/>
        <v>1.1358875569828581</v>
      </c>
      <c r="G18" s="5">
        <f t="shared" si="3"/>
        <v>8.2011800470820813</v>
      </c>
      <c r="H18" s="5">
        <f t="shared" si="2"/>
        <v>-7.4562625991489329</v>
      </c>
      <c r="I18" s="2"/>
      <c r="J18" s="1"/>
      <c r="K18" s="1"/>
      <c r="L18" s="1"/>
      <c r="M18" s="1"/>
      <c r="N18" s="1"/>
      <c r="O18" s="2"/>
      <c r="P18" s="1"/>
    </row>
    <row r="19" spans="1:16">
      <c r="A19" s="6" t="s">
        <v>99</v>
      </c>
      <c r="B19" s="7">
        <v>8.3333330154418892</v>
      </c>
      <c r="C19" s="7">
        <v>1</v>
      </c>
      <c r="D19" s="7">
        <v>10.8333330154419</v>
      </c>
      <c r="E19" s="5">
        <f t="shared" si="0"/>
        <v>1.0307476076013404</v>
      </c>
      <c r="F19" s="5">
        <f t="shared" si="1"/>
        <v>1.2367410134222625</v>
      </c>
      <c r="G19" s="5">
        <f t="shared" si="3"/>
        <v>7.0965920020196265</v>
      </c>
      <c r="H19" s="5">
        <f t="shared" si="2"/>
        <v>-6.0380538045140879</v>
      </c>
      <c r="I19" s="2"/>
      <c r="J19" s="1"/>
      <c r="K19" s="1"/>
      <c r="L19" s="1"/>
      <c r="M19" s="1"/>
      <c r="N19" s="1"/>
      <c r="O19" s="2"/>
      <c r="P19" s="1"/>
    </row>
    <row r="20" spans="1:16">
      <c r="A20" s="6" t="s">
        <v>100</v>
      </c>
      <c r="B20" s="7">
        <v>8.0808076858520508</v>
      </c>
      <c r="C20" s="7">
        <v>1</v>
      </c>
      <c r="D20" s="7">
        <v>3.9603519439697301</v>
      </c>
      <c r="E20" s="5">
        <f t="shared" si="0"/>
        <v>1.0154517660403453</v>
      </c>
      <c r="F20" s="5">
        <f t="shared" si="1"/>
        <v>1.1338011182513066</v>
      </c>
      <c r="G20" s="5">
        <f t="shared" si="3"/>
        <v>6.9470065676007442</v>
      </c>
      <c r="H20" s="5">
        <f t="shared" si="2"/>
        <v>-5.8617428225324604</v>
      </c>
      <c r="I20" s="2"/>
      <c r="J20" s="1"/>
      <c r="K20" s="1"/>
      <c r="L20" s="1"/>
      <c r="M20" s="1"/>
      <c r="N20" s="1"/>
      <c r="O20" s="2"/>
      <c r="P20" s="1"/>
    </row>
    <row r="21" spans="1:16">
      <c r="A21" s="6" t="s">
        <v>101</v>
      </c>
      <c r="B21" s="7">
        <v>7.5301198959350604</v>
      </c>
      <c r="C21" s="7">
        <v>1</v>
      </c>
      <c r="D21" s="7">
        <v>-2.8768980503082302</v>
      </c>
      <c r="E21" s="5">
        <f t="shared" si="0"/>
        <v>1.0002354441069881</v>
      </c>
      <c r="F21" s="5">
        <f t="shared" si="1"/>
        <v>1.0313963843593459</v>
      </c>
      <c r="G21" s="5">
        <f t="shared" si="3"/>
        <v>6.4987235115757143</v>
      </c>
      <c r="H21" s="5">
        <f t="shared" si="2"/>
        <v>-5.3558618288469741</v>
      </c>
      <c r="I21" s="2"/>
      <c r="J21" s="1"/>
      <c r="K21" s="1"/>
      <c r="L21" s="1"/>
      <c r="M21" s="1"/>
      <c r="N21" s="1"/>
      <c r="O21" s="2"/>
      <c r="P21" s="1"/>
    </row>
    <row r="22" spans="1:16">
      <c r="A22" s="6" t="s">
        <v>102</v>
      </c>
      <c r="B22" s="7">
        <v>7.1111111640930202</v>
      </c>
      <c r="C22" s="7">
        <v>1</v>
      </c>
      <c r="D22" s="7">
        <v>11.367956161499</v>
      </c>
      <c r="E22" s="5">
        <f t="shared" si="0"/>
        <v>1.0319374131386891</v>
      </c>
      <c r="F22" s="5">
        <f t="shared" si="1"/>
        <v>1.2447483176820568</v>
      </c>
      <c r="G22" s="5">
        <f t="shared" si="3"/>
        <v>5.8663628464109632</v>
      </c>
      <c r="H22" s="5">
        <f t="shared" si="2"/>
        <v>-4.6996052776684953</v>
      </c>
      <c r="I22" s="2"/>
      <c r="J22" s="1"/>
      <c r="K22" s="1"/>
      <c r="L22" s="1"/>
      <c r="M22" s="1"/>
      <c r="N22" s="1"/>
      <c r="O22" s="2"/>
      <c r="P22" s="1"/>
    </row>
    <row r="23" spans="1:16">
      <c r="A23" s="6" t="s">
        <v>103</v>
      </c>
      <c r="B23" s="7">
        <v>6.7880978584289604</v>
      </c>
      <c r="C23" s="7">
        <v>1</v>
      </c>
      <c r="D23" s="7">
        <v>6.5375118255615199</v>
      </c>
      <c r="E23" s="5">
        <f t="shared" si="0"/>
        <v>1.0211872436760689</v>
      </c>
      <c r="F23" s="5">
        <f t="shared" si="1"/>
        <v>1.1724004633231282</v>
      </c>
      <c r="G23" s="5">
        <f t="shared" si="3"/>
        <v>5.6156973951058324</v>
      </c>
      <c r="H23" s="5">
        <f t="shared" si="2"/>
        <v>-4.4580447599724398</v>
      </c>
      <c r="I23" s="2"/>
      <c r="J23" s="1"/>
      <c r="K23" s="1"/>
      <c r="L23" s="1"/>
      <c r="M23" s="1"/>
      <c r="N23" s="1"/>
      <c r="O23" s="2"/>
      <c r="P23" s="1"/>
    </row>
    <row r="24" spans="1:16">
      <c r="A24" s="6" t="s">
        <v>104</v>
      </c>
      <c r="B24" s="7">
        <v>6.7385439872741699</v>
      </c>
      <c r="C24" s="7">
        <v>1</v>
      </c>
      <c r="D24" s="7">
        <v>-0.64903002977371205</v>
      </c>
      <c r="E24" s="5">
        <f t="shared" si="0"/>
        <v>1.0051935715783917</v>
      </c>
      <c r="F24" s="5">
        <f t="shared" si="1"/>
        <v>1.0647642196703522</v>
      </c>
      <c r="G24" s="5">
        <f t="shared" si="3"/>
        <v>5.6737797676038175</v>
      </c>
      <c r="H24" s="5">
        <f t="shared" si="2"/>
        <v>-4.5130786013221034</v>
      </c>
      <c r="I24" s="2"/>
      <c r="J24" s="1"/>
      <c r="K24" s="1"/>
      <c r="L24" s="1"/>
      <c r="M24" s="1"/>
      <c r="N24" s="1"/>
      <c r="O24" s="2"/>
      <c r="P24" s="1"/>
    </row>
    <row r="25" spans="1:16">
      <c r="A25" s="6" t="s">
        <v>105</v>
      </c>
      <c r="B25" s="7">
        <v>6.5520949363708496</v>
      </c>
      <c r="C25" s="7">
        <v>1</v>
      </c>
      <c r="D25" s="7">
        <v>5.3824648857116699</v>
      </c>
      <c r="E25" s="5">
        <f t="shared" si="0"/>
        <v>1.0186166829828658</v>
      </c>
      <c r="F25" s="5">
        <f t="shared" si="1"/>
        <v>1.1551007778345126</v>
      </c>
      <c r="G25" s="5">
        <f t="shared" si="3"/>
        <v>5.3969941585363372</v>
      </c>
      <c r="H25" s="5">
        <f t="shared" si="2"/>
        <v>-4.2559010015783656</v>
      </c>
      <c r="I25" s="2"/>
      <c r="J25" s="1"/>
      <c r="K25" s="1"/>
      <c r="L25" s="1"/>
      <c r="M25" s="1"/>
      <c r="N25" s="1"/>
      <c r="O25" s="2"/>
      <c r="P25" s="1"/>
    </row>
    <row r="26" spans="1:16">
      <c r="A26" s="6" t="s">
        <v>106</v>
      </c>
      <c r="B26" s="7">
        <v>6.3765940666198704</v>
      </c>
      <c r="C26" s="7">
        <v>1</v>
      </c>
      <c r="D26" s="7">
        <v>15.7318830490112</v>
      </c>
      <c r="E26" s="5">
        <f t="shared" si="0"/>
        <v>1.0416493465138899</v>
      </c>
      <c r="F26" s="5">
        <f t="shared" si="1"/>
        <v>1.3101089190954402</v>
      </c>
      <c r="G26" s="5">
        <f t="shared" si="3"/>
        <v>5.0664851475244301</v>
      </c>
      <c r="H26" s="5">
        <f t="shared" si="2"/>
        <v>-3.9656517726023828</v>
      </c>
      <c r="I26" s="2"/>
      <c r="J26" s="1"/>
      <c r="K26" s="1"/>
      <c r="L26" s="1"/>
      <c r="M26" s="1"/>
      <c r="N26" s="1"/>
      <c r="O26" s="2"/>
      <c r="P26" s="1"/>
    </row>
    <row r="27" spans="1:16">
      <c r="A27" s="6" t="s">
        <v>107</v>
      </c>
      <c r="B27" s="7">
        <v>6.2411351203918501</v>
      </c>
      <c r="C27" s="7">
        <v>1</v>
      </c>
      <c r="D27" s="7">
        <v>14.716915130615201</v>
      </c>
      <c r="E27" s="5">
        <f t="shared" si="0"/>
        <v>1.0393905321351165</v>
      </c>
      <c r="F27" s="5">
        <f t="shared" si="1"/>
        <v>1.2949072635059555</v>
      </c>
      <c r="G27" s="5">
        <f t="shared" si="3"/>
        <v>4.9462278568858942</v>
      </c>
      <c r="H27" s="5">
        <f t="shared" si="2"/>
        <v>-3.8645928105038663</v>
      </c>
      <c r="I27" s="2"/>
      <c r="J27" s="1"/>
      <c r="K27" s="1"/>
      <c r="L27" s="1"/>
      <c r="M27" s="1"/>
      <c r="N27" s="1"/>
      <c r="O27" s="2"/>
      <c r="P27" s="1"/>
    </row>
    <row r="28" spans="1:16">
      <c r="A28" s="6" t="s">
        <v>108</v>
      </c>
      <c r="B28" s="7">
        <v>5.9227671623229998</v>
      </c>
      <c r="C28" s="7">
        <v>1</v>
      </c>
      <c r="D28" s="7">
        <v>-10.424070358276399</v>
      </c>
      <c r="E28" s="5">
        <f t="shared" si="0"/>
        <v>0.98343918777283734</v>
      </c>
      <c r="F28" s="5">
        <f t="shared" si="1"/>
        <v>0.9183588074854474</v>
      </c>
      <c r="G28" s="5">
        <f t="shared" si="3"/>
        <v>5.0044083548375529</v>
      </c>
      <c r="H28" s="5">
        <f t="shared" si="2"/>
        <v>-3.9131820311708059</v>
      </c>
      <c r="I28" s="2"/>
      <c r="J28" s="1"/>
      <c r="K28" s="1"/>
      <c r="L28" s="1"/>
      <c r="M28" s="1"/>
      <c r="N28" s="1"/>
      <c r="O28" s="2"/>
      <c r="P28" s="1"/>
    </row>
    <row r="29" spans="1:16">
      <c r="A29" s="6" t="s">
        <v>109</v>
      </c>
      <c r="B29" s="7">
        <v>5.8823528289794904</v>
      </c>
      <c r="C29" s="7">
        <v>1</v>
      </c>
      <c r="D29" s="7">
        <v>6.2042288780212402</v>
      </c>
      <c r="E29" s="5">
        <f t="shared" si="0"/>
        <v>1.0204455214004589</v>
      </c>
      <c r="F29" s="5">
        <f t="shared" si="1"/>
        <v>1.1674087266479805</v>
      </c>
      <c r="G29" s="5">
        <f t="shared" si="3"/>
        <v>4.7149441023315095</v>
      </c>
      <c r="H29" s="5">
        <f t="shared" si="2"/>
        <v>-3.6770559715446658</v>
      </c>
      <c r="I29" s="2"/>
      <c r="J29" s="1"/>
      <c r="K29" s="1"/>
      <c r="L29" s="1"/>
      <c r="M29" s="1"/>
      <c r="N29" s="1"/>
      <c r="O29" s="2"/>
      <c r="P29" s="1"/>
    </row>
    <row r="30" spans="1:16">
      <c r="A30" s="6" t="s">
        <v>0</v>
      </c>
      <c r="B30" s="7">
        <v>5.7618069648742702</v>
      </c>
      <c r="C30" s="7">
        <v>1</v>
      </c>
      <c r="D30" s="7">
        <v>2.69922995567322</v>
      </c>
      <c r="E30" s="5">
        <f t="shared" si="0"/>
        <v>1.0126451349844068</v>
      </c>
      <c r="F30" s="5">
        <f t="shared" si="1"/>
        <v>1.1149126964845313</v>
      </c>
      <c r="G30" s="5">
        <f t="shared" si="3"/>
        <v>4.6468942683897385</v>
      </c>
      <c r="H30" s="5">
        <f t="shared" si="2"/>
        <v>-3.6235872427407325</v>
      </c>
      <c r="I30" s="2"/>
      <c r="J30" s="1"/>
      <c r="K30" s="1"/>
      <c r="L30" s="1"/>
      <c r="M30" s="1"/>
      <c r="N30" s="1"/>
      <c r="O30" s="2"/>
      <c r="P30" s="1"/>
    </row>
    <row r="31" spans="1:16">
      <c r="A31" s="6" t="s">
        <v>110</v>
      </c>
      <c r="B31" s="7">
        <v>5.6683988571167001</v>
      </c>
      <c r="C31" s="7">
        <v>1</v>
      </c>
      <c r="D31" s="7">
        <v>6.25231885910034</v>
      </c>
      <c r="E31" s="5">
        <f t="shared" si="0"/>
        <v>1.020552545808588</v>
      </c>
      <c r="F31" s="5">
        <f t="shared" si="1"/>
        <v>1.1681289930883469</v>
      </c>
      <c r="G31" s="5">
        <f t="shared" si="3"/>
        <v>4.5002698640283532</v>
      </c>
      <c r="H31" s="5">
        <f t="shared" si="2"/>
        <v>-3.5110219815991019</v>
      </c>
      <c r="I31" s="2"/>
      <c r="J31" s="1"/>
      <c r="K31" s="1"/>
      <c r="L31" s="1"/>
      <c r="M31" s="1"/>
      <c r="N31" s="1"/>
      <c r="O31" s="2"/>
      <c r="P31" s="1"/>
    </row>
    <row r="32" spans="1:16">
      <c r="A32" s="6" t="s">
        <v>111</v>
      </c>
      <c r="B32" s="7">
        <v>5.47945213317871</v>
      </c>
      <c r="C32" s="7">
        <v>1</v>
      </c>
      <c r="D32" s="7">
        <v>0.91852098703384399</v>
      </c>
      <c r="E32" s="5">
        <f t="shared" si="0"/>
        <v>1.0086821614264545</v>
      </c>
      <c r="F32" s="5">
        <f t="shared" si="1"/>
        <v>1.0882421742387229</v>
      </c>
      <c r="G32" s="5">
        <f t="shared" si="3"/>
        <v>4.3912099589399869</v>
      </c>
      <c r="H32" s="5">
        <f t="shared" si="2"/>
        <v>-3.4296357737701744</v>
      </c>
      <c r="I32" s="2"/>
      <c r="J32" s="1"/>
      <c r="K32" s="1"/>
      <c r="L32" s="1"/>
      <c r="M32" s="1"/>
      <c r="N32" s="1"/>
      <c r="O32" s="2"/>
      <c r="P32" s="1"/>
    </row>
    <row r="33" spans="1:16">
      <c r="A33" s="6" t="s">
        <v>112</v>
      </c>
      <c r="B33" s="7">
        <v>5.46875</v>
      </c>
      <c r="C33" s="7">
        <v>1</v>
      </c>
      <c r="D33" s="7">
        <v>-3.8511230945587198</v>
      </c>
      <c r="E33" s="5">
        <f t="shared" si="0"/>
        <v>0.99806730312614611</v>
      </c>
      <c r="F33" s="5">
        <f t="shared" si="1"/>
        <v>1.016804954107293</v>
      </c>
      <c r="G33" s="5">
        <f t="shared" si="3"/>
        <v>4.4519450458927068</v>
      </c>
      <c r="H33" s="5">
        <f t="shared" si="2"/>
        <v>-3.4747131412702732</v>
      </c>
      <c r="I33" s="2"/>
      <c r="J33" s="1"/>
      <c r="K33" s="1"/>
      <c r="L33" s="1"/>
      <c r="M33" s="1"/>
      <c r="N33" s="1"/>
      <c r="O33" s="2"/>
      <c r="P33" s="1"/>
    </row>
    <row r="34" spans="1:16">
      <c r="A34" s="6" t="s">
        <v>113</v>
      </c>
      <c r="B34" s="7">
        <v>5.1741290092468297</v>
      </c>
      <c r="C34" s="7">
        <v>1</v>
      </c>
      <c r="D34" s="7">
        <v>10.737031936645501</v>
      </c>
      <c r="E34" s="5">
        <f t="shared" si="0"/>
        <v>1.0305332892396128</v>
      </c>
      <c r="F34" s="5">
        <f t="shared" si="1"/>
        <v>1.2352986665202321</v>
      </c>
      <c r="G34" s="5">
        <f t="shared" si="3"/>
        <v>3.9388303427265976</v>
      </c>
      <c r="H34" s="5">
        <f t="shared" si="2"/>
        <v>-3.1133630194054644</v>
      </c>
      <c r="I34" s="2"/>
      <c r="J34" s="1"/>
      <c r="K34" s="1"/>
      <c r="L34" s="1"/>
      <c r="M34" s="1"/>
      <c r="N34" s="1"/>
      <c r="O34" s="2"/>
      <c r="P34" s="1"/>
    </row>
    <row r="35" spans="1:16">
      <c r="A35" s="6" t="s">
        <v>114</v>
      </c>
      <c r="B35" s="7">
        <v>5.1282048225402797</v>
      </c>
      <c r="C35" s="7">
        <v>1</v>
      </c>
      <c r="D35" s="7">
        <v>2.9932310581207302</v>
      </c>
      <c r="E35" s="5">
        <f t="shared" si="0"/>
        <v>1.0132994353869587</v>
      </c>
      <c r="F35" s="5">
        <f t="shared" si="1"/>
        <v>1.1193160903468702</v>
      </c>
      <c r="G35" s="5">
        <f t="shared" si="3"/>
        <v>4.0088887321934097</v>
      </c>
      <c r="H35" s="5">
        <f t="shared" si="2"/>
        <v>-3.1600950129053378</v>
      </c>
      <c r="I35" s="2"/>
      <c r="J35" s="1"/>
      <c r="K35" s="1"/>
      <c r="L35" s="1"/>
      <c r="M35" s="1"/>
      <c r="N35" s="1"/>
      <c r="O35" s="2"/>
      <c r="P35" s="1"/>
    </row>
    <row r="36" spans="1:16">
      <c r="A36" s="6" t="s">
        <v>115</v>
      </c>
      <c r="B36" s="7">
        <v>5.1214361190795898</v>
      </c>
      <c r="C36" s="7">
        <v>1</v>
      </c>
      <c r="D36" s="7">
        <v>-0.47525900602340698</v>
      </c>
      <c r="E36" s="5">
        <f t="shared" si="0"/>
        <v>1.0055802995526923</v>
      </c>
      <c r="F36" s="5">
        <f t="shared" si="1"/>
        <v>1.0673668706572514</v>
      </c>
      <c r="G36" s="5">
        <f t="shared" si="3"/>
        <v>4.0540692484223388</v>
      </c>
      <c r="H36" s="5">
        <f t="shared" si="2"/>
        <v>-3.190669363109143</v>
      </c>
      <c r="I36" s="2"/>
      <c r="J36" s="1"/>
      <c r="K36" s="1"/>
      <c r="L36" s="1"/>
      <c r="M36" s="1"/>
      <c r="N36" s="1"/>
      <c r="O36" s="2"/>
      <c r="P36" s="1"/>
    </row>
    <row r="37" spans="1:16">
      <c r="A37" s="6" t="s">
        <v>116</v>
      </c>
      <c r="B37" s="7">
        <v>4.7080979347229004</v>
      </c>
      <c r="C37" s="7">
        <v>1</v>
      </c>
      <c r="D37" s="7">
        <v>-7.6739449501037598</v>
      </c>
      <c r="E37" s="5">
        <f t="shared" si="0"/>
        <v>0.98955960074631077</v>
      </c>
      <c r="F37" s="5">
        <f t="shared" si="1"/>
        <v>0.9595487392312706</v>
      </c>
      <c r="G37" s="5">
        <f t="shared" si="3"/>
        <v>3.7485491954916297</v>
      </c>
      <c r="H37" s="5">
        <f t="shared" si="2"/>
        <v>-2.9905948627567089</v>
      </c>
      <c r="I37" s="2"/>
      <c r="J37" s="1"/>
      <c r="K37" s="1"/>
      <c r="L37" s="1"/>
      <c r="M37" s="1"/>
      <c r="N37" s="1"/>
      <c r="O37" s="2"/>
      <c r="P37" s="1"/>
    </row>
    <row r="38" spans="1:16">
      <c r="A38" s="6" t="s">
        <v>117</v>
      </c>
      <c r="B38" s="7">
        <v>4.5741400718689</v>
      </c>
      <c r="C38" s="7">
        <v>1</v>
      </c>
      <c r="D38" s="7">
        <v>2.15914106369019</v>
      </c>
      <c r="E38" s="5">
        <f t="shared" si="0"/>
        <v>1.0114431654118561</v>
      </c>
      <c r="F38" s="5">
        <f t="shared" si="1"/>
        <v>1.1068235291573438</v>
      </c>
      <c r="G38" s="5">
        <f t="shared" si="3"/>
        <v>3.467316542711556</v>
      </c>
      <c r="H38" s="5">
        <f t="shared" si="2"/>
        <v>-2.820274788501675</v>
      </c>
      <c r="I38" s="2"/>
      <c r="J38" s="1"/>
      <c r="K38" s="1"/>
      <c r="L38" s="1"/>
      <c r="M38" s="1"/>
      <c r="N38" s="1"/>
      <c r="O38" s="2"/>
      <c r="P38" s="1"/>
    </row>
    <row r="39" spans="1:16">
      <c r="A39" s="6" t="s">
        <v>118</v>
      </c>
      <c r="B39" s="7">
        <v>4.5629820823669398</v>
      </c>
      <c r="C39" s="7">
        <v>1</v>
      </c>
      <c r="D39" s="7">
        <v>9.3268318176269496</v>
      </c>
      <c r="E39" s="5">
        <f t="shared" si="0"/>
        <v>1.0273948843225185</v>
      </c>
      <c r="F39" s="5">
        <f t="shared" si="1"/>
        <v>1.214177430929408</v>
      </c>
      <c r="G39" s="5">
        <f t="shared" si="3"/>
        <v>3.3488046514375318</v>
      </c>
      <c r="H39" s="5">
        <f t="shared" si="2"/>
        <v>-2.7524777250877408</v>
      </c>
      <c r="I39" s="2"/>
      <c r="J39" s="1"/>
      <c r="K39" s="1"/>
      <c r="L39" s="1"/>
      <c r="M39" s="1"/>
      <c r="N39" s="1"/>
      <c r="O39" s="2"/>
      <c r="P39" s="1"/>
    </row>
    <row r="40" spans="1:16">
      <c r="A40" s="6" t="s">
        <v>119</v>
      </c>
      <c r="B40" s="7">
        <v>4.5283021926879901</v>
      </c>
      <c r="C40" s="7">
        <v>1</v>
      </c>
      <c r="D40" s="7">
        <v>5.0142388343811</v>
      </c>
      <c r="E40" s="5">
        <f t="shared" si="0"/>
        <v>1.0177971947169717</v>
      </c>
      <c r="F40" s="5">
        <f t="shared" si="1"/>
        <v>1.1495856817315249</v>
      </c>
      <c r="G40" s="5">
        <f t="shared" si="3"/>
        <v>3.3787165109564654</v>
      </c>
      <c r="H40" s="5">
        <f t="shared" si="2"/>
        <v>-2.769366966188425</v>
      </c>
      <c r="I40" s="2"/>
      <c r="J40" s="1"/>
      <c r="K40" s="1"/>
      <c r="L40" s="1"/>
      <c r="M40" s="1"/>
      <c r="N40" s="1"/>
      <c r="O40" s="2"/>
      <c r="P40" s="1"/>
    </row>
    <row r="41" spans="1:16">
      <c r="A41" s="6" t="s">
        <v>1</v>
      </c>
      <c r="B41" s="7">
        <v>4.5259170532226598</v>
      </c>
      <c r="C41" s="7">
        <v>1</v>
      </c>
      <c r="D41" s="7">
        <v>8.6826219558715803</v>
      </c>
      <c r="E41" s="5">
        <f t="shared" si="0"/>
        <v>1.0259611931956303</v>
      </c>
      <c r="F41" s="5">
        <f t="shared" si="1"/>
        <v>1.2045287944865624</v>
      </c>
      <c r="G41" s="5">
        <f t="shared" si="3"/>
        <v>3.3213882587360972</v>
      </c>
      <c r="H41" s="5">
        <f t="shared" si="2"/>
        <v>-2.7371294223462472</v>
      </c>
      <c r="I41" s="2"/>
      <c r="J41" s="1"/>
      <c r="K41" s="1"/>
      <c r="L41" s="1"/>
      <c r="M41" s="1"/>
      <c r="N41" s="1"/>
      <c r="O41" s="2"/>
      <c r="P41" s="1"/>
    </row>
    <row r="42" spans="1:16">
      <c r="A42" s="6" t="s">
        <v>120</v>
      </c>
      <c r="B42" s="7">
        <v>4.2936878204345703</v>
      </c>
      <c r="C42" s="7">
        <v>1</v>
      </c>
      <c r="D42" s="7">
        <v>10.0679426193237</v>
      </c>
      <c r="E42" s="5">
        <f t="shared" si="0"/>
        <v>1.0290442288040489</v>
      </c>
      <c r="F42" s="5">
        <f t="shared" si="1"/>
        <v>1.2252773986789751</v>
      </c>
      <c r="G42" s="5">
        <f t="shared" si="3"/>
        <v>3.068410421755595</v>
      </c>
      <c r="H42" s="5">
        <f t="shared" si="2"/>
        <v>-2.6014602109254912</v>
      </c>
      <c r="I42" s="2"/>
      <c r="J42" s="1"/>
      <c r="K42" s="1"/>
      <c r="L42" s="1"/>
      <c r="M42" s="1"/>
      <c r="N42" s="1"/>
      <c r="O42" s="2"/>
      <c r="P42" s="1"/>
    </row>
    <row r="43" spans="1:16">
      <c r="A43" s="6" t="s">
        <v>121</v>
      </c>
      <c r="B43" s="7">
        <v>4.2688040733337402</v>
      </c>
      <c r="C43" s="7">
        <v>1</v>
      </c>
      <c r="D43" s="7">
        <v>1.59381103515625</v>
      </c>
      <c r="E43" s="5">
        <f t="shared" si="0"/>
        <v>1.0101850216084314</v>
      </c>
      <c r="F43" s="5">
        <f t="shared" si="1"/>
        <v>1.0983563133642102</v>
      </c>
      <c r="G43" s="5">
        <f t="shared" si="3"/>
        <v>3.1704477599695302</v>
      </c>
      <c r="H43" s="5">
        <f t="shared" si="2"/>
        <v>-2.6548890681061121</v>
      </c>
      <c r="I43" s="2"/>
      <c r="J43" s="1"/>
      <c r="K43" s="1"/>
      <c r="L43" s="1"/>
      <c r="M43" s="1"/>
      <c r="N43" s="1"/>
      <c r="O43" s="2"/>
      <c r="P43" s="1"/>
    </row>
    <row r="44" spans="1:16">
      <c r="A44" s="6" t="s">
        <v>122</v>
      </c>
      <c r="B44" s="7">
        <v>4.1972718238830602</v>
      </c>
      <c r="C44" s="7">
        <v>1</v>
      </c>
      <c r="D44" s="7">
        <v>8.6908082962036097</v>
      </c>
      <c r="E44" s="5">
        <f t="shared" si="0"/>
        <v>1.0259794119224652</v>
      </c>
      <c r="F44" s="5">
        <f t="shared" si="1"/>
        <v>1.2046514051858863</v>
      </c>
      <c r="G44" s="5">
        <f t="shared" si="3"/>
        <v>2.9926204186971739</v>
      </c>
      <c r="H44" s="5">
        <f t="shared" si="2"/>
        <v>-2.5629061553696468</v>
      </c>
      <c r="I44" s="2"/>
      <c r="J44" s="1"/>
      <c r="K44" s="1"/>
      <c r="L44" s="1"/>
      <c r="M44" s="1"/>
      <c r="N44" s="1"/>
      <c r="O44" s="2"/>
      <c r="P44" s="1"/>
    </row>
    <row r="45" spans="1:16">
      <c r="A45" s="6" t="s">
        <v>123</v>
      </c>
      <c r="B45" s="7">
        <v>4.1526770591735804</v>
      </c>
      <c r="C45" s="7">
        <v>1</v>
      </c>
      <c r="D45" s="7">
        <v>5.03607177734375</v>
      </c>
      <c r="E45" s="5">
        <f t="shared" si="0"/>
        <v>1.0178457840020132</v>
      </c>
      <c r="F45" s="5">
        <f t="shared" si="1"/>
        <v>1.14991268406668</v>
      </c>
      <c r="G45" s="5">
        <f t="shared" si="3"/>
        <v>3.0027643751069002</v>
      </c>
      <c r="H45" s="5">
        <f t="shared" si="2"/>
        <v>-2.5680104541368833</v>
      </c>
      <c r="I45" s="2"/>
      <c r="J45" s="1"/>
      <c r="K45" s="1"/>
      <c r="L45" s="1"/>
      <c r="M45" s="1"/>
      <c r="N45" s="1"/>
      <c r="O45" s="2"/>
      <c r="P45" s="1"/>
    </row>
    <row r="46" spans="1:16">
      <c r="A46" s="6" t="s">
        <v>124</v>
      </c>
      <c r="B46" s="7">
        <v>4.12735795974731</v>
      </c>
      <c r="C46" s="7">
        <v>1</v>
      </c>
      <c r="D46" s="7">
        <v>6.1479291915893599</v>
      </c>
      <c r="E46" s="5">
        <f t="shared" si="0"/>
        <v>1.0203202262665656</v>
      </c>
      <c r="F46" s="5">
        <f t="shared" si="1"/>
        <v>1.1665654995592998</v>
      </c>
      <c r="G46" s="5">
        <f t="shared" si="3"/>
        <v>2.96079246018801</v>
      </c>
      <c r="H46" s="5">
        <f t="shared" si="2"/>
        <v>-2.547002885224122</v>
      </c>
      <c r="I46" s="2"/>
      <c r="J46" s="1"/>
      <c r="K46" s="1"/>
      <c r="L46" s="1"/>
      <c r="M46" s="1"/>
      <c r="N46" s="1"/>
      <c r="O46" s="2"/>
      <c r="P46" s="1"/>
    </row>
    <row r="47" spans="1:16">
      <c r="A47" s="6" t="s">
        <v>125</v>
      </c>
      <c r="B47" s="7">
        <v>4.12249708175659</v>
      </c>
      <c r="C47" s="7">
        <v>1</v>
      </c>
      <c r="D47" s="7">
        <v>5.7149000167846697</v>
      </c>
      <c r="E47" s="5">
        <f t="shared" si="0"/>
        <v>1.0193565184401912</v>
      </c>
      <c r="F47" s="5">
        <f t="shared" si="1"/>
        <v>1.1600798163605808</v>
      </c>
      <c r="G47" s="5">
        <f t="shared" si="3"/>
        <v>2.9624172653960095</v>
      </c>
      <c r="H47" s="5">
        <f t="shared" si="2"/>
        <v>-2.547810622383988</v>
      </c>
      <c r="I47" s="2"/>
      <c r="J47" s="1"/>
      <c r="K47" s="1"/>
      <c r="L47" s="1"/>
      <c r="M47" s="1"/>
      <c r="N47" s="1"/>
      <c r="O47" s="2"/>
      <c r="P47" s="1"/>
    </row>
    <row r="48" spans="1:16">
      <c r="A48" s="6" t="s">
        <v>126</v>
      </c>
      <c r="B48" s="7">
        <v>4.0816330909729004</v>
      </c>
      <c r="C48" s="7">
        <v>1</v>
      </c>
      <c r="D48" s="7">
        <v>7.82779884338379</v>
      </c>
      <c r="E48" s="5">
        <f t="shared" si="0"/>
        <v>1.0240587815993636</v>
      </c>
      <c r="F48" s="5">
        <f t="shared" si="1"/>
        <v>1.1917257035607853</v>
      </c>
      <c r="G48" s="5">
        <f t="shared" si="3"/>
        <v>2.8899073874121148</v>
      </c>
      <c r="H48" s="5">
        <f t="shared" si="2"/>
        <v>-2.5121952708783617</v>
      </c>
      <c r="I48" s="2"/>
      <c r="J48" s="1"/>
      <c r="K48" s="1"/>
      <c r="L48" s="1"/>
      <c r="M48" s="1"/>
      <c r="N48" s="1"/>
      <c r="O48" s="2"/>
      <c r="P48" s="1"/>
    </row>
    <row r="49" spans="1:16">
      <c r="A49" s="6" t="s">
        <v>127</v>
      </c>
      <c r="B49" s="7">
        <v>4.0508189201354998</v>
      </c>
      <c r="C49" s="7">
        <v>1</v>
      </c>
      <c r="D49" s="7">
        <v>3.46879911422729</v>
      </c>
      <c r="E49" s="5">
        <f t="shared" si="0"/>
        <v>1.0143578136309885</v>
      </c>
      <c r="F49" s="5">
        <f t="shared" si="1"/>
        <v>1.1264388985334755</v>
      </c>
      <c r="G49" s="5">
        <f t="shared" si="3"/>
        <v>2.9243800216020244</v>
      </c>
      <c r="H49" s="5">
        <f t="shared" si="2"/>
        <v>-2.5290174641004191</v>
      </c>
      <c r="I49" s="2"/>
      <c r="J49" s="1"/>
      <c r="K49" s="1"/>
      <c r="L49" s="1"/>
      <c r="M49" s="1"/>
      <c r="N49" s="1"/>
      <c r="O49" s="2"/>
      <c r="P49" s="1"/>
    </row>
    <row r="50" spans="1:16">
      <c r="A50" s="6" t="s">
        <v>128</v>
      </c>
      <c r="B50" s="7">
        <v>3.8665249347686799</v>
      </c>
      <c r="C50" s="7">
        <v>1</v>
      </c>
      <c r="D50" s="7">
        <v>-27.223585128784201</v>
      </c>
      <c r="E50" s="5">
        <f t="shared" si="0"/>
        <v>0.94605181342113609</v>
      </c>
      <c r="F50" s="5">
        <f t="shared" si="1"/>
        <v>0.66674451211411179</v>
      </c>
      <c r="G50" s="5">
        <f t="shared" si="3"/>
        <v>3.1997804226545679</v>
      </c>
      <c r="H50" s="5">
        <f t="shared" si="2"/>
        <v>-2.6705716703473223</v>
      </c>
      <c r="I50" s="2"/>
      <c r="J50" s="1"/>
      <c r="K50" s="1"/>
      <c r="L50" s="1"/>
      <c r="M50" s="1"/>
      <c r="N50" s="1"/>
      <c r="O50" s="2"/>
      <c r="P50" s="1"/>
    </row>
    <row r="51" spans="1:16">
      <c r="A51" s="6" t="s">
        <v>129</v>
      </c>
      <c r="B51" s="7">
        <v>3.7803421020507799</v>
      </c>
      <c r="C51" s="7">
        <v>1</v>
      </c>
      <c r="D51" s="7">
        <v>1.3131719827652</v>
      </c>
      <c r="E51" s="5">
        <f t="shared" si="0"/>
        <v>1.009560458491414</v>
      </c>
      <c r="F51" s="5">
        <f t="shared" si="1"/>
        <v>1.0941530492589269</v>
      </c>
      <c r="G51" s="5">
        <f t="shared" si="3"/>
        <v>2.6861890527918533</v>
      </c>
      <c r="H51" s="5">
        <f t="shared" si="2"/>
        <v>-2.4168559522002084</v>
      </c>
      <c r="I51" s="2"/>
      <c r="J51" s="1"/>
      <c r="K51" s="1"/>
      <c r="L51" s="1"/>
      <c r="M51" s="1"/>
      <c r="N51" s="1"/>
      <c r="O51" s="2"/>
      <c r="P51" s="1"/>
    </row>
    <row r="52" spans="1:16">
      <c r="A52" s="6" t="s">
        <v>130</v>
      </c>
      <c r="B52" s="7">
        <v>3.6751189231872599</v>
      </c>
      <c r="C52" s="7">
        <v>1</v>
      </c>
      <c r="D52" s="7">
        <v>7.90150690078735</v>
      </c>
      <c r="E52" s="5">
        <f t="shared" si="0"/>
        <v>1.0242228191190497</v>
      </c>
      <c r="F52" s="5">
        <f t="shared" si="1"/>
        <v>1.1928296640727487</v>
      </c>
      <c r="G52" s="5">
        <f t="shared" si="3"/>
        <v>2.4822892591145109</v>
      </c>
      <c r="H52" s="5">
        <f t="shared" si="2"/>
        <v>-2.3284073172042317</v>
      </c>
      <c r="I52" s="2"/>
      <c r="J52" s="1"/>
      <c r="K52" s="1"/>
      <c r="L52" s="1"/>
      <c r="M52" s="1"/>
      <c r="N52" s="1"/>
      <c r="O52" s="2"/>
      <c r="P52" s="1"/>
    </row>
    <row r="53" spans="1:16">
      <c r="A53" s="6" t="s">
        <v>131</v>
      </c>
      <c r="B53" s="7">
        <v>3.5830619335174601</v>
      </c>
      <c r="C53" s="7">
        <v>1</v>
      </c>
      <c r="D53" s="7">
        <v>4.58622121810913</v>
      </c>
      <c r="E53" s="5">
        <f t="shared" si="0"/>
        <v>1.0168446401302895</v>
      </c>
      <c r="F53" s="5">
        <f t="shared" si="1"/>
        <v>1.1431750590203349</v>
      </c>
      <c r="G53" s="5">
        <f t="shared" si="3"/>
        <v>2.4398868744971249</v>
      </c>
      <c r="H53" s="5">
        <f t="shared" si="2"/>
        <v>-2.3108903433493224</v>
      </c>
      <c r="I53" s="2"/>
      <c r="J53" s="1"/>
      <c r="K53" s="1"/>
      <c r="L53" s="1"/>
      <c r="M53" s="1"/>
      <c r="N53" s="1"/>
      <c r="O53" s="2"/>
      <c r="P53" s="1"/>
    </row>
    <row r="54" spans="1:16">
      <c r="A54" s="6" t="s">
        <v>132</v>
      </c>
      <c r="B54" s="7">
        <v>3.55259490013123</v>
      </c>
      <c r="C54" s="7">
        <v>1</v>
      </c>
      <c r="D54" s="7">
        <v>3.6007061004638699</v>
      </c>
      <c r="E54" s="5">
        <f t="shared" si="0"/>
        <v>1.0146513730546625</v>
      </c>
      <c r="F54" s="5">
        <f t="shared" si="1"/>
        <v>1.1284145319877665</v>
      </c>
      <c r="G54" s="5">
        <f t="shared" si="3"/>
        <v>2.4241803681434635</v>
      </c>
      <c r="H54" s="5">
        <f t="shared" si="2"/>
        <v>-2.3044783831946556</v>
      </c>
      <c r="I54" s="2"/>
      <c r="J54" s="1"/>
      <c r="K54" s="1"/>
      <c r="L54" s="1"/>
      <c r="M54" s="1"/>
      <c r="N54" s="1"/>
      <c r="O54" s="2"/>
      <c r="P54" s="1"/>
    </row>
    <row r="55" spans="1:16">
      <c r="A55" s="6" t="s">
        <v>133</v>
      </c>
      <c r="B55" s="7">
        <v>3.5186491012573202</v>
      </c>
      <c r="C55" s="7">
        <v>1</v>
      </c>
      <c r="D55" s="7">
        <v>5.8471150398254403</v>
      </c>
      <c r="E55" s="5">
        <f t="shared" si="0"/>
        <v>1.0196507634007672</v>
      </c>
      <c r="F55" s="5">
        <f t="shared" si="1"/>
        <v>1.162060063428092</v>
      </c>
      <c r="G55" s="5">
        <f t="shared" si="3"/>
        <v>2.3565890378292282</v>
      </c>
      <c r="H55" s="5">
        <f t="shared" si="2"/>
        <v>-2.277357711516431</v>
      </c>
      <c r="I55" s="2"/>
      <c r="J55" s="1"/>
      <c r="K55" s="1"/>
      <c r="L55" s="1"/>
      <c r="M55" s="1"/>
      <c r="N55" s="1"/>
      <c r="O55" s="2"/>
      <c r="P55" s="1"/>
    </row>
    <row r="56" spans="1:16">
      <c r="A56" s="6" t="s">
        <v>134</v>
      </c>
      <c r="B56" s="7">
        <v>3.38753390312195</v>
      </c>
      <c r="C56" s="7">
        <v>1</v>
      </c>
      <c r="D56" s="7">
        <v>9.7659759521484393</v>
      </c>
      <c r="E56" s="5">
        <f t="shared" si="0"/>
        <v>1.0283722010114822</v>
      </c>
      <c r="F56" s="5">
        <f t="shared" si="1"/>
        <v>1.2207547007781809</v>
      </c>
      <c r="G56" s="5">
        <f t="shared" si="3"/>
        <v>2.1667792023437693</v>
      </c>
      <c r="H56" s="5">
        <f t="shared" si="2"/>
        <v>-2.2052980351034397</v>
      </c>
      <c r="I56" s="2"/>
      <c r="J56" s="1"/>
      <c r="K56" s="1"/>
      <c r="L56" s="1"/>
      <c r="M56" s="1"/>
      <c r="N56" s="1"/>
      <c r="O56" s="2"/>
      <c r="P56" s="1"/>
    </row>
    <row r="57" spans="1:16">
      <c r="A57" s="6" t="s">
        <v>135</v>
      </c>
      <c r="B57" s="7">
        <v>3.34448194503784</v>
      </c>
      <c r="C57" s="7">
        <v>1</v>
      </c>
      <c r="D57" s="7">
        <v>6.3103008270263699</v>
      </c>
      <c r="E57" s="5">
        <f t="shared" si="0"/>
        <v>1.020681584865377</v>
      </c>
      <c r="F57" s="5">
        <f t="shared" si="1"/>
        <v>1.1689974165043353</v>
      </c>
      <c r="G57" s="5">
        <f t="shared" si="3"/>
        <v>2.1754845285335049</v>
      </c>
      <c r="H57" s="5">
        <f t="shared" si="2"/>
        <v>-2.2084706173992772</v>
      </c>
      <c r="I57" s="2"/>
      <c r="J57" s="1"/>
      <c r="K57" s="1"/>
      <c r="L57" s="1"/>
      <c r="M57" s="1"/>
      <c r="N57" s="1"/>
      <c r="O57" s="2"/>
      <c r="P57" s="1"/>
    </row>
    <row r="58" spans="1:16">
      <c r="A58" s="6" t="s">
        <v>136</v>
      </c>
      <c r="B58" s="7">
        <v>3.3419020175933798</v>
      </c>
      <c r="C58" s="7">
        <v>1</v>
      </c>
      <c r="D58" s="7">
        <v>6.3561568260192898</v>
      </c>
      <c r="E58" s="5">
        <f t="shared" si="0"/>
        <v>1.0207836375391619</v>
      </c>
      <c r="F58" s="5">
        <f t="shared" si="1"/>
        <v>1.1696842235361318</v>
      </c>
      <c r="G58" s="5">
        <f t="shared" si="3"/>
        <v>2.1722177940572482</v>
      </c>
      <c r="H58" s="5">
        <f t="shared" si="2"/>
        <v>-2.207278592608374</v>
      </c>
      <c r="I58" s="2"/>
      <c r="J58" s="1"/>
      <c r="K58" s="1"/>
      <c r="L58" s="1"/>
      <c r="M58" s="1"/>
      <c r="N58" s="1"/>
      <c r="O58" s="2"/>
      <c r="P58" s="1"/>
    </row>
    <row r="59" spans="1:16">
      <c r="A59" s="6" t="s">
        <v>137</v>
      </c>
      <c r="B59" s="7">
        <v>3.2904579639434801</v>
      </c>
      <c r="C59" s="7">
        <v>1</v>
      </c>
      <c r="D59" s="7">
        <v>7.9749631881713903</v>
      </c>
      <c r="E59" s="5">
        <f t="shared" si="0"/>
        <v>1.0243862963237444</v>
      </c>
      <c r="F59" s="5">
        <f t="shared" si="1"/>
        <v>1.1939298537057956</v>
      </c>
      <c r="G59" s="5">
        <f t="shared" si="3"/>
        <v>2.0965281102376845</v>
      </c>
      <c r="H59" s="5">
        <f t="shared" si="2"/>
        <v>-2.1801611552380527</v>
      </c>
      <c r="I59" s="2"/>
      <c r="J59" s="1"/>
      <c r="K59" s="1"/>
      <c r="L59" s="1"/>
      <c r="M59" s="1"/>
      <c r="N59" s="1"/>
      <c r="O59" s="2"/>
      <c r="P59" s="1"/>
    </row>
    <row r="60" spans="1:16">
      <c r="A60" s="6" t="s">
        <v>2</v>
      </c>
      <c r="B60" s="7">
        <v>3.2803690433502202</v>
      </c>
      <c r="C60" s="7">
        <v>1</v>
      </c>
      <c r="D60" s="7">
        <v>6.43261814117432</v>
      </c>
      <c r="E60" s="5">
        <f t="shared" si="0"/>
        <v>1.0209538024428615</v>
      </c>
      <c r="F60" s="5">
        <f t="shared" si="1"/>
        <v>1.1708294208944312</v>
      </c>
      <c r="G60" s="5">
        <f t="shared" si="3"/>
        <v>2.109539622455789</v>
      </c>
      <c r="H60" s="5">
        <f t="shared" si="2"/>
        <v>-2.1847543587305811</v>
      </c>
      <c r="I60" s="2"/>
      <c r="J60" s="1"/>
      <c r="K60" s="1"/>
      <c r="L60" s="1"/>
      <c r="M60" s="1"/>
      <c r="N60" s="1"/>
      <c r="O60" s="2"/>
      <c r="P60" s="1"/>
    </row>
    <row r="61" spans="1:16">
      <c r="A61" s="6" t="s">
        <v>138</v>
      </c>
      <c r="B61" s="7">
        <v>3.2802250385284402</v>
      </c>
      <c r="C61" s="7">
        <v>1</v>
      </c>
      <c r="D61" s="7">
        <v>5.2308011054992702</v>
      </c>
      <c r="E61" s="5">
        <f t="shared" si="0"/>
        <v>1.0182791547504224</v>
      </c>
      <c r="F61" s="5">
        <f t="shared" si="1"/>
        <v>1.1528292375124976</v>
      </c>
      <c r="G61" s="5">
        <f t="shared" si="3"/>
        <v>2.1273958010159424</v>
      </c>
      <c r="H61" s="5">
        <f t="shared" si="2"/>
        <v>-2.1911040413094334</v>
      </c>
      <c r="I61" s="2"/>
      <c r="J61" s="1"/>
      <c r="K61" s="1"/>
      <c r="L61" s="1"/>
      <c r="M61" s="1"/>
      <c r="N61" s="1"/>
      <c r="O61" s="2"/>
      <c r="P61" s="1"/>
    </row>
    <row r="62" spans="1:16">
      <c r="A62" s="6" t="s">
        <v>139</v>
      </c>
      <c r="B62" s="7">
        <v>3.2791941165924099</v>
      </c>
      <c r="C62" s="7">
        <v>1</v>
      </c>
      <c r="D62" s="7">
        <v>3.57730293273926</v>
      </c>
      <c r="E62" s="5">
        <f t="shared" si="0"/>
        <v>1.0145992892293445</v>
      </c>
      <c r="F62" s="5">
        <f t="shared" si="1"/>
        <v>1.1280640116520946</v>
      </c>
      <c r="G62" s="5">
        <f t="shared" si="3"/>
        <v>2.1511301049403153</v>
      </c>
      <c r="H62" s="5">
        <f t="shared" si="2"/>
        <v>-2.199626841671753</v>
      </c>
      <c r="I62" s="2"/>
      <c r="J62" s="1"/>
      <c r="K62" s="1"/>
      <c r="L62" s="1"/>
      <c r="M62" s="1"/>
      <c r="N62" s="1"/>
      <c r="O62" s="2"/>
      <c r="P62" s="1"/>
    </row>
    <row r="63" spans="1:16">
      <c r="A63" s="6" t="s">
        <v>3</v>
      </c>
      <c r="B63" s="7">
        <v>3.2649359703064</v>
      </c>
      <c r="C63" s="7">
        <v>1</v>
      </c>
      <c r="D63" s="7">
        <v>5.2550239562988299</v>
      </c>
      <c r="E63" s="5">
        <f t="shared" si="0"/>
        <v>1.0183330627830698</v>
      </c>
      <c r="F63" s="5">
        <f t="shared" si="1"/>
        <v>1.1531920346300972</v>
      </c>
      <c r="G63" s="5">
        <f t="shared" si="3"/>
        <v>2.1117439356763028</v>
      </c>
      <c r="H63" s="5">
        <f t="shared" si="2"/>
        <v>-2.1855353199743286</v>
      </c>
      <c r="I63" s="2"/>
      <c r="J63" s="1"/>
      <c r="K63" s="1"/>
      <c r="L63" s="1"/>
      <c r="M63" s="1"/>
      <c r="N63" s="1"/>
      <c r="O63" s="2"/>
      <c r="P63" s="1"/>
    </row>
    <row r="64" spans="1:16">
      <c r="A64" s="6" t="s">
        <v>140</v>
      </c>
      <c r="B64" s="7">
        <v>3.1645569801330602</v>
      </c>
      <c r="C64" s="7">
        <v>1</v>
      </c>
      <c r="D64" s="7">
        <v>-14.8382558822632</v>
      </c>
      <c r="E64" s="5">
        <f t="shared" si="0"/>
        <v>0.97361540363992416</v>
      </c>
      <c r="F64" s="5">
        <f t="shared" si="1"/>
        <v>0.85224545865193724</v>
      </c>
      <c r="G64" s="5">
        <f t="shared" si="3"/>
        <v>2.312311521481123</v>
      </c>
      <c r="H64" s="5">
        <f t="shared" si="2"/>
        <v>-2.2600073101134481</v>
      </c>
      <c r="I64" s="2"/>
      <c r="J64" s="1"/>
      <c r="K64" s="1"/>
      <c r="L64" s="1"/>
      <c r="M64" s="1"/>
      <c r="N64" s="1"/>
      <c r="O64" s="2"/>
      <c r="P64" s="1"/>
    </row>
    <row r="65" spans="1:16">
      <c r="A65" s="6" t="s">
        <v>141</v>
      </c>
      <c r="B65" s="7">
        <v>3.1602709293365501</v>
      </c>
      <c r="C65" s="7">
        <v>1</v>
      </c>
      <c r="D65" s="7">
        <v>3.8087089061737101</v>
      </c>
      <c r="E65" s="5">
        <f t="shared" si="0"/>
        <v>1.0151142839702165</v>
      </c>
      <c r="F65" s="5">
        <f t="shared" si="1"/>
        <v>1.1315298885982932</v>
      </c>
      <c r="G65" s="5">
        <f t="shared" si="3"/>
        <v>2.0287410407382569</v>
      </c>
      <c r="H65" s="5">
        <f t="shared" si="2"/>
        <v>-2.1566912790323318</v>
      </c>
      <c r="I65" s="2"/>
      <c r="J65" s="1"/>
      <c r="K65" s="1"/>
      <c r="L65" s="1"/>
      <c r="M65" s="1"/>
      <c r="N65" s="1"/>
      <c r="O65" s="2"/>
      <c r="P65" s="1"/>
    </row>
    <row r="66" spans="1:16">
      <c r="A66" s="6" t="s">
        <v>142</v>
      </c>
      <c r="B66" s="7">
        <v>3.03797507286072</v>
      </c>
      <c r="C66" s="7">
        <v>1</v>
      </c>
      <c r="D66" s="7">
        <v>16.103418350219702</v>
      </c>
      <c r="E66" s="5">
        <f t="shared" ref="E66:E129" si="4">C$797+B$797*D66</f>
        <v>1.0424761995260696</v>
      </c>
      <c r="F66" s="5">
        <f t="shared" ref="F66:F129" si="5">MAX(C$804+B$804*D66,0)</f>
        <v>1.3156735794023717</v>
      </c>
      <c r="G66" s="5">
        <f t="shared" si="3"/>
        <v>1.7223014934583483</v>
      </c>
      <c r="H66" s="5">
        <f t="shared" ref="H66:H129" si="6">IF(F66&gt;0,LN(1/F$796*_xlfn.NORM.S.DIST(G66/F$796,0)),LN(_xlfn.NORM.S.DIST(G66/F$796,1)))</f>
        <v>-2.0602176865133073</v>
      </c>
      <c r="I66" s="2"/>
      <c r="J66" s="1"/>
      <c r="K66" s="1"/>
      <c r="L66" s="1"/>
      <c r="M66" s="1"/>
      <c r="N66" s="1"/>
      <c r="O66" s="2"/>
      <c r="P66" s="1"/>
    </row>
    <row r="67" spans="1:16">
      <c r="A67" s="6" t="s">
        <v>4</v>
      </c>
      <c r="B67" s="7">
        <v>2.9983110427856401</v>
      </c>
      <c r="C67" s="7">
        <v>1</v>
      </c>
      <c r="D67" s="7">
        <v>6.0770468711853001</v>
      </c>
      <c r="E67" s="5">
        <f t="shared" si="4"/>
        <v>1.0201624774336935</v>
      </c>
      <c r="F67" s="5">
        <f t="shared" si="5"/>
        <v>1.165503861449724</v>
      </c>
      <c r="G67" s="5">
        <f t="shared" ref="G67:G130" si="7">B67-F67</f>
        <v>1.8328071813359161</v>
      </c>
      <c r="H67" s="5">
        <f t="shared" si="6"/>
        <v>-2.0931899805266592</v>
      </c>
      <c r="I67" s="2"/>
      <c r="J67" s="1"/>
      <c r="K67" s="1"/>
      <c r="L67" s="1"/>
      <c r="M67" s="1"/>
      <c r="N67" s="1"/>
      <c r="O67" s="2"/>
      <c r="P67" s="1"/>
    </row>
    <row r="68" spans="1:16">
      <c r="A68" s="6" t="s">
        <v>5</v>
      </c>
      <c r="B68" s="7">
        <v>2.9314990043640101</v>
      </c>
      <c r="C68" s="7">
        <v>1</v>
      </c>
      <c r="D68" s="7">
        <v>5.5189948081970197</v>
      </c>
      <c r="E68" s="5">
        <f t="shared" si="4"/>
        <v>1.0189205307660845</v>
      </c>
      <c r="F68" s="5">
        <f t="shared" si="5"/>
        <v>1.1571456511961862</v>
      </c>
      <c r="G68" s="5">
        <f t="shared" si="7"/>
        <v>1.7743533531678239</v>
      </c>
      <c r="H68" s="5">
        <f t="shared" si="6"/>
        <v>-2.0754933705354608</v>
      </c>
      <c r="I68" s="2"/>
      <c r="J68" s="1"/>
      <c r="K68" s="1"/>
      <c r="L68" s="1"/>
      <c r="M68" s="1"/>
      <c r="N68" s="1"/>
      <c r="O68" s="2"/>
      <c r="P68" s="1"/>
    </row>
    <row r="69" spans="1:16">
      <c r="A69" s="6" t="s">
        <v>685</v>
      </c>
      <c r="B69" s="7">
        <v>2.9259901046752899</v>
      </c>
      <c r="C69" s="7">
        <v>1</v>
      </c>
      <c r="D69" s="7">
        <v>22.411514282226602</v>
      </c>
      <c r="E69" s="5">
        <f t="shared" si="4"/>
        <v>1.0565148873856987</v>
      </c>
      <c r="F69" s="5">
        <f t="shared" si="5"/>
        <v>1.4101529220946445</v>
      </c>
      <c r="G69" s="5">
        <f t="shared" si="7"/>
        <v>1.5158371825806454</v>
      </c>
      <c r="H69" s="5">
        <f t="shared" si="6"/>
        <v>-2.0041061598220207</v>
      </c>
      <c r="I69" s="2"/>
      <c r="J69" s="1"/>
      <c r="K69" s="1"/>
      <c r="L69" s="1"/>
      <c r="M69" s="1"/>
      <c r="N69" s="1"/>
      <c r="O69" s="2"/>
      <c r="P69" s="1"/>
    </row>
    <row r="70" spans="1:16">
      <c r="A70" s="6" t="s">
        <v>143</v>
      </c>
      <c r="B70" s="7">
        <v>2.82286500930786</v>
      </c>
      <c r="C70" s="7">
        <v>1</v>
      </c>
      <c r="D70" s="7">
        <v>2.3438959121704102</v>
      </c>
      <c r="E70" s="5">
        <f t="shared" si="4"/>
        <v>1.0118543379235496</v>
      </c>
      <c r="F70" s="5">
        <f t="shared" si="5"/>
        <v>1.1095906900933488</v>
      </c>
      <c r="G70" s="5">
        <f t="shared" si="7"/>
        <v>1.7132743192145112</v>
      </c>
      <c r="H70" s="5">
        <f t="shared" si="6"/>
        <v>-2.0576147533762281</v>
      </c>
      <c r="I70" s="2"/>
      <c r="J70" s="1"/>
      <c r="K70" s="1"/>
      <c r="L70" s="1"/>
      <c r="M70" s="1"/>
      <c r="N70" s="1"/>
      <c r="O70" s="2"/>
      <c r="P70" s="1"/>
    </row>
    <row r="71" spans="1:16">
      <c r="A71" s="6" t="s">
        <v>144</v>
      </c>
      <c r="B71" s="7">
        <v>2.8199050426483101</v>
      </c>
      <c r="C71" s="7">
        <v>1</v>
      </c>
      <c r="D71" s="7">
        <v>4.3065118789672896</v>
      </c>
      <c r="E71" s="5">
        <f t="shared" si="4"/>
        <v>1.0162221460931093</v>
      </c>
      <c r="F71" s="5">
        <f t="shared" si="5"/>
        <v>1.1389857196710516</v>
      </c>
      <c r="G71" s="5">
        <f t="shared" si="7"/>
        <v>1.6809193229772585</v>
      </c>
      <c r="H71" s="5">
        <f t="shared" si="6"/>
        <v>-2.0483977526928752</v>
      </c>
      <c r="I71" s="2"/>
      <c r="J71" s="1"/>
      <c r="K71" s="1"/>
      <c r="L71" s="1"/>
      <c r="M71" s="1"/>
      <c r="N71" s="1"/>
      <c r="O71" s="2"/>
      <c r="P71" s="1"/>
    </row>
    <row r="72" spans="1:16">
      <c r="A72" s="6" t="s">
        <v>6</v>
      </c>
      <c r="B72" s="7">
        <v>2.7380421161651598</v>
      </c>
      <c r="C72" s="7">
        <v>1</v>
      </c>
      <c r="D72" s="7">
        <v>8.2281866073608398</v>
      </c>
      <c r="E72" s="5">
        <f t="shared" si="4"/>
        <v>1.0249498458605726</v>
      </c>
      <c r="F72" s="5">
        <f t="shared" si="5"/>
        <v>1.1977225008781249</v>
      </c>
      <c r="G72" s="5">
        <f t="shared" si="7"/>
        <v>1.5403196152870349</v>
      </c>
      <c r="H72" s="5">
        <f t="shared" si="6"/>
        <v>-2.0103859025555515</v>
      </c>
      <c r="I72" s="2"/>
      <c r="J72" s="1"/>
      <c r="K72" s="1"/>
      <c r="L72" s="1"/>
      <c r="M72" s="1"/>
      <c r="N72" s="1"/>
      <c r="O72" s="2"/>
      <c r="P72" s="1"/>
    </row>
    <row r="73" spans="1:16">
      <c r="A73" s="6" t="s">
        <v>145</v>
      </c>
      <c r="B73" s="7">
        <v>2.7365128993988002</v>
      </c>
      <c r="C73" s="7">
        <v>1</v>
      </c>
      <c r="D73" s="7">
        <v>5.4777088165283203</v>
      </c>
      <c r="E73" s="5">
        <f t="shared" si="4"/>
        <v>1.018828648658352</v>
      </c>
      <c r="F73" s="5">
        <f t="shared" si="5"/>
        <v>1.1565272913301821</v>
      </c>
      <c r="G73" s="5">
        <f t="shared" si="7"/>
        <v>1.5799856080686181</v>
      </c>
      <c r="H73" s="5">
        <f t="shared" si="6"/>
        <v>-2.0207737857360679</v>
      </c>
      <c r="I73" s="2"/>
      <c r="J73" s="1"/>
      <c r="K73" s="1"/>
      <c r="L73" s="1"/>
      <c r="M73" s="1"/>
      <c r="N73" s="1"/>
      <c r="O73" s="2"/>
      <c r="P73" s="1"/>
    </row>
    <row r="74" spans="1:16">
      <c r="A74" s="6" t="s">
        <v>146</v>
      </c>
      <c r="B74" s="7">
        <v>2.7202069759368901</v>
      </c>
      <c r="C74" s="7">
        <v>1</v>
      </c>
      <c r="D74" s="7">
        <v>7.5068130493164098</v>
      </c>
      <c r="E74" s="5">
        <f t="shared" si="4"/>
        <v>1.0233444266785034</v>
      </c>
      <c r="F74" s="5">
        <f t="shared" si="5"/>
        <v>1.1869181471818202</v>
      </c>
      <c r="G74" s="5">
        <f t="shared" si="7"/>
        <v>1.5332888287550699</v>
      </c>
      <c r="H74" s="5">
        <f t="shared" si="6"/>
        <v>-2.0085722081926489</v>
      </c>
      <c r="I74" s="2"/>
      <c r="J74" s="1"/>
      <c r="K74" s="1"/>
      <c r="L74" s="1"/>
      <c r="M74" s="1"/>
      <c r="N74" s="1"/>
      <c r="O74" s="2"/>
      <c r="P74" s="1"/>
    </row>
    <row r="75" spans="1:16">
      <c r="A75" s="6" t="s">
        <v>147</v>
      </c>
      <c r="B75" s="7">
        <v>2.70124292373657</v>
      </c>
      <c r="C75" s="7">
        <v>1</v>
      </c>
      <c r="D75" s="7">
        <v>0.47513198852539101</v>
      </c>
      <c r="E75" s="5">
        <f t="shared" si="4"/>
        <v>1.0076953977789851</v>
      </c>
      <c r="F75" s="5">
        <f t="shared" si="5"/>
        <v>1.0816013270500315</v>
      </c>
      <c r="G75" s="5">
        <f t="shared" si="7"/>
        <v>1.6196415966865385</v>
      </c>
      <c r="H75" s="5">
        <f t="shared" si="6"/>
        <v>-2.0314230551022447</v>
      </c>
      <c r="I75" s="2"/>
      <c r="J75" s="1"/>
      <c r="K75" s="1"/>
      <c r="L75" s="1"/>
      <c r="M75" s="1"/>
      <c r="N75" s="1"/>
      <c r="O75" s="2"/>
      <c r="P75" s="1"/>
    </row>
    <row r="76" spans="1:16">
      <c r="A76" s="6" t="s">
        <v>7</v>
      </c>
      <c r="B76" s="7">
        <v>2.6747019290924099</v>
      </c>
      <c r="C76" s="7">
        <v>1</v>
      </c>
      <c r="D76" s="7">
        <v>7.7004098892211896</v>
      </c>
      <c r="E76" s="5">
        <f t="shared" si="4"/>
        <v>1.0237752770706547</v>
      </c>
      <c r="F76" s="5">
        <f t="shared" si="5"/>
        <v>1.1898177388143283</v>
      </c>
      <c r="G76" s="5">
        <f t="shared" si="7"/>
        <v>1.4848841902780816</v>
      </c>
      <c r="H76" s="5">
        <f t="shared" si="6"/>
        <v>-1.9963107318753626</v>
      </c>
      <c r="I76" s="2"/>
      <c r="J76" s="1"/>
      <c r="K76" s="1"/>
      <c r="L76" s="1"/>
      <c r="M76" s="1"/>
      <c r="N76" s="1"/>
      <c r="O76" s="2"/>
      <c r="P76" s="1"/>
    </row>
    <row r="77" spans="1:16">
      <c r="A77" s="6" t="s">
        <v>148</v>
      </c>
      <c r="B77" s="7">
        <v>2.6564500331878702</v>
      </c>
      <c r="C77" s="7">
        <v>1</v>
      </c>
      <c r="D77" s="7">
        <v>2.17304491996765</v>
      </c>
      <c r="E77" s="5">
        <f t="shared" si="4"/>
        <v>1.0114741084888843</v>
      </c>
      <c r="F77" s="5">
        <f t="shared" si="5"/>
        <v>1.1070317738029771</v>
      </c>
      <c r="G77" s="5">
        <f t="shared" si="7"/>
        <v>1.5494182593848931</v>
      </c>
      <c r="H77" s="5">
        <f t="shared" si="6"/>
        <v>-2.0127453481333535</v>
      </c>
      <c r="I77" s="2"/>
      <c r="J77" s="1"/>
      <c r="K77" s="1"/>
      <c r="L77" s="1"/>
      <c r="M77" s="1"/>
      <c r="N77" s="1"/>
      <c r="O77" s="2"/>
      <c r="P77" s="1"/>
    </row>
    <row r="78" spans="1:16">
      <c r="A78" s="6" t="s">
        <v>8</v>
      </c>
      <c r="B78" s="7">
        <v>2.5820789337158199</v>
      </c>
      <c r="C78" s="7">
        <v>1</v>
      </c>
      <c r="D78" s="7">
        <v>12.2524318695068</v>
      </c>
      <c r="E78" s="5">
        <f t="shared" si="4"/>
        <v>1.0339058166820061</v>
      </c>
      <c r="F78" s="5">
        <f t="shared" si="5"/>
        <v>1.2579955295857086</v>
      </c>
      <c r="G78" s="5">
        <f t="shared" si="7"/>
        <v>1.3240834041301113</v>
      </c>
      <c r="H78" s="5">
        <f t="shared" si="6"/>
        <v>-1.9584013636258506</v>
      </c>
      <c r="I78" s="2"/>
      <c r="J78" s="1"/>
      <c r="K78" s="1"/>
      <c r="L78" s="1"/>
      <c r="M78" s="1"/>
      <c r="N78" s="1"/>
      <c r="O78" s="2"/>
      <c r="P78" s="1"/>
    </row>
    <row r="79" spans="1:16">
      <c r="A79" s="6" t="s">
        <v>9</v>
      </c>
      <c r="B79" s="7">
        <v>2.5703320503234899</v>
      </c>
      <c r="C79" s="7">
        <v>1</v>
      </c>
      <c r="D79" s="7">
        <v>5.3580560684204102</v>
      </c>
      <c r="E79" s="5">
        <f t="shared" si="4"/>
        <v>1.0185623610811909</v>
      </c>
      <c r="F79" s="5">
        <f t="shared" si="5"/>
        <v>1.1547351954086218</v>
      </c>
      <c r="G79" s="5">
        <f t="shared" si="7"/>
        <v>1.4155968549148681</v>
      </c>
      <c r="H79" s="5">
        <f t="shared" si="6"/>
        <v>-1.9794438213258765</v>
      </c>
      <c r="I79" s="2"/>
      <c r="J79" s="1"/>
      <c r="K79" s="1"/>
      <c r="L79" s="1"/>
      <c r="M79" s="1"/>
      <c r="N79" s="1"/>
      <c r="O79" s="2"/>
      <c r="P79" s="1"/>
    </row>
    <row r="80" spans="1:16">
      <c r="A80" s="6" t="s">
        <v>10</v>
      </c>
      <c r="B80" s="7">
        <v>2.5233299732208301</v>
      </c>
      <c r="C80" s="7">
        <v>1</v>
      </c>
      <c r="D80" s="7">
        <v>-1.1405509710311901</v>
      </c>
      <c r="E80" s="5">
        <f t="shared" si="4"/>
        <v>1.0040996901369614</v>
      </c>
      <c r="F80" s="5">
        <f t="shared" si="5"/>
        <v>1.0574024775614748</v>
      </c>
      <c r="G80" s="5">
        <f t="shared" si="7"/>
        <v>1.4659274956593553</v>
      </c>
      <c r="H80" s="5">
        <f t="shared" si="6"/>
        <v>-1.9916159463273677</v>
      </c>
      <c r="I80" s="2"/>
      <c r="J80" s="1"/>
      <c r="K80" s="1"/>
      <c r="L80" s="1"/>
      <c r="M80" s="1"/>
      <c r="N80" s="1"/>
      <c r="O80" s="2"/>
      <c r="P80" s="1"/>
    </row>
    <row r="81" spans="1:16">
      <c r="A81" s="6" t="s">
        <v>149</v>
      </c>
      <c r="B81" s="7">
        <v>2.4154589176178001</v>
      </c>
      <c r="C81" s="7">
        <v>1</v>
      </c>
      <c r="D81" s="7">
        <v>5.8512558937072798</v>
      </c>
      <c r="E81" s="5">
        <f t="shared" si="4"/>
        <v>1.0196599788844483</v>
      </c>
      <c r="F81" s="5">
        <f t="shared" si="5"/>
        <v>1.162122082959367</v>
      </c>
      <c r="G81" s="5">
        <f t="shared" si="7"/>
        <v>1.253336834658433</v>
      </c>
      <c r="H81" s="5">
        <f t="shared" si="6"/>
        <v>-1.943097458297518</v>
      </c>
      <c r="I81" s="2"/>
      <c r="J81" s="1"/>
      <c r="K81" s="1"/>
      <c r="L81" s="1"/>
      <c r="M81" s="1"/>
      <c r="N81" s="1"/>
      <c r="O81" s="2"/>
      <c r="P81" s="1"/>
    </row>
    <row r="82" spans="1:16">
      <c r="A82" s="6" t="s">
        <v>150</v>
      </c>
      <c r="B82" s="7">
        <v>2.4056251049041699</v>
      </c>
      <c r="C82" s="7">
        <v>1</v>
      </c>
      <c r="D82" s="7">
        <v>7.38771677017212</v>
      </c>
      <c r="E82" s="5">
        <f t="shared" si="4"/>
        <v>1.0230793775248173</v>
      </c>
      <c r="F82" s="5">
        <f t="shared" si="5"/>
        <v>1.1851343857596841</v>
      </c>
      <c r="G82" s="5">
        <f t="shared" si="7"/>
        <v>1.2204907191444858</v>
      </c>
      <c r="H82" s="5">
        <f t="shared" si="6"/>
        <v>-1.9362777611498119</v>
      </c>
      <c r="I82" s="2"/>
      <c r="J82" s="1"/>
      <c r="K82" s="1"/>
      <c r="L82" s="1"/>
      <c r="M82" s="1"/>
      <c r="N82" s="1"/>
      <c r="O82" s="2"/>
      <c r="P82" s="1"/>
    </row>
    <row r="83" spans="1:16">
      <c r="A83" s="6" t="s">
        <v>151</v>
      </c>
      <c r="B83" s="7">
        <v>2.4038460254669198</v>
      </c>
      <c r="C83" s="7">
        <v>1</v>
      </c>
      <c r="D83" s="7">
        <v>10.123232841491699</v>
      </c>
      <c r="E83" s="5">
        <f t="shared" si="4"/>
        <v>1.0291672773719642</v>
      </c>
      <c r="F83" s="5">
        <f t="shared" si="5"/>
        <v>1.2261055065429085</v>
      </c>
      <c r="G83" s="5">
        <f t="shared" si="7"/>
        <v>1.1777405189240113</v>
      </c>
      <c r="H83" s="5">
        <f t="shared" si="6"/>
        <v>-1.9276729595941249</v>
      </c>
      <c r="I83" s="2"/>
      <c r="J83" s="1"/>
      <c r="K83" s="1"/>
      <c r="L83" s="1"/>
      <c r="M83" s="1"/>
      <c r="N83" s="1"/>
      <c r="O83" s="2"/>
      <c r="P83" s="1"/>
    </row>
    <row r="84" spans="1:16">
      <c r="A84" s="6" t="s">
        <v>11</v>
      </c>
      <c r="B84" s="7">
        <v>2.3695600032806401</v>
      </c>
      <c r="C84" s="7">
        <v>1</v>
      </c>
      <c r="D84" s="7">
        <v>4.4604721069335902</v>
      </c>
      <c r="E84" s="5">
        <f t="shared" si="4"/>
        <v>1.016564785077442</v>
      </c>
      <c r="F84" s="5">
        <f t="shared" si="5"/>
        <v>1.1412916549795495</v>
      </c>
      <c r="G84" s="5">
        <f t="shared" si="7"/>
        <v>1.2282683483010906</v>
      </c>
      <c r="H84" s="5">
        <f t="shared" si="6"/>
        <v>-1.9378762328042105</v>
      </c>
      <c r="I84" s="2"/>
      <c r="J84" s="1"/>
      <c r="K84" s="1"/>
      <c r="L84" s="1"/>
      <c r="M84" s="1"/>
      <c r="N84" s="1"/>
      <c r="O84" s="2"/>
      <c r="P84" s="1"/>
    </row>
    <row r="85" spans="1:16">
      <c r="A85" s="6" t="s">
        <v>152</v>
      </c>
      <c r="B85" s="7">
        <v>2.3685460090637198</v>
      </c>
      <c r="C85" s="7">
        <v>1</v>
      </c>
      <c r="D85" s="7">
        <v>8.0413503646850604</v>
      </c>
      <c r="E85" s="5">
        <f t="shared" si="4"/>
        <v>1.024534041199378</v>
      </c>
      <c r="F85" s="5">
        <f t="shared" si="5"/>
        <v>1.1949241659147114</v>
      </c>
      <c r="G85" s="5">
        <f t="shared" si="7"/>
        <v>1.1736218431490084</v>
      </c>
      <c r="H85" s="5">
        <f t="shared" si="6"/>
        <v>-1.9268601500060969</v>
      </c>
      <c r="I85" s="2"/>
      <c r="J85" s="1"/>
      <c r="K85" s="1"/>
      <c r="L85" s="1"/>
      <c r="M85" s="1"/>
      <c r="N85" s="1"/>
      <c r="O85" s="2"/>
      <c r="P85" s="1"/>
    </row>
    <row r="86" spans="1:16">
      <c r="A86" s="6" t="s">
        <v>153</v>
      </c>
      <c r="B86" s="7">
        <v>2.3618330955505402</v>
      </c>
      <c r="C86" s="7">
        <v>1</v>
      </c>
      <c r="D86" s="7">
        <v>2.75748491287231</v>
      </c>
      <c r="E86" s="5">
        <f t="shared" si="4"/>
        <v>1.0127747815797041</v>
      </c>
      <c r="F86" s="5">
        <f t="shared" si="5"/>
        <v>1.115785208590254</v>
      </c>
      <c r="G86" s="5">
        <f t="shared" si="7"/>
        <v>1.2460478869602862</v>
      </c>
      <c r="H86" s="5">
        <f t="shared" si="6"/>
        <v>-1.9415684508700872</v>
      </c>
      <c r="I86" s="2"/>
      <c r="J86" s="1"/>
      <c r="K86" s="1"/>
      <c r="L86" s="1"/>
      <c r="M86" s="1"/>
      <c r="N86" s="1"/>
      <c r="O86" s="2"/>
      <c r="P86" s="1"/>
    </row>
    <row r="87" spans="1:16">
      <c r="A87" s="6" t="s">
        <v>12</v>
      </c>
      <c r="B87" s="7">
        <v>2.3545329570770299</v>
      </c>
      <c r="C87" s="7">
        <v>1</v>
      </c>
      <c r="D87" s="7">
        <v>3.7172310352325399</v>
      </c>
      <c r="E87" s="5">
        <f t="shared" si="4"/>
        <v>1.0149106996731403</v>
      </c>
      <c r="F87" s="5">
        <f t="shared" si="5"/>
        <v>1.1301597811664204</v>
      </c>
      <c r="G87" s="5">
        <f t="shared" si="7"/>
        <v>1.2243731759106096</v>
      </c>
      <c r="H87" s="5">
        <f t="shared" si="6"/>
        <v>-1.9370744210650312</v>
      </c>
      <c r="I87" s="2"/>
      <c r="J87" s="1"/>
      <c r="K87" s="1"/>
      <c r="L87" s="1"/>
      <c r="M87" s="1"/>
      <c r="N87" s="1"/>
      <c r="O87" s="2"/>
      <c r="P87" s="1"/>
    </row>
    <row r="88" spans="1:16">
      <c r="A88" s="6" t="s">
        <v>13</v>
      </c>
      <c r="B88" s="7">
        <v>2.3543689250946001</v>
      </c>
      <c r="C88" s="7">
        <v>1</v>
      </c>
      <c r="D88" s="7">
        <v>5.2639131546020499</v>
      </c>
      <c r="E88" s="5">
        <f t="shared" si="4"/>
        <v>1.0183528457225886</v>
      </c>
      <c r="F88" s="5">
        <f t="shared" si="5"/>
        <v>1.1533251723663971</v>
      </c>
      <c r="G88" s="5">
        <f t="shared" si="7"/>
        <v>1.201043752728203</v>
      </c>
      <c r="H88" s="5">
        <f t="shared" si="6"/>
        <v>-1.9323254223078172</v>
      </c>
      <c r="I88" s="2"/>
      <c r="J88" s="1"/>
      <c r="K88" s="1"/>
      <c r="L88" s="1"/>
      <c r="M88" s="1"/>
      <c r="N88" s="1"/>
      <c r="O88" s="2"/>
      <c r="P88" s="1"/>
    </row>
    <row r="89" spans="1:16">
      <c r="A89" s="6" t="s">
        <v>154</v>
      </c>
      <c r="B89" s="7">
        <v>2.3236510753631601</v>
      </c>
      <c r="C89" s="7">
        <v>1</v>
      </c>
      <c r="D89" s="7">
        <v>9.2047338485717791</v>
      </c>
      <c r="E89" s="5">
        <f t="shared" si="4"/>
        <v>1.027123154898246</v>
      </c>
      <c r="F89" s="5">
        <f t="shared" si="5"/>
        <v>1.212348711774732</v>
      </c>
      <c r="G89" s="5">
        <f t="shared" si="7"/>
        <v>1.111302363588428</v>
      </c>
      <c r="H89" s="5">
        <f t="shared" si="6"/>
        <v>-1.9149090668875193</v>
      </c>
      <c r="I89" s="2"/>
      <c r="J89" s="1"/>
      <c r="K89" s="1"/>
      <c r="L89" s="1"/>
      <c r="M89" s="1"/>
      <c r="N89" s="1"/>
      <c r="O89" s="2"/>
      <c r="P89" s="1"/>
    </row>
    <row r="90" spans="1:16">
      <c r="A90" s="6" t="s">
        <v>14</v>
      </c>
      <c r="B90" s="7">
        <v>2.3226950168609601</v>
      </c>
      <c r="C90" s="7">
        <v>1</v>
      </c>
      <c r="D90" s="7">
        <v>7.2500500679016104</v>
      </c>
      <c r="E90" s="5">
        <f t="shared" si="4"/>
        <v>1.022772999834517</v>
      </c>
      <c r="F90" s="5">
        <f t="shared" si="5"/>
        <v>1.1830724863083559</v>
      </c>
      <c r="G90" s="5">
        <f t="shared" si="7"/>
        <v>1.1396225305526042</v>
      </c>
      <c r="H90" s="5">
        <f t="shared" si="6"/>
        <v>-1.9202592477571037</v>
      </c>
      <c r="I90" s="2"/>
      <c r="J90" s="1"/>
      <c r="K90" s="1"/>
      <c r="L90" s="1"/>
      <c r="M90" s="1"/>
      <c r="N90" s="1"/>
      <c r="O90" s="2"/>
      <c r="P90" s="1"/>
    </row>
    <row r="91" spans="1:16">
      <c r="A91" s="6" t="s">
        <v>155</v>
      </c>
      <c r="B91" s="7">
        <v>2.3203899860382098</v>
      </c>
      <c r="C91" s="7">
        <v>1</v>
      </c>
      <c r="D91" s="7">
        <v>5.1789479255676296</v>
      </c>
      <c r="E91" s="5">
        <f t="shared" si="4"/>
        <v>1.0181637553310992</v>
      </c>
      <c r="F91" s="5">
        <f t="shared" si="5"/>
        <v>1.152052607859231</v>
      </c>
      <c r="G91" s="5">
        <f t="shared" si="7"/>
        <v>1.1683373781789788</v>
      </c>
      <c r="H91" s="5">
        <f t="shared" si="6"/>
        <v>-1.9258214455313818</v>
      </c>
      <c r="I91" s="2"/>
      <c r="J91" s="1"/>
      <c r="K91" s="1"/>
      <c r="L91" s="1"/>
      <c r="M91" s="1"/>
      <c r="N91" s="1"/>
      <c r="O91" s="2"/>
      <c r="P91" s="1"/>
    </row>
    <row r="92" spans="1:16">
      <c r="A92" s="6" t="s">
        <v>15</v>
      </c>
      <c r="B92" s="7">
        <v>2.31358098983765</v>
      </c>
      <c r="C92" s="7">
        <v>1</v>
      </c>
      <c r="D92" s="7">
        <v>6.7933092117309597</v>
      </c>
      <c r="E92" s="5">
        <f t="shared" si="4"/>
        <v>1.0217565215847197</v>
      </c>
      <c r="F92" s="5">
        <f t="shared" si="5"/>
        <v>1.1762316620189288</v>
      </c>
      <c r="G92" s="5">
        <f t="shared" si="7"/>
        <v>1.1373493278187212</v>
      </c>
      <c r="H92" s="5">
        <f t="shared" si="6"/>
        <v>-1.9198248300858436</v>
      </c>
      <c r="I92" s="2"/>
      <c r="J92" s="1"/>
      <c r="K92" s="1"/>
      <c r="L92" s="1"/>
      <c r="M92" s="1"/>
      <c r="N92" s="1"/>
      <c r="O92" s="2"/>
      <c r="P92" s="1"/>
    </row>
    <row r="93" spans="1:16">
      <c r="A93" s="6" t="s">
        <v>16</v>
      </c>
      <c r="B93" s="7">
        <v>2.3113670349121098</v>
      </c>
      <c r="C93" s="7">
        <v>1</v>
      </c>
      <c r="D93" s="7">
        <v>6.51587009429932</v>
      </c>
      <c r="E93" s="5">
        <f t="shared" si="4"/>
        <v>1.021139079933284</v>
      </c>
      <c r="F93" s="5">
        <f t="shared" si="5"/>
        <v>1.1720763248562414</v>
      </c>
      <c r="G93" s="5">
        <f t="shared" si="7"/>
        <v>1.1392907100558685</v>
      </c>
      <c r="H93" s="5">
        <f t="shared" si="6"/>
        <v>-1.9201957815344168</v>
      </c>
      <c r="I93" s="2"/>
      <c r="J93" s="1"/>
      <c r="K93" s="1"/>
      <c r="L93" s="1"/>
      <c r="M93" s="1"/>
      <c r="N93" s="1"/>
      <c r="O93" s="2"/>
      <c r="P93" s="1"/>
    </row>
    <row r="94" spans="1:16">
      <c r="A94" s="6" t="s">
        <v>156</v>
      </c>
      <c r="B94" s="7">
        <v>2.2935779094696001</v>
      </c>
      <c r="C94" s="7">
        <v>1</v>
      </c>
      <c r="D94" s="7">
        <v>-1.70245397090912</v>
      </c>
      <c r="E94" s="5">
        <f t="shared" si="4"/>
        <v>1.0028491731968732</v>
      </c>
      <c r="F94" s="5">
        <f t="shared" si="5"/>
        <v>1.0489865900008692</v>
      </c>
      <c r="G94" s="5">
        <f t="shared" si="7"/>
        <v>1.2445913194687308</v>
      </c>
      <c r="H94" s="5">
        <f t="shared" si="6"/>
        <v>-1.9412639748574152</v>
      </c>
      <c r="I94" s="2"/>
      <c r="J94" s="1"/>
      <c r="K94" s="1"/>
      <c r="L94" s="1"/>
      <c r="M94" s="1"/>
      <c r="N94" s="1"/>
      <c r="O94" s="2"/>
      <c r="P94" s="1"/>
    </row>
    <row r="95" spans="1:16">
      <c r="A95" s="6" t="s">
        <v>157</v>
      </c>
      <c r="B95" s="7">
        <v>2.2702701091766402</v>
      </c>
      <c r="C95" s="7">
        <v>1</v>
      </c>
      <c r="D95" s="7">
        <v>-1.88086497783661</v>
      </c>
      <c r="E95" s="5">
        <f t="shared" si="4"/>
        <v>1.0024521189250337</v>
      </c>
      <c r="F95" s="5">
        <f t="shared" si="5"/>
        <v>1.0463144437866609</v>
      </c>
      <c r="G95" s="5">
        <f t="shared" si="7"/>
        <v>1.2239556653899792</v>
      </c>
      <c r="H95" s="5">
        <f t="shared" si="6"/>
        <v>-1.936988628663975</v>
      </c>
      <c r="I95" s="2"/>
      <c r="J95" s="1"/>
      <c r="K95" s="1"/>
      <c r="L95" s="1"/>
      <c r="M95" s="1"/>
      <c r="N95" s="1"/>
      <c r="O95" s="2"/>
      <c r="P95" s="1"/>
    </row>
    <row r="96" spans="1:16">
      <c r="A96" s="6" t="s">
        <v>17</v>
      </c>
      <c r="B96" s="7">
        <v>2.26576900482178</v>
      </c>
      <c r="C96" s="7">
        <v>1</v>
      </c>
      <c r="D96" s="7">
        <v>4.1904320716857901</v>
      </c>
      <c r="E96" s="5">
        <f t="shared" si="4"/>
        <v>1.015963810107291</v>
      </c>
      <c r="F96" s="5">
        <f t="shared" si="5"/>
        <v>1.1372471373777551</v>
      </c>
      <c r="G96" s="5">
        <f t="shared" si="7"/>
        <v>1.1285218674440249</v>
      </c>
      <c r="H96" s="5">
        <f t="shared" si="6"/>
        <v>-1.9181460931510943</v>
      </c>
      <c r="I96" s="2"/>
      <c r="J96" s="1"/>
      <c r="K96" s="1"/>
      <c r="L96" s="1"/>
      <c r="M96" s="1"/>
      <c r="N96" s="1"/>
      <c r="O96" s="2"/>
      <c r="P96" s="1"/>
    </row>
    <row r="97" spans="1:16">
      <c r="A97" s="6" t="s">
        <v>158</v>
      </c>
      <c r="B97" s="7">
        <v>2.2451078891754199</v>
      </c>
      <c r="C97" s="7">
        <v>1</v>
      </c>
      <c r="D97" s="7">
        <v>8.3352384567260707</v>
      </c>
      <c r="E97" s="5">
        <f t="shared" si="4"/>
        <v>1.0251880900969053</v>
      </c>
      <c r="F97" s="5">
        <f t="shared" si="5"/>
        <v>1.1993258671666274</v>
      </c>
      <c r="G97" s="5">
        <f t="shared" si="7"/>
        <v>1.0457820220087926</v>
      </c>
      <c r="H97" s="5">
        <f t="shared" si="6"/>
        <v>-1.9030471483157545</v>
      </c>
      <c r="I97" s="2"/>
      <c r="J97" s="1"/>
      <c r="K97" s="1"/>
      <c r="L97" s="1"/>
      <c r="M97" s="1"/>
      <c r="N97" s="1"/>
      <c r="O97" s="2"/>
      <c r="P97" s="1"/>
    </row>
    <row r="98" spans="1:16">
      <c r="A98" s="6" t="s">
        <v>159</v>
      </c>
      <c r="B98" s="7">
        <v>2.2151899337768599</v>
      </c>
      <c r="C98" s="7">
        <v>1</v>
      </c>
      <c r="D98" s="7">
        <v>6.6491241455078098</v>
      </c>
      <c r="E98" s="5">
        <f t="shared" si="4"/>
        <v>1.0214356372544013</v>
      </c>
      <c r="F98" s="5">
        <f t="shared" si="5"/>
        <v>1.1740721339411002</v>
      </c>
      <c r="G98" s="5">
        <f t="shared" si="7"/>
        <v>1.0411177998357597</v>
      </c>
      <c r="H98" s="5">
        <f t="shared" si="6"/>
        <v>-1.9022302039506145</v>
      </c>
      <c r="I98" s="2"/>
      <c r="J98" s="1"/>
      <c r="K98" s="1"/>
      <c r="L98" s="1"/>
      <c r="M98" s="1"/>
      <c r="N98" s="1"/>
      <c r="O98" s="2"/>
      <c r="P98" s="1"/>
    </row>
    <row r="99" spans="1:16">
      <c r="A99" s="6" t="s">
        <v>160</v>
      </c>
      <c r="B99" s="7">
        <v>2.1783530712127699</v>
      </c>
      <c r="C99" s="7">
        <v>1</v>
      </c>
      <c r="D99" s="7">
        <v>11.077923774719199</v>
      </c>
      <c r="E99" s="5">
        <f t="shared" si="4"/>
        <v>1.031291945125667</v>
      </c>
      <c r="F99" s="5">
        <f t="shared" si="5"/>
        <v>1.2404043651553696</v>
      </c>
      <c r="G99" s="5">
        <f t="shared" si="7"/>
        <v>0.93794870605740033</v>
      </c>
      <c r="H99" s="5">
        <f t="shared" si="6"/>
        <v>-1.8850937225088749</v>
      </c>
      <c r="I99" s="2"/>
      <c r="J99" s="1"/>
      <c r="K99" s="1"/>
      <c r="L99" s="1"/>
      <c r="M99" s="1"/>
      <c r="N99" s="1"/>
      <c r="O99" s="2"/>
      <c r="P99" s="1"/>
    </row>
    <row r="100" spans="1:16">
      <c r="A100" s="6" t="s">
        <v>161</v>
      </c>
      <c r="B100" s="7">
        <v>2.17115998268127</v>
      </c>
      <c r="C100" s="7">
        <v>1</v>
      </c>
      <c r="D100" s="7">
        <v>4.5034828186035201</v>
      </c>
      <c r="E100" s="5">
        <f t="shared" si="4"/>
        <v>1.0166605055551048</v>
      </c>
      <c r="F100" s="5">
        <f t="shared" si="5"/>
        <v>1.1419358467944971</v>
      </c>
      <c r="G100" s="5">
        <f t="shared" si="7"/>
        <v>1.0292241358867729</v>
      </c>
      <c r="H100" s="5">
        <f t="shared" si="6"/>
        <v>-1.9001635422415966</v>
      </c>
      <c r="I100" s="2"/>
      <c r="J100" s="1"/>
      <c r="K100" s="1"/>
      <c r="L100" s="1"/>
      <c r="M100" s="1"/>
      <c r="N100" s="1"/>
      <c r="O100" s="2"/>
      <c r="P100" s="1"/>
    </row>
    <row r="101" spans="1:16">
      <c r="A101" s="6" t="s">
        <v>162</v>
      </c>
      <c r="B101" s="7">
        <v>2.1627469062805198</v>
      </c>
      <c r="C101" s="7">
        <v>1</v>
      </c>
      <c r="D101" s="7">
        <v>8.1631708145141602</v>
      </c>
      <c r="E101" s="5">
        <f t="shared" si="4"/>
        <v>1.024805153003717</v>
      </c>
      <c r="F101" s="5">
        <f t="shared" si="5"/>
        <v>1.1967487285323997</v>
      </c>
      <c r="G101" s="5">
        <f t="shared" si="7"/>
        <v>0.96599817774812013</v>
      </c>
      <c r="H101" s="5">
        <f t="shared" si="6"/>
        <v>-1.8895759218196013</v>
      </c>
      <c r="I101" s="2"/>
      <c r="J101" s="1"/>
      <c r="K101" s="1"/>
      <c r="L101" s="1"/>
      <c r="M101" s="1"/>
      <c r="N101" s="1"/>
      <c r="O101" s="2"/>
      <c r="P101" s="1"/>
    </row>
    <row r="102" spans="1:16">
      <c r="A102" s="6" t="s">
        <v>163</v>
      </c>
      <c r="B102" s="7">
        <v>2.1412820816039999</v>
      </c>
      <c r="C102" s="7">
        <v>1</v>
      </c>
      <c r="D102" s="7">
        <v>3.8298509120941202</v>
      </c>
      <c r="E102" s="5">
        <f t="shared" si="4"/>
        <v>1.0151613355726401</v>
      </c>
      <c r="F102" s="5">
        <f t="shared" si="5"/>
        <v>1.1318465424418755</v>
      </c>
      <c r="G102" s="5">
        <f t="shared" si="7"/>
        <v>1.0094355391621244</v>
      </c>
      <c r="H102" s="5">
        <f t="shared" si="6"/>
        <v>-1.8967776636530622</v>
      </c>
      <c r="I102" s="2"/>
      <c r="J102" s="1"/>
      <c r="K102" s="1"/>
      <c r="L102" s="1"/>
      <c r="M102" s="1"/>
      <c r="N102" s="1"/>
      <c r="O102" s="2"/>
      <c r="P102" s="1"/>
    </row>
    <row r="103" spans="1:16">
      <c r="A103" s="6" t="s">
        <v>164</v>
      </c>
      <c r="B103" s="7">
        <v>2.1078429222106898</v>
      </c>
      <c r="C103" s="7">
        <v>1</v>
      </c>
      <c r="D103" s="7">
        <v>4.4546151161193803</v>
      </c>
      <c r="E103" s="5">
        <f t="shared" si="4"/>
        <v>1.0165517503254782</v>
      </c>
      <c r="F103" s="5">
        <f t="shared" si="5"/>
        <v>1.141203932052022</v>
      </c>
      <c r="G103" s="5">
        <f t="shared" si="7"/>
        <v>0.96663899015866783</v>
      </c>
      <c r="H103" s="5">
        <f t="shared" si="6"/>
        <v>-1.8896798642559018</v>
      </c>
      <c r="I103" s="2"/>
      <c r="J103" s="1"/>
      <c r="K103" s="1"/>
      <c r="L103" s="1"/>
      <c r="M103" s="1"/>
      <c r="N103" s="1"/>
      <c r="O103" s="2"/>
      <c r="P103" s="1"/>
    </row>
    <row r="104" spans="1:16">
      <c r="A104" s="6" t="s">
        <v>18</v>
      </c>
      <c r="B104" s="7">
        <v>2.0664210319518999</v>
      </c>
      <c r="C104" s="7">
        <v>1</v>
      </c>
      <c r="D104" s="7">
        <v>9.4809246063232404</v>
      </c>
      <c r="E104" s="5">
        <f t="shared" si="4"/>
        <v>1.0277378183211838</v>
      </c>
      <c r="F104" s="5">
        <f t="shared" si="5"/>
        <v>1.2164853516627905</v>
      </c>
      <c r="G104" s="5">
        <f t="shared" si="7"/>
        <v>0.84993568028910937</v>
      </c>
      <c r="H104" s="5">
        <f t="shared" si="6"/>
        <v>-1.8718869093493367</v>
      </c>
      <c r="I104" s="2"/>
      <c r="J104" s="1"/>
      <c r="K104" s="1"/>
      <c r="L104" s="1"/>
      <c r="M104" s="1"/>
      <c r="N104" s="1"/>
      <c r="O104" s="2"/>
      <c r="P104" s="1"/>
    </row>
    <row r="105" spans="1:16">
      <c r="A105" s="6" t="s">
        <v>165</v>
      </c>
      <c r="B105" s="7">
        <v>2.05816602706909</v>
      </c>
      <c r="C105" s="7">
        <v>1</v>
      </c>
      <c r="D105" s="7">
        <v>2.7927830219268799</v>
      </c>
      <c r="E105" s="5">
        <f t="shared" si="4"/>
        <v>1.0128533376353497</v>
      </c>
      <c r="F105" s="5">
        <f t="shared" si="5"/>
        <v>1.1163138851002028</v>
      </c>
      <c r="G105" s="5">
        <f t="shared" si="7"/>
        <v>0.94185214196888722</v>
      </c>
      <c r="H105" s="5">
        <f t="shared" si="6"/>
        <v>-1.8857095662682732</v>
      </c>
      <c r="I105" s="2"/>
      <c r="J105" s="1"/>
      <c r="K105" s="1"/>
      <c r="L105" s="1"/>
      <c r="M105" s="1"/>
      <c r="N105" s="1"/>
      <c r="O105" s="2"/>
      <c r="P105" s="1"/>
    </row>
    <row r="106" spans="1:16">
      <c r="A106" s="6" t="s">
        <v>19</v>
      </c>
      <c r="B106" s="7">
        <v>2.0465729236602801</v>
      </c>
      <c r="C106" s="7">
        <v>1</v>
      </c>
      <c r="D106" s="7">
        <v>4.6376872062683097</v>
      </c>
      <c r="E106" s="5">
        <f t="shared" si="4"/>
        <v>1.0169591778530733</v>
      </c>
      <c r="F106" s="5">
        <f t="shared" si="5"/>
        <v>1.1439458895189034</v>
      </c>
      <c r="G106" s="5">
        <f t="shared" si="7"/>
        <v>0.90262703414137668</v>
      </c>
      <c r="H106" s="5">
        <f t="shared" si="6"/>
        <v>-1.8796373175344765</v>
      </c>
      <c r="I106" s="2"/>
      <c r="J106" s="1"/>
      <c r="K106" s="1"/>
      <c r="L106" s="1"/>
      <c r="M106" s="1"/>
      <c r="N106" s="1"/>
      <c r="O106" s="2"/>
      <c r="P106" s="1"/>
    </row>
    <row r="107" spans="1:16">
      <c r="A107" s="6" t="s">
        <v>166</v>
      </c>
      <c r="B107" s="7">
        <v>2.03252005577087</v>
      </c>
      <c r="C107" s="7">
        <v>1</v>
      </c>
      <c r="D107" s="7">
        <v>-1.42276394367218</v>
      </c>
      <c r="E107" s="5">
        <f t="shared" si="4"/>
        <v>1.0034716242553468</v>
      </c>
      <c r="F107" s="5">
        <f t="shared" si="5"/>
        <v>1.0531756401065995</v>
      </c>
      <c r="G107" s="5">
        <f t="shared" si="7"/>
        <v>0.97934441566427055</v>
      </c>
      <c r="H107" s="5">
        <f t="shared" si="6"/>
        <v>-1.8917549688750728</v>
      </c>
      <c r="I107" s="2"/>
      <c r="J107" s="1"/>
      <c r="K107" s="1"/>
      <c r="L107" s="1"/>
      <c r="M107" s="1"/>
      <c r="N107" s="1"/>
      <c r="O107" s="2"/>
      <c r="P107" s="1"/>
    </row>
    <row r="108" spans="1:16">
      <c r="A108" s="6" t="s">
        <v>167</v>
      </c>
      <c r="B108" s="7">
        <v>1.9889899492263801</v>
      </c>
      <c r="C108" s="7">
        <v>1</v>
      </c>
      <c r="D108" s="7">
        <v>8.8567628860473597</v>
      </c>
      <c r="E108" s="5">
        <f t="shared" si="4"/>
        <v>1.0263487443978747</v>
      </c>
      <c r="F108" s="5">
        <f t="shared" si="5"/>
        <v>1.2071369857373246</v>
      </c>
      <c r="G108" s="5">
        <f t="shared" si="7"/>
        <v>0.78185296348905542</v>
      </c>
      <c r="H108" s="5">
        <f t="shared" si="6"/>
        <v>-1.8625626910118982</v>
      </c>
      <c r="I108" s="2"/>
      <c r="J108" s="1"/>
      <c r="K108" s="1"/>
      <c r="L108" s="1"/>
      <c r="M108" s="1"/>
      <c r="N108" s="1"/>
      <c r="O108" s="2"/>
      <c r="P108" s="1"/>
    </row>
    <row r="109" spans="1:16">
      <c r="A109" s="6" t="s">
        <v>168</v>
      </c>
      <c r="B109" s="7">
        <v>1.98675501346588</v>
      </c>
      <c r="C109" s="7">
        <v>1</v>
      </c>
      <c r="D109" s="7">
        <v>2.61153292655945</v>
      </c>
      <c r="E109" s="5">
        <f t="shared" si="4"/>
        <v>1.0124499649630223</v>
      </c>
      <c r="F109" s="5">
        <f t="shared" si="5"/>
        <v>1.1135992165127551</v>
      </c>
      <c r="G109" s="5">
        <f t="shared" si="7"/>
        <v>0.87315579695312495</v>
      </c>
      <c r="H109" s="5">
        <f t="shared" si="6"/>
        <v>-1.8752449378835714</v>
      </c>
      <c r="I109" s="2"/>
      <c r="J109" s="1"/>
      <c r="K109" s="1"/>
      <c r="L109" s="1"/>
      <c r="M109" s="1"/>
      <c r="N109" s="1"/>
      <c r="O109" s="2"/>
      <c r="P109" s="1"/>
    </row>
    <row r="110" spans="1:16">
      <c r="A110" s="6" t="s">
        <v>169</v>
      </c>
      <c r="B110" s="7">
        <v>1.9827729463577299</v>
      </c>
      <c r="C110" s="7">
        <v>1</v>
      </c>
      <c r="D110" s="7">
        <v>7.1377820968627903</v>
      </c>
      <c r="E110" s="5">
        <f t="shared" si="4"/>
        <v>1.0225231471025618</v>
      </c>
      <c r="F110" s="5">
        <f t="shared" si="5"/>
        <v>1.1813909956932047</v>
      </c>
      <c r="G110" s="5">
        <f t="shared" si="7"/>
        <v>0.80138195066452522</v>
      </c>
      <c r="H110" s="5">
        <f t="shared" si="6"/>
        <v>-1.8651576872295317</v>
      </c>
      <c r="I110" s="2"/>
      <c r="J110" s="1"/>
      <c r="K110" s="1"/>
      <c r="L110" s="1"/>
      <c r="M110" s="1"/>
      <c r="N110" s="1"/>
      <c r="O110" s="2"/>
      <c r="P110" s="1"/>
    </row>
    <row r="111" spans="1:16">
      <c r="A111" s="6" t="s">
        <v>170</v>
      </c>
      <c r="B111" s="7">
        <v>1.9747669696807899</v>
      </c>
      <c r="C111" s="7">
        <v>1</v>
      </c>
      <c r="D111" s="7">
        <v>5.6885237693786603</v>
      </c>
      <c r="E111" s="5">
        <f t="shared" si="4"/>
        <v>1.0192978180164449</v>
      </c>
      <c r="F111" s="5">
        <f t="shared" si="5"/>
        <v>1.1596847668013368</v>
      </c>
      <c r="G111" s="5">
        <f t="shared" si="7"/>
        <v>0.8150822028794531</v>
      </c>
      <c r="H111" s="5">
        <f t="shared" si="6"/>
        <v>-1.8670163743561294</v>
      </c>
      <c r="I111" s="2"/>
      <c r="J111" s="1"/>
      <c r="K111" s="1"/>
      <c r="L111" s="1"/>
      <c r="M111" s="1"/>
      <c r="N111" s="1"/>
      <c r="O111" s="2"/>
      <c r="P111" s="1"/>
    </row>
    <row r="112" spans="1:16">
      <c r="A112" s="6" t="s">
        <v>171</v>
      </c>
      <c r="B112" s="7">
        <v>1.9642299413680999</v>
      </c>
      <c r="C112" s="7">
        <v>1</v>
      </c>
      <c r="D112" s="7">
        <v>4.8622817993164098</v>
      </c>
      <c r="E112" s="5">
        <f t="shared" si="4"/>
        <v>1.017459013844908</v>
      </c>
      <c r="F112" s="5">
        <f t="shared" si="5"/>
        <v>1.1473097491925899</v>
      </c>
      <c r="G112" s="5">
        <f t="shared" si="7"/>
        <v>0.81692019217551004</v>
      </c>
      <c r="H112" s="5">
        <f t="shared" si="6"/>
        <v>-1.8672681277998897</v>
      </c>
      <c r="I112" s="2"/>
      <c r="J112" s="1"/>
      <c r="K112" s="1"/>
      <c r="L112" s="1"/>
      <c r="M112" s="1"/>
      <c r="N112" s="1"/>
      <c r="O112" s="2"/>
      <c r="P112" s="1"/>
    </row>
    <row r="113" spans="1:16">
      <c r="A113" s="6" t="s">
        <v>172</v>
      </c>
      <c r="B113" s="7">
        <v>1.9636360406875599</v>
      </c>
      <c r="C113" s="7">
        <v>1</v>
      </c>
      <c r="D113" s="7">
        <v>4.21026706695557</v>
      </c>
      <c r="E113" s="5">
        <f t="shared" si="4"/>
        <v>1.0160079529532926</v>
      </c>
      <c r="F113" s="5">
        <f t="shared" si="5"/>
        <v>1.1375442155033246</v>
      </c>
      <c r="G113" s="5">
        <f t="shared" si="7"/>
        <v>0.8260918251842353</v>
      </c>
      <c r="H113" s="5">
        <f t="shared" si="6"/>
        <v>-1.8685328614071468</v>
      </c>
      <c r="I113" s="2"/>
      <c r="J113" s="1"/>
      <c r="K113" s="1"/>
      <c r="L113" s="1"/>
      <c r="M113" s="1"/>
      <c r="N113" s="1"/>
      <c r="O113" s="2"/>
      <c r="P113" s="1"/>
    </row>
    <row r="114" spans="1:16">
      <c r="A114" s="6" t="s">
        <v>20</v>
      </c>
      <c r="B114" s="7">
        <v>1.96357905864716</v>
      </c>
      <c r="C114" s="7">
        <v>1</v>
      </c>
      <c r="D114" s="7">
        <v>6.1757721900939897</v>
      </c>
      <c r="E114" s="5">
        <f t="shared" si="4"/>
        <v>1.0203821909496167</v>
      </c>
      <c r="F114" s="5">
        <f t="shared" si="5"/>
        <v>1.1669825173449602</v>
      </c>
      <c r="G114" s="5">
        <f t="shared" si="7"/>
        <v>0.79659654130219981</v>
      </c>
      <c r="H114" s="5">
        <f t="shared" si="6"/>
        <v>-1.8645158843298022</v>
      </c>
      <c r="I114" s="2"/>
      <c r="J114" s="1"/>
      <c r="K114" s="1"/>
      <c r="L114" s="1"/>
      <c r="M114" s="1"/>
      <c r="N114" s="1"/>
      <c r="O114" s="2"/>
      <c r="P114" s="1"/>
    </row>
    <row r="115" spans="1:16">
      <c r="A115" s="6" t="s">
        <v>21</v>
      </c>
      <c r="B115" s="7">
        <v>1.96314096450806</v>
      </c>
      <c r="C115" s="7">
        <v>1</v>
      </c>
      <c r="D115" s="7">
        <v>5.4142198562622097</v>
      </c>
      <c r="E115" s="5">
        <f t="shared" si="4"/>
        <v>1.0186873537723331</v>
      </c>
      <c r="F115" s="5">
        <f t="shared" si="5"/>
        <v>1.1555763870797056</v>
      </c>
      <c r="G115" s="5">
        <f t="shared" si="7"/>
        <v>0.80756457742835441</v>
      </c>
      <c r="H115" s="5">
        <f t="shared" si="6"/>
        <v>-1.8659925715231844</v>
      </c>
      <c r="I115" s="2"/>
      <c r="J115" s="1"/>
      <c r="K115" s="1"/>
      <c r="L115" s="1"/>
      <c r="M115" s="1"/>
      <c r="N115" s="1"/>
      <c r="O115" s="2"/>
      <c r="P115" s="1"/>
    </row>
    <row r="116" spans="1:16">
      <c r="A116" s="6" t="s">
        <v>22</v>
      </c>
      <c r="B116" s="7">
        <v>1.9415379762649501</v>
      </c>
      <c r="C116" s="7">
        <v>1</v>
      </c>
      <c r="D116" s="7">
        <v>5.9826030731201199</v>
      </c>
      <c r="E116" s="5">
        <f t="shared" si="4"/>
        <v>1.0199522924562288</v>
      </c>
      <c r="F116" s="5">
        <f t="shared" si="5"/>
        <v>1.1640893319215211</v>
      </c>
      <c r="G116" s="5">
        <f t="shared" si="7"/>
        <v>0.77744864434342897</v>
      </c>
      <c r="H116" s="5">
        <f t="shared" si="6"/>
        <v>-1.8619862955426576</v>
      </c>
      <c r="I116" s="2"/>
      <c r="J116" s="1"/>
      <c r="K116" s="1"/>
      <c r="L116" s="1"/>
      <c r="M116" s="1"/>
      <c r="N116" s="1"/>
      <c r="O116" s="2"/>
      <c r="P116" s="1"/>
    </row>
    <row r="117" spans="1:16">
      <c r="A117" s="6" t="s">
        <v>23</v>
      </c>
      <c r="B117" s="7">
        <v>1.89830505847931</v>
      </c>
      <c r="C117" s="7">
        <v>1</v>
      </c>
      <c r="D117" s="7">
        <v>4.7210330963134801</v>
      </c>
      <c r="E117" s="5">
        <f t="shared" si="4"/>
        <v>1.017144664400415</v>
      </c>
      <c r="F117" s="5">
        <f t="shared" si="5"/>
        <v>1.1451942004184914</v>
      </c>
      <c r="G117" s="5">
        <f t="shared" si="7"/>
        <v>0.75311085806081857</v>
      </c>
      <c r="H117" s="5">
        <f t="shared" si="6"/>
        <v>-1.8588599070644385</v>
      </c>
      <c r="I117" s="2"/>
      <c r="J117" s="1"/>
      <c r="K117" s="1"/>
      <c r="L117" s="1"/>
      <c r="M117" s="1"/>
      <c r="N117" s="1"/>
      <c r="O117" s="2"/>
      <c r="P117" s="1"/>
    </row>
    <row r="118" spans="1:16">
      <c r="A118" s="6" t="s">
        <v>24</v>
      </c>
      <c r="B118" s="7">
        <v>1.8891689777374301</v>
      </c>
      <c r="C118" s="7">
        <v>1</v>
      </c>
      <c r="D118" s="7">
        <v>4.6599497795104998</v>
      </c>
      <c r="E118" s="5">
        <f t="shared" si="4"/>
        <v>1.0170087232816889</v>
      </c>
      <c r="F118" s="5">
        <f t="shared" si="5"/>
        <v>1.1442793266303919</v>
      </c>
      <c r="G118" s="5">
        <f t="shared" si="7"/>
        <v>0.7448896511070382</v>
      </c>
      <c r="H118" s="5">
        <f t="shared" si="6"/>
        <v>-1.8578262911385235</v>
      </c>
      <c r="I118" s="2"/>
      <c r="J118" s="1"/>
      <c r="K118" s="1"/>
      <c r="L118" s="1"/>
      <c r="M118" s="1"/>
      <c r="N118" s="1"/>
      <c r="O118" s="2"/>
      <c r="P118" s="1"/>
    </row>
    <row r="119" spans="1:16">
      <c r="A119" s="6" t="s">
        <v>173</v>
      </c>
      <c r="B119" s="7">
        <v>1.8779339790344201</v>
      </c>
      <c r="C119" s="7">
        <v>1</v>
      </c>
      <c r="D119" s="7">
        <v>5.4754958152770996</v>
      </c>
      <c r="E119" s="5">
        <f t="shared" si="4"/>
        <v>1.0188237236169235</v>
      </c>
      <c r="F119" s="5">
        <f t="shared" si="5"/>
        <v>1.1564941461615217</v>
      </c>
      <c r="G119" s="5">
        <f t="shared" si="7"/>
        <v>0.72143983287289837</v>
      </c>
      <c r="H119" s="5">
        <f t="shared" si="6"/>
        <v>-1.8549403817017316</v>
      </c>
      <c r="I119" s="2"/>
      <c r="J119" s="1"/>
      <c r="K119" s="1"/>
      <c r="L119" s="1"/>
      <c r="M119" s="1"/>
      <c r="N119" s="1"/>
      <c r="O119" s="2"/>
      <c r="P119" s="1"/>
    </row>
    <row r="120" spans="1:16">
      <c r="A120" s="6" t="s">
        <v>25</v>
      </c>
      <c r="B120" s="7">
        <v>1.85871398448944</v>
      </c>
      <c r="C120" s="7">
        <v>1</v>
      </c>
      <c r="D120" s="7">
        <v>6.9552750587463397</v>
      </c>
      <c r="E120" s="5">
        <f t="shared" si="4"/>
        <v>1.0221169771000889</v>
      </c>
      <c r="F120" s="5">
        <f t="shared" si="5"/>
        <v>1.1786575012784377</v>
      </c>
      <c r="G120" s="5">
        <f t="shared" si="7"/>
        <v>0.68005648321100232</v>
      </c>
      <c r="H120" s="5">
        <f t="shared" si="6"/>
        <v>-1.850072620650018</v>
      </c>
      <c r="I120" s="2"/>
      <c r="J120" s="1"/>
      <c r="K120" s="1"/>
      <c r="L120" s="1"/>
      <c r="M120" s="1"/>
      <c r="N120" s="1"/>
      <c r="O120" s="2"/>
      <c r="P120" s="1"/>
    </row>
    <row r="121" spans="1:16">
      <c r="A121" s="6" t="s">
        <v>26</v>
      </c>
      <c r="B121" s="7">
        <v>1.8544269800186199</v>
      </c>
      <c r="C121" s="7">
        <v>1</v>
      </c>
      <c r="D121" s="7">
        <v>5.21561622619629</v>
      </c>
      <c r="E121" s="5">
        <f t="shared" si="4"/>
        <v>1.0182453607525159</v>
      </c>
      <c r="F121" s="5">
        <f t="shared" si="5"/>
        <v>1.1526018063778301</v>
      </c>
      <c r="G121" s="5">
        <f t="shared" si="7"/>
        <v>0.70182517364078989</v>
      </c>
      <c r="H121" s="5">
        <f t="shared" si="6"/>
        <v>-1.8525973498665262</v>
      </c>
      <c r="I121" s="2"/>
      <c r="J121" s="1"/>
      <c r="K121" s="1"/>
      <c r="L121" s="1"/>
      <c r="M121" s="1"/>
      <c r="N121" s="1"/>
      <c r="O121" s="2"/>
      <c r="P121" s="1"/>
    </row>
    <row r="122" spans="1:16">
      <c r="A122" s="6" t="s">
        <v>174</v>
      </c>
      <c r="B122" s="7">
        <v>1.8461539745330799</v>
      </c>
      <c r="C122" s="7">
        <v>1</v>
      </c>
      <c r="D122" s="7">
        <v>7.9071722030639604</v>
      </c>
      <c r="E122" s="5">
        <f t="shared" si="4"/>
        <v>1.0242354272675542</v>
      </c>
      <c r="F122" s="5">
        <f t="shared" si="5"/>
        <v>1.1929145159901919</v>
      </c>
      <c r="G122" s="5">
        <f t="shared" si="7"/>
        <v>0.65323945854288801</v>
      </c>
      <c r="H122" s="5">
        <f t="shared" si="6"/>
        <v>-1.8470717394751359</v>
      </c>
      <c r="I122" s="2"/>
      <c r="J122" s="1"/>
      <c r="K122" s="1"/>
      <c r="L122" s="1"/>
      <c r="M122" s="1"/>
      <c r="N122" s="1"/>
      <c r="O122" s="2"/>
      <c r="P122" s="1"/>
    </row>
    <row r="123" spans="1:16">
      <c r="A123" s="6" t="s">
        <v>175</v>
      </c>
      <c r="B123" s="7">
        <v>1.8454550504684499</v>
      </c>
      <c r="C123" s="7">
        <v>1</v>
      </c>
      <c r="D123" s="7">
        <v>7.6923642158508301</v>
      </c>
      <c r="E123" s="5">
        <f t="shared" si="4"/>
        <v>1.023757371398597</v>
      </c>
      <c r="F123" s="5">
        <f t="shared" si="5"/>
        <v>1.1896972349507628</v>
      </c>
      <c r="G123" s="5">
        <f t="shared" si="7"/>
        <v>0.65575781551768708</v>
      </c>
      <c r="H123" s="5">
        <f t="shared" si="6"/>
        <v>-1.8473484130512419</v>
      </c>
      <c r="I123" s="2"/>
      <c r="J123" s="1"/>
      <c r="K123" s="1"/>
      <c r="L123" s="1"/>
      <c r="M123" s="1"/>
      <c r="N123" s="1"/>
      <c r="O123" s="2"/>
      <c r="P123" s="1"/>
    </row>
    <row r="124" spans="1:16">
      <c r="A124" s="6" t="s">
        <v>176</v>
      </c>
      <c r="B124" s="7">
        <v>1.8136019706726101</v>
      </c>
      <c r="C124" s="7">
        <v>1</v>
      </c>
      <c r="D124" s="7">
        <v>6.0179419517517099</v>
      </c>
      <c r="E124" s="5">
        <f t="shared" si="4"/>
        <v>1.0200309392446996</v>
      </c>
      <c r="F124" s="5">
        <f t="shared" si="5"/>
        <v>1.1646186190567489</v>
      </c>
      <c r="G124" s="5">
        <f t="shared" si="7"/>
        <v>0.64898335161586118</v>
      </c>
      <c r="H124" s="5">
        <f t="shared" si="6"/>
        <v>-1.8466065718520797</v>
      </c>
      <c r="I124" s="2"/>
      <c r="J124" s="1"/>
      <c r="K124" s="1"/>
      <c r="L124" s="1"/>
      <c r="M124" s="1"/>
      <c r="N124" s="1"/>
      <c r="O124" s="2"/>
      <c r="P124" s="1"/>
    </row>
    <row r="125" spans="1:16">
      <c r="A125" s="6" t="s">
        <v>177</v>
      </c>
      <c r="B125" s="7">
        <v>1.80597400665283</v>
      </c>
      <c r="C125" s="7">
        <v>1</v>
      </c>
      <c r="D125" s="7">
        <v>6.9693589210510298</v>
      </c>
      <c r="E125" s="5">
        <f t="shared" si="4"/>
        <v>1.0221483207811117</v>
      </c>
      <c r="F125" s="5">
        <f t="shared" si="5"/>
        <v>1.1788684419596602</v>
      </c>
      <c r="G125" s="5">
        <f t="shared" si="7"/>
        <v>0.6271055646931698</v>
      </c>
      <c r="H125" s="5">
        <f t="shared" si="6"/>
        <v>-1.8442634440604611</v>
      </c>
      <c r="I125" s="2"/>
      <c r="J125" s="1"/>
      <c r="K125" s="1"/>
      <c r="L125" s="1"/>
      <c r="M125" s="1"/>
      <c r="N125" s="1"/>
      <c r="O125" s="2"/>
      <c r="P125" s="1"/>
    </row>
    <row r="126" spans="1:16">
      <c r="A126" s="6" t="s">
        <v>178</v>
      </c>
      <c r="B126" s="7">
        <v>1.8016010522842401</v>
      </c>
      <c r="C126" s="7">
        <v>1</v>
      </c>
      <c r="D126" s="7">
        <v>5.0728740692138699</v>
      </c>
      <c r="E126" s="5">
        <f t="shared" si="4"/>
        <v>1.0179276876213705</v>
      </c>
      <c r="F126" s="5">
        <f t="shared" si="5"/>
        <v>1.1504638894356118</v>
      </c>
      <c r="G126" s="5">
        <f t="shared" si="7"/>
        <v>0.65113716284862821</v>
      </c>
      <c r="H126" s="5">
        <f t="shared" si="6"/>
        <v>-1.8468415908115048</v>
      </c>
      <c r="I126" s="2"/>
      <c r="J126" s="1"/>
      <c r="K126" s="1"/>
      <c r="L126" s="1"/>
      <c r="M126" s="1"/>
      <c r="N126" s="1"/>
      <c r="O126" s="2"/>
      <c r="P126" s="1"/>
    </row>
    <row r="127" spans="1:16">
      <c r="A127" s="6" t="s">
        <v>27</v>
      </c>
      <c r="B127" s="7">
        <v>1.79887700080872</v>
      </c>
      <c r="C127" s="7">
        <v>1</v>
      </c>
      <c r="D127" s="7">
        <v>3.8641340732574498</v>
      </c>
      <c r="E127" s="5">
        <f t="shared" si="4"/>
        <v>1.0152376328584773</v>
      </c>
      <c r="F127" s="5">
        <f t="shared" si="5"/>
        <v>1.1323600175961912</v>
      </c>
      <c r="G127" s="5">
        <f t="shared" si="7"/>
        <v>0.66651698321252884</v>
      </c>
      <c r="H127" s="5">
        <f t="shared" si="6"/>
        <v>-1.8485424342786148</v>
      </c>
      <c r="I127" s="2"/>
      <c r="J127" s="1"/>
      <c r="K127" s="1"/>
      <c r="L127" s="1"/>
      <c r="M127" s="1"/>
      <c r="N127" s="1"/>
      <c r="O127" s="2"/>
      <c r="P127" s="1"/>
    </row>
    <row r="128" spans="1:16">
      <c r="A128" s="6" t="s">
        <v>28</v>
      </c>
      <c r="B128" s="7">
        <v>1.74048900604248</v>
      </c>
      <c r="C128" s="7">
        <v>1</v>
      </c>
      <c r="D128" s="7">
        <v>3.7215108871460001</v>
      </c>
      <c r="E128" s="5">
        <f t="shared" si="4"/>
        <v>1.0149202244973894</v>
      </c>
      <c r="F128" s="5">
        <f t="shared" si="5"/>
        <v>1.1302238825370974</v>
      </c>
      <c r="G128" s="5">
        <f t="shared" si="7"/>
        <v>0.61026512350538265</v>
      </c>
      <c r="H128" s="5">
        <f t="shared" si="6"/>
        <v>-1.8425145442152424</v>
      </c>
      <c r="I128" s="2"/>
      <c r="J128" s="1"/>
      <c r="K128" s="1"/>
      <c r="L128" s="1"/>
      <c r="M128" s="1"/>
      <c r="N128" s="1"/>
      <c r="O128" s="2"/>
      <c r="P128" s="1"/>
    </row>
    <row r="129" spans="1:16">
      <c r="A129" s="6" t="s">
        <v>29</v>
      </c>
      <c r="B129" s="7">
        <v>1.7261940240860001</v>
      </c>
      <c r="C129" s="7">
        <v>1</v>
      </c>
      <c r="D129" s="7">
        <v>5.7577400207519496</v>
      </c>
      <c r="E129" s="5">
        <f t="shared" si="4"/>
        <v>1.0194518590073107</v>
      </c>
      <c r="F129" s="5">
        <f t="shared" si="5"/>
        <v>1.1607214514053534</v>
      </c>
      <c r="G129" s="5">
        <f t="shared" si="7"/>
        <v>0.56547257268064666</v>
      </c>
      <c r="H129" s="5">
        <f t="shared" si="6"/>
        <v>-1.8380944870293843</v>
      </c>
      <c r="I129" s="2"/>
      <c r="J129" s="1"/>
      <c r="K129" s="1"/>
      <c r="L129" s="1"/>
      <c r="M129" s="1"/>
      <c r="N129" s="1"/>
      <c r="O129" s="2"/>
      <c r="P129" s="1"/>
    </row>
    <row r="130" spans="1:16">
      <c r="A130" s="6" t="s">
        <v>30</v>
      </c>
      <c r="B130" s="7">
        <v>1.6852480173111</v>
      </c>
      <c r="C130" s="7">
        <v>1</v>
      </c>
      <c r="D130" s="7">
        <v>10.0844583511353</v>
      </c>
      <c r="E130" s="5">
        <f t="shared" ref="E130:E193" si="8">C$797+B$797*D130</f>
        <v>1.0290809846185096</v>
      </c>
      <c r="F130" s="5">
        <f t="shared" ref="F130:F193" si="9">MAX(C$804+B$804*D130,0)</f>
        <v>1.225524762622463</v>
      </c>
      <c r="G130" s="5">
        <f t="shared" si="7"/>
        <v>0.45972325468863695</v>
      </c>
      <c r="H130" s="5">
        <f t="shared" ref="H130:H193" si="10">IF(F130&gt;0,LN(1/F$796*_xlfn.NORM.S.DIST(G130/F$796,0)),LN(_xlfn.NORM.S.DIST(G130/F$796,1)))</f>
        <v>-1.8289954369465169</v>
      </c>
      <c r="I130" s="2"/>
      <c r="J130" s="1"/>
      <c r="K130" s="1"/>
      <c r="L130" s="1"/>
      <c r="M130" s="1"/>
      <c r="N130" s="1"/>
      <c r="O130" s="2"/>
      <c r="P130" s="1"/>
    </row>
    <row r="131" spans="1:16">
      <c r="A131" s="6" t="s">
        <v>31</v>
      </c>
      <c r="B131" s="7">
        <v>1.68315100669861</v>
      </c>
      <c r="C131" s="7">
        <v>1</v>
      </c>
      <c r="D131" s="7">
        <v>4.5349397659301802</v>
      </c>
      <c r="E131" s="5">
        <f t="shared" si="8"/>
        <v>1.0167305130929254</v>
      </c>
      <c r="F131" s="5">
        <f t="shared" si="9"/>
        <v>1.1424069924046087</v>
      </c>
      <c r="G131" s="5">
        <f t="shared" ref="G131:G194" si="11">B131-F131</f>
        <v>0.54074401429400121</v>
      </c>
      <c r="H131" s="5">
        <f t="shared" si="10"/>
        <v>-1.8357985994668722</v>
      </c>
      <c r="I131" s="2"/>
      <c r="J131" s="1"/>
      <c r="K131" s="1"/>
      <c r="L131" s="1"/>
      <c r="M131" s="1"/>
      <c r="N131" s="1"/>
      <c r="O131" s="2"/>
      <c r="P131" s="1"/>
    </row>
    <row r="132" spans="1:16">
      <c r="A132" s="6" t="s">
        <v>32</v>
      </c>
      <c r="B132" s="7">
        <v>1.6778919696807899</v>
      </c>
      <c r="C132" s="7">
        <v>1</v>
      </c>
      <c r="D132" s="7">
        <v>5.0865797996520996</v>
      </c>
      <c r="E132" s="5">
        <f t="shared" si="8"/>
        <v>1.0179581897687038</v>
      </c>
      <c r="F132" s="5">
        <f t="shared" si="9"/>
        <v>1.1506691666566431</v>
      </c>
      <c r="G132" s="5">
        <f t="shared" si="11"/>
        <v>0.52722280302414681</v>
      </c>
      <c r="H132" s="5">
        <f t="shared" si="10"/>
        <v>-1.8345866486154656</v>
      </c>
      <c r="I132" s="2"/>
      <c r="J132" s="1"/>
      <c r="K132" s="1"/>
      <c r="L132" s="1"/>
      <c r="M132" s="1"/>
      <c r="N132" s="1"/>
      <c r="O132" s="2"/>
      <c r="P132" s="1"/>
    </row>
    <row r="133" spans="1:16">
      <c r="A133" s="6" t="s">
        <v>179</v>
      </c>
      <c r="B133" s="7">
        <v>1.6431469917297401</v>
      </c>
      <c r="C133" s="7">
        <v>1</v>
      </c>
      <c r="D133" s="7">
        <v>4.7284669876098597</v>
      </c>
      <c r="E133" s="5">
        <f t="shared" si="8"/>
        <v>1.0171612085494921</v>
      </c>
      <c r="F133" s="5">
        <f t="shared" si="9"/>
        <v>1.1453055413319617</v>
      </c>
      <c r="G133" s="5">
        <f t="shared" si="11"/>
        <v>0.49784145039777838</v>
      </c>
      <c r="H133" s="5">
        <f t="shared" si="10"/>
        <v>-1.8320588962543176</v>
      </c>
      <c r="I133" s="2"/>
      <c r="J133" s="1"/>
      <c r="K133" s="1"/>
      <c r="L133" s="1"/>
      <c r="M133" s="1"/>
      <c r="N133" s="1"/>
      <c r="O133" s="2"/>
      <c r="P133" s="1"/>
    </row>
    <row r="134" spans="1:16">
      <c r="A134" s="6" t="s">
        <v>180</v>
      </c>
      <c r="B134" s="7">
        <v>1.6387850046157799</v>
      </c>
      <c r="C134" s="7">
        <v>1</v>
      </c>
      <c r="D134" s="7">
        <v>15.7142848968506</v>
      </c>
      <c r="E134" s="5">
        <f t="shared" si="8"/>
        <v>1.0416101817694485</v>
      </c>
      <c r="F134" s="5">
        <f t="shared" si="9"/>
        <v>1.3098453432293384</v>
      </c>
      <c r="G134" s="5">
        <f t="shared" si="11"/>
        <v>0.32893966138644148</v>
      </c>
      <c r="H134" s="5">
        <f t="shared" si="10"/>
        <v>-1.8203386578339544</v>
      </c>
      <c r="I134" s="2"/>
      <c r="J134" s="1"/>
      <c r="K134" s="1"/>
      <c r="L134" s="1"/>
      <c r="M134" s="1"/>
      <c r="N134" s="1"/>
      <c r="O134" s="2"/>
      <c r="P134" s="1"/>
    </row>
    <row r="135" spans="1:16">
      <c r="A135" s="6" t="s">
        <v>33</v>
      </c>
      <c r="B135" s="7">
        <v>1.62748599052429</v>
      </c>
      <c r="C135" s="7">
        <v>1</v>
      </c>
      <c r="D135" s="7">
        <v>4.94291114807129</v>
      </c>
      <c r="E135" s="5">
        <f t="shared" si="8"/>
        <v>1.0176384547208388</v>
      </c>
      <c r="F135" s="5">
        <f t="shared" si="9"/>
        <v>1.1485173731656837</v>
      </c>
      <c r="G135" s="5">
        <f t="shared" si="11"/>
        <v>0.4789686173586063</v>
      </c>
      <c r="H135" s="5">
        <f t="shared" si="10"/>
        <v>-1.8305116520113818</v>
      </c>
      <c r="I135" s="2"/>
      <c r="J135" s="1"/>
      <c r="K135" s="1"/>
      <c r="L135" s="1"/>
      <c r="M135" s="1"/>
      <c r="N135" s="1"/>
      <c r="O135" s="2"/>
      <c r="P135" s="1"/>
    </row>
    <row r="136" spans="1:16">
      <c r="A136" s="6" t="s">
        <v>181</v>
      </c>
      <c r="B136" s="7">
        <v>1.60882604122162</v>
      </c>
      <c r="C136" s="7">
        <v>1</v>
      </c>
      <c r="D136" s="7">
        <v>8.0577478408813494</v>
      </c>
      <c r="E136" s="5">
        <f t="shared" si="8"/>
        <v>1.0245705338355848</v>
      </c>
      <c r="F136" s="5">
        <f t="shared" si="9"/>
        <v>1.1951697586877981</v>
      </c>
      <c r="G136" s="5">
        <f t="shared" si="11"/>
        <v>0.41365628253382192</v>
      </c>
      <c r="H136" s="5">
        <f t="shared" si="10"/>
        <v>-1.8256186447840625</v>
      </c>
      <c r="I136" s="2"/>
      <c r="J136" s="1"/>
      <c r="K136" s="1"/>
      <c r="L136" s="1"/>
      <c r="M136" s="1"/>
      <c r="N136" s="1"/>
      <c r="O136" s="2"/>
      <c r="P136" s="1"/>
    </row>
    <row r="137" spans="1:16">
      <c r="A137" s="6" t="s">
        <v>182</v>
      </c>
      <c r="B137" s="7">
        <v>1.60771703720093</v>
      </c>
      <c r="C137" s="7">
        <v>1</v>
      </c>
      <c r="D137" s="7">
        <v>0.85604500770568803</v>
      </c>
      <c r="E137" s="5">
        <f t="shared" si="8"/>
        <v>1.0085431209327831</v>
      </c>
      <c r="F137" s="5">
        <f t="shared" si="9"/>
        <v>1.0873064418838883</v>
      </c>
      <c r="G137" s="5">
        <f t="shared" si="11"/>
        <v>0.5204105953170417</v>
      </c>
      <c r="H137" s="5">
        <f t="shared" si="10"/>
        <v>-1.8339876733800109</v>
      </c>
      <c r="I137" s="2"/>
      <c r="J137" s="1"/>
      <c r="K137" s="1"/>
      <c r="L137" s="1"/>
      <c r="M137" s="1"/>
      <c r="N137" s="1"/>
      <c r="O137" s="2"/>
      <c r="P137" s="1"/>
    </row>
    <row r="138" spans="1:16">
      <c r="A138" s="6" t="s">
        <v>34</v>
      </c>
      <c r="B138" s="7">
        <v>1.59494400024414</v>
      </c>
      <c r="C138" s="7">
        <v>1</v>
      </c>
      <c r="D138" s="7">
        <v>4.7974538803100604</v>
      </c>
      <c r="E138" s="5">
        <f t="shared" si="8"/>
        <v>1.0173147391018906</v>
      </c>
      <c r="F138" s="5">
        <f t="shared" si="9"/>
        <v>1.1463387907224196</v>
      </c>
      <c r="G138" s="5">
        <f t="shared" si="11"/>
        <v>0.44860520952172034</v>
      </c>
      <c r="H138" s="5">
        <f t="shared" si="10"/>
        <v>-1.8281478524421737</v>
      </c>
      <c r="I138" s="2"/>
      <c r="J138" s="1"/>
      <c r="K138" s="1"/>
      <c r="L138" s="1"/>
      <c r="M138" s="1"/>
      <c r="N138" s="1"/>
      <c r="O138" s="2"/>
      <c r="P138" s="1"/>
    </row>
    <row r="139" spans="1:16">
      <c r="A139" s="6" t="s">
        <v>183</v>
      </c>
      <c r="B139" s="7">
        <v>1.5904569625854501</v>
      </c>
      <c r="C139" s="7">
        <v>1</v>
      </c>
      <c r="D139" s="7">
        <v>9.1984100341796893</v>
      </c>
      <c r="E139" s="5">
        <f t="shared" si="8"/>
        <v>1.0271090812289028</v>
      </c>
      <c r="F139" s="5">
        <f t="shared" si="9"/>
        <v>1.2122539970092128</v>
      </c>
      <c r="G139" s="5">
        <f t="shared" si="11"/>
        <v>0.37820296557623734</v>
      </c>
      <c r="H139" s="5">
        <f t="shared" si="10"/>
        <v>-1.8232624211006676</v>
      </c>
      <c r="I139" s="2"/>
      <c r="J139" s="1"/>
      <c r="K139" s="1"/>
      <c r="L139" s="1"/>
      <c r="M139" s="1"/>
      <c r="N139" s="1"/>
      <c r="O139" s="2"/>
      <c r="P139" s="1"/>
    </row>
    <row r="140" spans="1:16">
      <c r="A140" s="6" t="s">
        <v>35</v>
      </c>
      <c r="B140" s="7">
        <v>1.5774179697036701</v>
      </c>
      <c r="C140" s="7">
        <v>1</v>
      </c>
      <c r="D140" s="7">
        <v>4.3797650337219203</v>
      </c>
      <c r="E140" s="5">
        <f t="shared" si="8"/>
        <v>1.0163851712254817</v>
      </c>
      <c r="F140" s="5">
        <f t="shared" si="9"/>
        <v>1.1400828668904266</v>
      </c>
      <c r="G140" s="5">
        <f t="shared" si="11"/>
        <v>0.4373351028132435</v>
      </c>
      <c r="H140" s="5">
        <f t="shared" si="10"/>
        <v>-1.8273098522040625</v>
      </c>
      <c r="I140" s="2"/>
      <c r="J140" s="1"/>
      <c r="K140" s="1"/>
      <c r="L140" s="1"/>
      <c r="M140" s="1"/>
      <c r="N140" s="1"/>
      <c r="O140" s="2"/>
      <c r="P140" s="1"/>
    </row>
    <row r="141" spans="1:16">
      <c r="A141" s="6" t="s">
        <v>36</v>
      </c>
      <c r="B141" s="7">
        <v>1.56965303421021</v>
      </c>
      <c r="C141" s="7">
        <v>1</v>
      </c>
      <c r="D141" s="7">
        <v>4.87813377380371</v>
      </c>
      <c r="E141" s="5">
        <f t="shared" si="8"/>
        <v>1.0174942924653008</v>
      </c>
      <c r="F141" s="5">
        <f t="shared" si="9"/>
        <v>1.1475471717280232</v>
      </c>
      <c r="G141" s="5">
        <f t="shared" si="11"/>
        <v>0.42210586248218673</v>
      </c>
      <c r="H141" s="5">
        <f t="shared" si="10"/>
        <v>-1.8262113373312878</v>
      </c>
      <c r="I141" s="2"/>
      <c r="J141" s="1"/>
      <c r="K141" s="1"/>
      <c r="L141" s="1"/>
      <c r="M141" s="1"/>
      <c r="N141" s="1"/>
      <c r="O141" s="2"/>
      <c r="P141" s="1"/>
    </row>
    <row r="142" spans="1:16">
      <c r="A142" s="6" t="s">
        <v>37</v>
      </c>
      <c r="B142" s="7">
        <v>1.5681539773941</v>
      </c>
      <c r="C142" s="7">
        <v>1</v>
      </c>
      <c r="D142" s="7">
        <v>2.1414721012115501</v>
      </c>
      <c r="E142" s="5">
        <f t="shared" si="8"/>
        <v>1.0114038430788235</v>
      </c>
      <c r="F142" s="5">
        <f t="shared" si="9"/>
        <v>1.106558892731546</v>
      </c>
      <c r="G142" s="5">
        <f t="shared" si="11"/>
        <v>0.46159508466255406</v>
      </c>
      <c r="H142" s="5">
        <f t="shared" si="10"/>
        <v>-1.8291401766784505</v>
      </c>
      <c r="I142" s="2"/>
      <c r="J142" s="1"/>
      <c r="K142" s="1"/>
      <c r="L142" s="1"/>
      <c r="M142" s="1"/>
      <c r="N142" s="1"/>
      <c r="O142" s="2"/>
      <c r="P142" s="1"/>
    </row>
    <row r="143" spans="1:16">
      <c r="A143" s="6" t="s">
        <v>184</v>
      </c>
      <c r="B143" s="7">
        <v>1.56156194210052</v>
      </c>
      <c r="C143" s="7">
        <v>1</v>
      </c>
      <c r="D143" s="7">
        <v>4.4221501350402797</v>
      </c>
      <c r="E143" s="5">
        <f t="shared" si="8"/>
        <v>1.0164794994052875</v>
      </c>
      <c r="F143" s="5">
        <f t="shared" si="9"/>
        <v>1.1407176886426109</v>
      </c>
      <c r="G143" s="5">
        <f t="shared" si="11"/>
        <v>0.4208442534579091</v>
      </c>
      <c r="H143" s="5">
        <f t="shared" si="10"/>
        <v>-1.8261220811479844</v>
      </c>
      <c r="I143" s="2"/>
      <c r="J143" s="1"/>
      <c r="K143" s="1"/>
      <c r="L143" s="1"/>
      <c r="M143" s="1"/>
      <c r="N143" s="1"/>
      <c r="O143" s="2"/>
      <c r="P143" s="1"/>
    </row>
    <row r="144" spans="1:16">
      <c r="A144" s="6" t="s">
        <v>185</v>
      </c>
      <c r="B144" s="7">
        <v>1.5493750572204601</v>
      </c>
      <c r="C144" s="7">
        <v>1</v>
      </c>
      <c r="D144" s="7">
        <v>5.6272778511047399</v>
      </c>
      <c r="E144" s="5">
        <f t="shared" si="8"/>
        <v>1.0191615150276203</v>
      </c>
      <c r="F144" s="5">
        <f t="shared" si="9"/>
        <v>1.1587674576539371</v>
      </c>
      <c r="G144" s="5">
        <f t="shared" si="11"/>
        <v>0.39060759956652302</v>
      </c>
      <c r="H144" s="5">
        <f t="shared" si="10"/>
        <v>-1.8240628356011741</v>
      </c>
      <c r="I144" s="2"/>
      <c r="J144" s="1"/>
      <c r="K144" s="1"/>
      <c r="L144" s="1"/>
      <c r="M144" s="1"/>
      <c r="N144" s="1"/>
      <c r="O144" s="2"/>
      <c r="P144" s="1"/>
    </row>
    <row r="145" spans="1:16">
      <c r="A145" s="6" t="s">
        <v>38</v>
      </c>
      <c r="B145" s="7">
        <v>1.5270240306854299</v>
      </c>
      <c r="C145" s="7">
        <v>1</v>
      </c>
      <c r="D145" s="7">
        <v>4.0535659790039098</v>
      </c>
      <c r="E145" s="5">
        <f t="shared" si="8"/>
        <v>1.0156592141762149</v>
      </c>
      <c r="F145" s="5">
        <f t="shared" si="9"/>
        <v>1.1351972290357097</v>
      </c>
      <c r="G145" s="5">
        <f t="shared" si="11"/>
        <v>0.39182680164972017</v>
      </c>
      <c r="H145" s="5">
        <f t="shared" si="10"/>
        <v>-1.8241428992323871</v>
      </c>
      <c r="I145" s="2"/>
      <c r="J145" s="1"/>
      <c r="K145" s="1"/>
      <c r="L145" s="1"/>
      <c r="M145" s="1"/>
      <c r="N145" s="1"/>
      <c r="O145" s="2"/>
      <c r="P145" s="1"/>
    </row>
    <row r="146" spans="1:16">
      <c r="A146" s="6" t="s">
        <v>39</v>
      </c>
      <c r="B146" s="7">
        <v>1.5001310110092201</v>
      </c>
      <c r="C146" s="7">
        <v>1</v>
      </c>
      <c r="D146" s="7">
        <v>6.1475090980529803</v>
      </c>
      <c r="E146" s="5">
        <f t="shared" si="8"/>
        <v>1.0203192913470442</v>
      </c>
      <c r="F146" s="5">
        <f t="shared" si="9"/>
        <v>1.166559207619289</v>
      </c>
      <c r="G146" s="5">
        <f t="shared" si="11"/>
        <v>0.33357180338993109</v>
      </c>
      <c r="H146" s="5">
        <f t="shared" si="10"/>
        <v>-1.8205962228730892</v>
      </c>
      <c r="I146" s="2"/>
      <c r="J146" s="1"/>
      <c r="K146" s="1"/>
      <c r="L146" s="1"/>
      <c r="M146" s="1"/>
      <c r="N146" s="1"/>
      <c r="O146" s="2"/>
      <c r="P146" s="1"/>
    </row>
    <row r="147" spans="1:16">
      <c r="A147" s="6" t="s">
        <v>186</v>
      </c>
      <c r="B147" s="7">
        <v>1.4952150583267201</v>
      </c>
      <c r="C147" s="7">
        <v>1</v>
      </c>
      <c r="D147" s="7">
        <v>4.0710859298706001</v>
      </c>
      <c r="E147" s="5">
        <f t="shared" si="8"/>
        <v>1.0156982048834242</v>
      </c>
      <c r="F147" s="5">
        <f t="shared" si="9"/>
        <v>1.1354596336439666</v>
      </c>
      <c r="G147" s="5">
        <f t="shared" si="11"/>
        <v>0.35975542468275346</v>
      </c>
      <c r="H147" s="5">
        <f t="shared" si="10"/>
        <v>-1.8221198532311114</v>
      </c>
      <c r="I147" s="2"/>
      <c r="J147" s="1"/>
      <c r="K147" s="1"/>
      <c r="L147" s="1"/>
      <c r="M147" s="1"/>
      <c r="N147" s="1"/>
      <c r="O147" s="2"/>
      <c r="P147" s="1"/>
    </row>
    <row r="148" spans="1:16">
      <c r="A148" s="6" t="s">
        <v>187</v>
      </c>
      <c r="B148" s="7">
        <v>1.48588395118713</v>
      </c>
      <c r="C148" s="7">
        <v>1</v>
      </c>
      <c r="D148" s="7">
        <v>11.1172895431519</v>
      </c>
      <c r="E148" s="5">
        <f t="shared" si="8"/>
        <v>1.0313795537703894</v>
      </c>
      <c r="F148" s="5">
        <f t="shared" si="9"/>
        <v>1.2409939649278185</v>
      </c>
      <c r="G148" s="5">
        <f t="shared" si="11"/>
        <v>0.24488998625931147</v>
      </c>
      <c r="H148" s="5">
        <f t="shared" si="10"/>
        <v>-1.8162907494703391</v>
      </c>
      <c r="I148" s="2"/>
      <c r="J148" s="1"/>
      <c r="K148" s="1"/>
      <c r="L148" s="1"/>
      <c r="M148" s="1"/>
      <c r="N148" s="1"/>
      <c r="O148" s="2"/>
      <c r="P148" s="1"/>
    </row>
    <row r="149" spans="1:16">
      <c r="A149" s="6" t="s">
        <v>188</v>
      </c>
      <c r="B149" s="7">
        <v>1.47761797904968</v>
      </c>
      <c r="C149" s="7">
        <v>1</v>
      </c>
      <c r="D149" s="7">
        <v>4.3260211944580096</v>
      </c>
      <c r="E149" s="5">
        <f t="shared" si="8"/>
        <v>1.0162655641377112</v>
      </c>
      <c r="F149" s="5">
        <f t="shared" si="9"/>
        <v>1.139277919936204</v>
      </c>
      <c r="G149" s="5">
        <f t="shared" si="11"/>
        <v>0.33834005911347598</v>
      </c>
      <c r="H149" s="5">
        <f t="shared" si="10"/>
        <v>-1.8208651183504339</v>
      </c>
      <c r="I149" s="2"/>
      <c r="J149" s="1"/>
      <c r="K149" s="1"/>
      <c r="L149" s="1"/>
      <c r="M149" s="1"/>
      <c r="N149" s="1"/>
      <c r="O149" s="2"/>
      <c r="P149" s="1"/>
    </row>
    <row r="150" spans="1:16">
      <c r="A150" s="6" t="s">
        <v>189</v>
      </c>
      <c r="B150" s="7">
        <v>1.4775019884109499</v>
      </c>
      <c r="C150" s="7">
        <v>1</v>
      </c>
      <c r="D150" s="7">
        <v>10.9183206558228</v>
      </c>
      <c r="E150" s="5">
        <f t="shared" si="8"/>
        <v>1.0309367478693539</v>
      </c>
      <c r="F150" s="5">
        <f t="shared" si="9"/>
        <v>1.2380139135947874</v>
      </c>
      <c r="G150" s="5">
        <f t="shared" si="11"/>
        <v>0.23948807481616252</v>
      </c>
      <c r="H150" s="5">
        <f t="shared" si="10"/>
        <v>-1.8160711437871344</v>
      </c>
      <c r="I150" s="2"/>
      <c r="J150" s="1"/>
      <c r="K150" s="1"/>
      <c r="L150" s="1"/>
      <c r="M150" s="1"/>
      <c r="N150" s="1"/>
      <c r="O150" s="2"/>
      <c r="P150" s="1"/>
    </row>
    <row r="151" spans="1:16">
      <c r="A151" s="6" t="s">
        <v>190</v>
      </c>
      <c r="B151" s="7">
        <v>1.46813499927521</v>
      </c>
      <c r="C151" s="7">
        <v>1</v>
      </c>
      <c r="D151" s="7">
        <v>8.9743776321411097</v>
      </c>
      <c r="E151" s="5">
        <f t="shared" si="8"/>
        <v>1.0266104963949745</v>
      </c>
      <c r="F151" s="5">
        <f t="shared" si="9"/>
        <v>1.2088985575367439</v>
      </c>
      <c r="G151" s="5">
        <f t="shared" si="11"/>
        <v>0.25923644173846605</v>
      </c>
      <c r="H151" s="5">
        <f t="shared" si="10"/>
        <v>-1.816897759309281</v>
      </c>
      <c r="I151" s="2"/>
      <c r="J151" s="1"/>
      <c r="K151" s="1"/>
      <c r="L151" s="1"/>
      <c r="M151" s="1"/>
      <c r="N151" s="1"/>
      <c r="O151" s="2"/>
      <c r="P151" s="1"/>
    </row>
    <row r="152" spans="1:16">
      <c r="A152" s="6" t="s">
        <v>191</v>
      </c>
      <c r="B152" s="7">
        <v>1.4666670560836801</v>
      </c>
      <c r="C152" s="7">
        <v>1</v>
      </c>
      <c r="D152" s="7">
        <v>3.6533329486846902</v>
      </c>
      <c r="E152" s="5">
        <f t="shared" si="8"/>
        <v>1.0147684942752608</v>
      </c>
      <c r="F152" s="5">
        <f t="shared" si="9"/>
        <v>1.1292027492377041</v>
      </c>
      <c r="G152" s="5">
        <f t="shared" si="11"/>
        <v>0.33746430684597595</v>
      </c>
      <c r="H152" s="5">
        <f t="shared" si="10"/>
        <v>-1.8208154460911248</v>
      </c>
      <c r="I152" s="2"/>
      <c r="J152" s="1"/>
      <c r="K152" s="1"/>
      <c r="L152" s="1"/>
      <c r="M152" s="1"/>
      <c r="N152" s="1"/>
      <c r="O152" s="2"/>
      <c r="P152" s="1"/>
    </row>
    <row r="153" spans="1:16">
      <c r="A153" s="6" t="s">
        <v>192</v>
      </c>
      <c r="B153" s="7">
        <v>1.4643800258636499</v>
      </c>
      <c r="C153" s="7">
        <v>1</v>
      </c>
      <c r="D153" s="7">
        <v>10.9620170593262</v>
      </c>
      <c r="E153" s="5">
        <f t="shared" si="8"/>
        <v>1.0310339943564055</v>
      </c>
      <c r="F153" s="5">
        <f t="shared" si="9"/>
        <v>1.2386683753413297</v>
      </c>
      <c r="G153" s="5">
        <f t="shared" si="11"/>
        <v>0.22571165052232023</v>
      </c>
      <c r="H153" s="5">
        <f t="shared" si="10"/>
        <v>-1.8155332610453041</v>
      </c>
      <c r="I153" s="2"/>
      <c r="J153" s="1"/>
      <c r="K153" s="1"/>
      <c r="L153" s="1"/>
      <c r="M153" s="1"/>
      <c r="N153" s="1"/>
      <c r="O153" s="2"/>
      <c r="P153" s="1"/>
    </row>
    <row r="154" spans="1:16">
      <c r="A154" s="6" t="s">
        <v>40</v>
      </c>
      <c r="B154" s="7">
        <v>1.4389350414276101</v>
      </c>
      <c r="C154" s="7">
        <v>1</v>
      </c>
      <c r="D154" s="7">
        <v>6.5270152091979998</v>
      </c>
      <c r="E154" s="5">
        <f t="shared" si="8"/>
        <v>1.0211638834224681</v>
      </c>
      <c r="F154" s="5">
        <f t="shared" si="9"/>
        <v>1.1722432505246534</v>
      </c>
      <c r="G154" s="5">
        <f t="shared" si="11"/>
        <v>0.26669179090295669</v>
      </c>
      <c r="H154" s="5">
        <f t="shared" si="10"/>
        <v>-1.8172268428212974</v>
      </c>
      <c r="I154" s="2"/>
      <c r="J154" s="1"/>
      <c r="K154" s="1"/>
      <c r="L154" s="1"/>
      <c r="M154" s="1"/>
      <c r="N154" s="1"/>
      <c r="O154" s="2"/>
      <c r="P154" s="1"/>
    </row>
    <row r="155" spans="1:16">
      <c r="A155" s="6" t="s">
        <v>193</v>
      </c>
      <c r="B155" s="7">
        <v>1.40578496456146</v>
      </c>
      <c r="C155" s="7">
        <v>1</v>
      </c>
      <c r="D155" s="7">
        <v>3.4998130798339799</v>
      </c>
      <c r="E155" s="5">
        <f t="shared" si="8"/>
        <v>1.0144268353115615</v>
      </c>
      <c r="F155" s="5">
        <f t="shared" si="9"/>
        <v>1.1269034093964021</v>
      </c>
      <c r="G155" s="5">
        <f t="shared" si="11"/>
        <v>0.27888155516505786</v>
      </c>
      <c r="H155" s="5">
        <f t="shared" si="10"/>
        <v>-1.8177850046103987</v>
      </c>
      <c r="I155" s="2"/>
      <c r="J155" s="1"/>
      <c r="K155" s="1"/>
      <c r="L155" s="1"/>
      <c r="M155" s="1"/>
      <c r="N155" s="1"/>
      <c r="O155" s="2"/>
      <c r="P155" s="1"/>
    </row>
    <row r="156" spans="1:16">
      <c r="A156" s="6" t="s">
        <v>194</v>
      </c>
      <c r="B156" s="7">
        <v>1.40494000911713</v>
      </c>
      <c r="C156" s="7">
        <v>1</v>
      </c>
      <c r="D156" s="7">
        <v>1.3687160015106199</v>
      </c>
      <c r="E156" s="5">
        <f t="shared" si="8"/>
        <v>1.0096840718844315</v>
      </c>
      <c r="F156" s="5">
        <f t="shared" si="9"/>
        <v>1.0949849583544953</v>
      </c>
      <c r="G156" s="5">
        <f t="shared" si="11"/>
        <v>0.30995505076263474</v>
      </c>
      <c r="H156" s="5">
        <f t="shared" si="10"/>
        <v>-1.8193206698816553</v>
      </c>
      <c r="I156" s="2"/>
      <c r="J156" s="1"/>
      <c r="K156" s="1"/>
      <c r="L156" s="1"/>
      <c r="M156" s="1"/>
      <c r="N156" s="1"/>
      <c r="O156" s="2"/>
      <c r="P156" s="1"/>
    </row>
    <row r="157" spans="1:16">
      <c r="A157" s="6" t="s">
        <v>195</v>
      </c>
      <c r="B157" s="7">
        <v>1.3947000503539999</v>
      </c>
      <c r="C157" s="7">
        <v>1</v>
      </c>
      <c r="D157" s="7">
        <v>4.3003249168395996</v>
      </c>
      <c r="E157" s="5">
        <f t="shared" si="8"/>
        <v>1.0162083769889221</v>
      </c>
      <c r="F157" s="5">
        <f t="shared" si="9"/>
        <v>1.1388930546067615</v>
      </c>
      <c r="G157" s="5">
        <f t="shared" si="11"/>
        <v>0.25580699574723842</v>
      </c>
      <c r="H157" s="5">
        <f t="shared" si="10"/>
        <v>-1.8167495145067034</v>
      </c>
      <c r="I157" s="2"/>
      <c r="J157" s="1"/>
      <c r="K157" s="1"/>
      <c r="L157" s="1"/>
      <c r="M157" s="1"/>
      <c r="N157" s="1"/>
      <c r="O157" s="2"/>
      <c r="P157" s="1"/>
    </row>
    <row r="158" spans="1:16">
      <c r="A158" s="6" t="s">
        <v>41</v>
      </c>
      <c r="B158" s="7">
        <v>1.3947000503539999</v>
      </c>
      <c r="C158" s="7">
        <v>1</v>
      </c>
      <c r="D158" s="7">
        <v>17.0480442047119</v>
      </c>
      <c r="E158" s="5">
        <f t="shared" si="8"/>
        <v>1.0445784674145564</v>
      </c>
      <c r="F158" s="5">
        <f t="shared" si="9"/>
        <v>1.3298216885599563</v>
      </c>
      <c r="G158" s="5">
        <f t="shared" si="11"/>
        <v>6.4878361794043604E-2</v>
      </c>
      <c r="H158" s="5">
        <f t="shared" si="10"/>
        <v>-1.8116107129590171</v>
      </c>
      <c r="I158" s="2"/>
      <c r="J158" s="1"/>
      <c r="K158" s="1"/>
      <c r="L158" s="1"/>
      <c r="M158" s="1"/>
      <c r="N158" s="1"/>
      <c r="O158" s="2"/>
      <c r="P158" s="1"/>
    </row>
    <row r="159" spans="1:16">
      <c r="A159" s="6" t="s">
        <v>196</v>
      </c>
      <c r="B159" s="7">
        <v>1.3814100027084399</v>
      </c>
      <c r="C159" s="7">
        <v>1</v>
      </c>
      <c r="D159" s="7">
        <v>6.6115751266479501</v>
      </c>
      <c r="E159" s="5">
        <f t="shared" si="8"/>
        <v>1.0213520717917179</v>
      </c>
      <c r="F159" s="5">
        <f t="shared" si="9"/>
        <v>1.1735097444881086</v>
      </c>
      <c r="G159" s="5">
        <f t="shared" si="11"/>
        <v>0.20790025822033131</v>
      </c>
      <c r="H159" s="5">
        <f t="shared" si="10"/>
        <v>-1.8148850585167506</v>
      </c>
      <c r="I159" s="2"/>
      <c r="J159" s="1"/>
      <c r="K159" s="1"/>
      <c r="L159" s="1"/>
      <c r="M159" s="1"/>
      <c r="N159" s="1"/>
      <c r="O159" s="2"/>
      <c r="P159" s="1"/>
    </row>
    <row r="160" spans="1:16">
      <c r="A160" s="6" t="s">
        <v>197</v>
      </c>
      <c r="B160" s="7">
        <v>1.35135102272034</v>
      </c>
      <c r="C160" s="7">
        <v>1</v>
      </c>
      <c r="D160" s="7">
        <v>8.7297296524047905</v>
      </c>
      <c r="E160" s="5">
        <f t="shared" si="8"/>
        <v>1.0260660315263317</v>
      </c>
      <c r="F160" s="5">
        <f t="shared" si="9"/>
        <v>1.2052343487857007</v>
      </c>
      <c r="G160" s="5">
        <f t="shared" si="11"/>
        <v>0.14611667393463934</v>
      </c>
      <c r="H160" s="5">
        <f t="shared" si="10"/>
        <v>-1.8130493286055793</v>
      </c>
      <c r="I160" s="2"/>
      <c r="J160" s="1"/>
      <c r="K160" s="1"/>
      <c r="L160" s="1"/>
      <c r="M160" s="1"/>
      <c r="N160" s="1"/>
      <c r="O160" s="2"/>
      <c r="P160" s="1"/>
    </row>
    <row r="161" spans="1:16">
      <c r="A161" s="6" t="s">
        <v>198</v>
      </c>
      <c r="B161" s="7">
        <v>1.35096299648285</v>
      </c>
      <c r="C161" s="7">
        <v>1</v>
      </c>
      <c r="D161" s="7">
        <v>7.3296918869018599</v>
      </c>
      <c r="E161" s="5">
        <f t="shared" si="8"/>
        <v>1.0229502429597912</v>
      </c>
      <c r="F161" s="5">
        <f t="shared" si="9"/>
        <v>1.1842653195802442</v>
      </c>
      <c r="G161" s="5">
        <f t="shared" si="11"/>
        <v>0.16669767690260584</v>
      </c>
      <c r="H161" s="5">
        <f t="shared" si="10"/>
        <v>-1.8135896657887853</v>
      </c>
      <c r="I161" s="2"/>
      <c r="J161" s="1"/>
      <c r="K161" s="1"/>
      <c r="L161" s="1"/>
      <c r="M161" s="1"/>
      <c r="N161" s="1"/>
      <c r="O161" s="2"/>
      <c r="P161" s="1"/>
    </row>
    <row r="162" spans="1:16">
      <c r="A162" s="6" t="s">
        <v>199</v>
      </c>
      <c r="B162" s="7">
        <v>1.3507430553436299</v>
      </c>
      <c r="C162" s="7">
        <v>1</v>
      </c>
      <c r="D162" s="7">
        <v>9.6663122177124006</v>
      </c>
      <c r="E162" s="5">
        <f t="shared" si="8"/>
        <v>1.0281503990487737</v>
      </c>
      <c r="F162" s="5">
        <f t="shared" si="9"/>
        <v>1.2192619897888004</v>
      </c>
      <c r="G162" s="5">
        <f t="shared" si="11"/>
        <v>0.13148106555482952</v>
      </c>
      <c r="H162" s="5">
        <f t="shared" si="10"/>
        <v>-1.8127083411864653</v>
      </c>
      <c r="I162" s="2"/>
      <c r="J162" s="1"/>
      <c r="K162" s="1"/>
      <c r="L162" s="1"/>
      <c r="M162" s="1"/>
      <c r="N162" s="1"/>
      <c r="O162" s="2"/>
      <c r="P162" s="1"/>
    </row>
    <row r="163" spans="1:16">
      <c r="A163" s="6" t="s">
        <v>200</v>
      </c>
      <c r="B163" s="7">
        <v>1.32560098171234</v>
      </c>
      <c r="C163" s="7">
        <v>1</v>
      </c>
      <c r="D163" s="7">
        <v>7.5916371345520002</v>
      </c>
      <c r="E163" s="5">
        <f t="shared" si="8"/>
        <v>1.023533202954013</v>
      </c>
      <c r="F163" s="5">
        <f t="shared" si="9"/>
        <v>1.1881885977114117</v>
      </c>
      <c r="G163" s="5">
        <f t="shared" si="11"/>
        <v>0.13741238400092826</v>
      </c>
      <c r="H163" s="5">
        <f t="shared" si="10"/>
        <v>-1.8128421988112557</v>
      </c>
      <c r="I163" s="2"/>
      <c r="J163" s="1"/>
      <c r="K163" s="1"/>
      <c r="L163" s="1"/>
      <c r="M163" s="1"/>
      <c r="N163" s="1"/>
      <c r="O163" s="2"/>
      <c r="P163" s="1"/>
    </row>
    <row r="164" spans="1:16">
      <c r="A164" s="6" t="s">
        <v>201</v>
      </c>
      <c r="B164" s="7">
        <v>1.2978789806366</v>
      </c>
      <c r="C164" s="7">
        <v>1</v>
      </c>
      <c r="D164" s="7">
        <v>3.07343602180481</v>
      </c>
      <c r="E164" s="5">
        <f t="shared" si="8"/>
        <v>1.0134779317925444</v>
      </c>
      <c r="F164" s="5">
        <f t="shared" si="9"/>
        <v>1.1205173581036081</v>
      </c>
      <c r="G164" s="5">
        <f t="shared" si="11"/>
        <v>0.17736162253299192</v>
      </c>
      <c r="H164" s="5">
        <f t="shared" si="10"/>
        <v>-1.8138976034970173</v>
      </c>
      <c r="I164" s="2"/>
      <c r="J164" s="1"/>
      <c r="K164" s="1"/>
      <c r="L164" s="1"/>
      <c r="M164" s="1"/>
      <c r="N164" s="1"/>
      <c r="O164" s="2"/>
      <c r="P164" s="1"/>
    </row>
    <row r="165" spans="1:16">
      <c r="A165" s="6" t="s">
        <v>42</v>
      </c>
      <c r="B165" s="7">
        <v>1.2967770099639899</v>
      </c>
      <c r="C165" s="7">
        <v>1</v>
      </c>
      <c r="D165" s="7">
        <v>7.9103369712829599</v>
      </c>
      <c r="E165" s="5">
        <f t="shared" si="8"/>
        <v>1.0242424704694417</v>
      </c>
      <c r="F165" s="5">
        <f t="shared" si="9"/>
        <v>1.1929619162238485</v>
      </c>
      <c r="G165" s="5">
        <f t="shared" si="11"/>
        <v>0.10381509374014142</v>
      </c>
      <c r="H165" s="5">
        <f t="shared" si="10"/>
        <v>-1.8121619893353405</v>
      </c>
      <c r="I165" s="2"/>
      <c r="J165" s="1"/>
      <c r="K165" s="1"/>
      <c r="L165" s="1"/>
      <c r="M165" s="1"/>
      <c r="N165" s="1"/>
      <c r="O165" s="2"/>
      <c r="P165" s="1"/>
    </row>
    <row r="166" spans="1:16">
      <c r="A166" s="6" t="s">
        <v>202</v>
      </c>
      <c r="B166" s="7">
        <v>1.2909630537033101</v>
      </c>
      <c r="C166" s="7">
        <v>1</v>
      </c>
      <c r="D166" s="7">
        <v>4.7164821624755904</v>
      </c>
      <c r="E166" s="5">
        <f t="shared" si="8"/>
        <v>1.017134536282468</v>
      </c>
      <c r="F166" s="5">
        <f t="shared" si="9"/>
        <v>1.1451260389253444</v>
      </c>
      <c r="G166" s="5">
        <f t="shared" si="11"/>
        <v>0.14583701477796573</v>
      </c>
      <c r="H166" s="5">
        <f t="shared" si="10"/>
        <v>-1.813042476016957</v>
      </c>
      <c r="I166" s="2"/>
      <c r="J166" s="1"/>
      <c r="K166" s="1"/>
      <c r="L166" s="1"/>
      <c r="M166" s="1"/>
      <c r="N166" s="1"/>
      <c r="O166" s="2"/>
      <c r="P166" s="1"/>
    </row>
    <row r="167" spans="1:16">
      <c r="A167" s="6" t="s">
        <v>43</v>
      </c>
      <c r="B167" s="7">
        <v>1.2817230224609399</v>
      </c>
      <c r="C167" s="7">
        <v>1</v>
      </c>
      <c r="D167" s="7">
        <v>4.3450398445129403</v>
      </c>
      <c r="E167" s="5">
        <f t="shared" si="8"/>
        <v>1.0163078902048019</v>
      </c>
      <c r="F167" s="5">
        <f t="shared" si="9"/>
        <v>1.1395627712725582</v>
      </c>
      <c r="G167" s="5">
        <f t="shared" si="11"/>
        <v>0.14216025118838171</v>
      </c>
      <c r="H167" s="5">
        <f t="shared" si="10"/>
        <v>-1.8129536038598311</v>
      </c>
      <c r="I167" s="2"/>
      <c r="J167" s="1"/>
      <c r="K167" s="1"/>
      <c r="L167" s="1"/>
      <c r="M167" s="1"/>
      <c r="N167" s="1"/>
      <c r="O167" s="2"/>
      <c r="P167" s="1"/>
    </row>
    <row r="168" spans="1:16">
      <c r="A168" s="6" t="s">
        <v>203</v>
      </c>
      <c r="B168" s="7">
        <v>1.2648520469665501</v>
      </c>
      <c r="C168" s="7">
        <v>1</v>
      </c>
      <c r="D168" s="7">
        <v>3.7424380779266402</v>
      </c>
      <c r="E168" s="5">
        <f t="shared" si="8"/>
        <v>1.0149667980280261</v>
      </c>
      <c r="F168" s="5">
        <f t="shared" si="9"/>
        <v>1.130537318992513</v>
      </c>
      <c r="G168" s="5">
        <f t="shared" si="11"/>
        <v>0.1343147279740371</v>
      </c>
      <c r="H168" s="5">
        <f t="shared" si="10"/>
        <v>-1.8127715543993526</v>
      </c>
      <c r="I168" s="2"/>
      <c r="J168" s="1"/>
      <c r="K168" s="1"/>
      <c r="L168" s="1"/>
      <c r="M168" s="1"/>
      <c r="N168" s="1"/>
      <c r="O168" s="2"/>
      <c r="P168" s="1"/>
    </row>
    <row r="169" spans="1:16">
      <c r="A169" s="6" t="s">
        <v>204</v>
      </c>
      <c r="B169" s="7">
        <v>1.25984299182892</v>
      </c>
      <c r="C169" s="7">
        <v>1</v>
      </c>
      <c r="D169" s="7">
        <v>5.7553539276123002</v>
      </c>
      <c r="E169" s="5">
        <f t="shared" si="8"/>
        <v>1.0194465487493261</v>
      </c>
      <c r="F169" s="5">
        <f t="shared" si="9"/>
        <v>1.1606857137574376</v>
      </c>
      <c r="G169" s="5">
        <f t="shared" si="11"/>
        <v>9.9157278071482446E-2</v>
      </c>
      <c r="H169" s="5">
        <f t="shared" si="10"/>
        <v>-1.8120826422689782</v>
      </c>
      <c r="I169" s="2"/>
      <c r="J169" s="1"/>
      <c r="K169" s="1"/>
      <c r="L169" s="1"/>
      <c r="M169" s="1"/>
      <c r="N169" s="1"/>
      <c r="O169" s="2"/>
      <c r="P169" s="1"/>
    </row>
    <row r="170" spans="1:16">
      <c r="A170" s="6" t="s">
        <v>205</v>
      </c>
      <c r="B170" s="7">
        <v>1.24330902099609</v>
      </c>
      <c r="C170" s="7">
        <v>1</v>
      </c>
      <c r="D170" s="7">
        <v>3.3840599060058598</v>
      </c>
      <c r="E170" s="5">
        <f t="shared" si="8"/>
        <v>1.0141692262495481</v>
      </c>
      <c r="F170" s="5">
        <f t="shared" si="9"/>
        <v>1.125169719247155</v>
      </c>
      <c r="G170" s="5">
        <f t="shared" si="11"/>
        <v>0.11813930174893494</v>
      </c>
      <c r="H170" s="5">
        <f t="shared" si="10"/>
        <v>-1.8124288263169743</v>
      </c>
      <c r="I170" s="2"/>
      <c r="J170" s="1"/>
      <c r="K170" s="1"/>
      <c r="L170" s="1"/>
      <c r="M170" s="1"/>
      <c r="N170" s="1"/>
      <c r="O170" s="2"/>
      <c r="P170" s="1"/>
    </row>
    <row r="171" spans="1:16">
      <c r="A171" s="6" t="s">
        <v>206</v>
      </c>
      <c r="B171" s="7">
        <v>1.2417219877243</v>
      </c>
      <c r="C171" s="7">
        <v>1</v>
      </c>
      <c r="D171" s="7">
        <v>10.174715995788601</v>
      </c>
      <c r="E171" s="5">
        <f t="shared" si="8"/>
        <v>1.029281853298043</v>
      </c>
      <c r="F171" s="5">
        <f t="shared" si="9"/>
        <v>1.2268765941468582</v>
      </c>
      <c r="G171" s="5">
        <f t="shared" si="11"/>
        <v>1.4845393577441746E-2</v>
      </c>
      <c r="H171" s="5">
        <f t="shared" si="10"/>
        <v>-1.8112759359179444</v>
      </c>
      <c r="I171" s="2"/>
      <c r="J171" s="1"/>
      <c r="K171" s="1"/>
      <c r="L171" s="1"/>
      <c r="M171" s="1"/>
      <c r="N171" s="1"/>
      <c r="O171" s="2"/>
      <c r="P171" s="1"/>
    </row>
    <row r="172" spans="1:16">
      <c r="A172" s="6" t="s">
        <v>207</v>
      </c>
      <c r="B172" s="7">
        <v>1.2238399982452399</v>
      </c>
      <c r="C172" s="7">
        <v>1</v>
      </c>
      <c r="D172" s="7">
        <v>6.2538251876831099</v>
      </c>
      <c r="E172" s="5">
        <f t="shared" si="8"/>
        <v>1.0205558981477114</v>
      </c>
      <c r="F172" s="5">
        <f t="shared" si="9"/>
        <v>1.1681515540855025</v>
      </c>
      <c r="G172" s="5">
        <f t="shared" si="11"/>
        <v>5.5688444159737394E-2</v>
      </c>
      <c r="H172" s="5">
        <f t="shared" si="10"/>
        <v>-1.8115177197948533</v>
      </c>
      <c r="I172" s="2"/>
      <c r="J172" s="1"/>
      <c r="K172" s="1"/>
      <c r="L172" s="1"/>
      <c r="M172" s="1"/>
      <c r="N172" s="1"/>
      <c r="O172" s="2"/>
      <c r="P172" s="1"/>
    </row>
    <row r="173" spans="1:16">
      <c r="A173" s="6" t="s">
        <v>44</v>
      </c>
      <c r="B173" s="7">
        <v>1.21842896938324</v>
      </c>
      <c r="C173" s="7">
        <v>1</v>
      </c>
      <c r="D173" s="7">
        <v>3.62254691123962</v>
      </c>
      <c r="E173" s="5">
        <f t="shared" si="8"/>
        <v>1.0146999798495475</v>
      </c>
      <c r="F173" s="5">
        <f t="shared" si="9"/>
        <v>1.1287416521628877</v>
      </c>
      <c r="G173" s="5">
        <f t="shared" si="11"/>
        <v>8.9687317220352281E-2</v>
      </c>
      <c r="H173" s="5">
        <f t="shared" si="10"/>
        <v>-1.8119325479018642</v>
      </c>
      <c r="I173" s="2"/>
      <c r="J173" s="1"/>
      <c r="K173" s="1"/>
      <c r="L173" s="1"/>
      <c r="M173" s="1"/>
      <c r="N173" s="1"/>
      <c r="O173" s="2"/>
      <c r="P173" s="1"/>
    </row>
    <row r="174" spans="1:16">
      <c r="A174" s="6" t="s">
        <v>208</v>
      </c>
      <c r="B174" s="7">
        <v>1.2160069942474401</v>
      </c>
      <c r="C174" s="7">
        <v>1</v>
      </c>
      <c r="D174" s="7">
        <v>6.9312400817871103</v>
      </c>
      <c r="E174" s="5">
        <f t="shared" si="8"/>
        <v>1.0220634871812797</v>
      </c>
      <c r="F174" s="5">
        <f t="shared" si="9"/>
        <v>1.178297518036393</v>
      </c>
      <c r="G174" s="5">
        <f t="shared" si="11"/>
        <v>3.7709476211047033E-2</v>
      </c>
      <c r="H174" s="5">
        <f t="shared" si="10"/>
        <v>-1.8113767864969308</v>
      </c>
      <c r="I174" s="2"/>
      <c r="J174" s="1"/>
      <c r="K174" s="1"/>
      <c r="L174" s="1"/>
      <c r="M174" s="1"/>
      <c r="N174" s="1"/>
      <c r="O174" s="2"/>
      <c r="P174" s="1"/>
    </row>
    <row r="175" spans="1:16">
      <c r="A175" s="6" t="s">
        <v>209</v>
      </c>
      <c r="B175" s="7">
        <v>1.2135920524597199</v>
      </c>
      <c r="C175" s="7">
        <v>1</v>
      </c>
      <c r="D175" s="7">
        <v>3.7577610015869101</v>
      </c>
      <c r="E175" s="5">
        <f t="shared" si="8"/>
        <v>1.0150008992440953</v>
      </c>
      <c r="F175" s="5">
        <f t="shared" si="9"/>
        <v>1.13076681768295</v>
      </c>
      <c r="G175" s="5">
        <f t="shared" si="11"/>
        <v>8.2825234776769951E-2</v>
      </c>
      <c r="H175" s="5">
        <f t="shared" si="10"/>
        <v>-1.8118331932326635</v>
      </c>
      <c r="I175" s="2"/>
      <c r="J175" s="1"/>
      <c r="K175" s="1"/>
      <c r="L175" s="1"/>
      <c r="M175" s="1"/>
      <c r="N175" s="1"/>
      <c r="O175" s="2"/>
      <c r="P175" s="1"/>
    </row>
    <row r="176" spans="1:16">
      <c r="A176" s="6" t="s">
        <v>210</v>
      </c>
      <c r="B176" s="7">
        <v>1.2091649770736701</v>
      </c>
      <c r="C176" s="7">
        <v>1</v>
      </c>
      <c r="D176" s="7">
        <v>4.6899127960205096</v>
      </c>
      <c r="E176" s="5">
        <f t="shared" si="8"/>
        <v>1.0170754060716545</v>
      </c>
      <c r="F176" s="5">
        <f t="shared" si="9"/>
        <v>1.1447280969305675</v>
      </c>
      <c r="G176" s="5">
        <f t="shared" si="11"/>
        <v>6.443688014310256E-2</v>
      </c>
      <c r="H176" s="5">
        <f t="shared" si="10"/>
        <v>-1.8116059214310758</v>
      </c>
      <c r="I176" s="2"/>
      <c r="J176" s="1"/>
      <c r="K176" s="1"/>
      <c r="L176" s="1"/>
      <c r="M176" s="1"/>
      <c r="N176" s="1"/>
      <c r="O176" s="2"/>
      <c r="P176" s="1"/>
    </row>
    <row r="177" spans="1:16">
      <c r="A177" s="6" t="s">
        <v>211</v>
      </c>
      <c r="B177" s="7">
        <v>1.18289399147034</v>
      </c>
      <c r="C177" s="7">
        <v>1</v>
      </c>
      <c r="D177" s="7">
        <v>1.91082799434662</v>
      </c>
      <c r="E177" s="5">
        <f t="shared" si="8"/>
        <v>1.0108905438744611</v>
      </c>
      <c r="F177" s="5">
        <f t="shared" si="9"/>
        <v>1.1031044266220693</v>
      </c>
      <c r="G177" s="5">
        <f t="shared" si="11"/>
        <v>7.9789564848270711E-2</v>
      </c>
      <c r="H177" s="5">
        <f t="shared" si="10"/>
        <v>-1.8117917621514343</v>
      </c>
      <c r="I177" s="2"/>
      <c r="J177" s="1"/>
      <c r="K177" s="1"/>
      <c r="L177" s="1"/>
      <c r="M177" s="1"/>
      <c r="N177" s="1"/>
      <c r="O177" s="2"/>
      <c r="P177" s="1"/>
    </row>
    <row r="178" spans="1:16">
      <c r="A178" s="6" t="s">
        <v>212</v>
      </c>
      <c r="B178" s="7">
        <v>1.1668610572814899</v>
      </c>
      <c r="C178" s="7">
        <v>1</v>
      </c>
      <c r="D178" s="7">
        <v>4.0675950050354004</v>
      </c>
      <c r="E178" s="5">
        <f t="shared" si="8"/>
        <v>1.0156904358189345</v>
      </c>
      <c r="F178" s="5">
        <f t="shared" si="9"/>
        <v>1.1354073484080773</v>
      </c>
      <c r="G178" s="5">
        <f t="shared" si="11"/>
        <v>3.1453708873412589E-2</v>
      </c>
      <c r="H178" s="5">
        <f t="shared" si="10"/>
        <v>-1.8113404730709954</v>
      </c>
      <c r="I178" s="2"/>
      <c r="J178" s="1"/>
      <c r="K178" s="1"/>
      <c r="L178" s="1"/>
      <c r="M178" s="1"/>
      <c r="N178" s="1"/>
      <c r="O178" s="2"/>
      <c r="P178" s="1"/>
    </row>
    <row r="179" spans="1:16">
      <c r="A179" s="6" t="s">
        <v>45</v>
      </c>
      <c r="B179" s="7">
        <v>1.16279101371765</v>
      </c>
      <c r="C179" s="7">
        <v>1</v>
      </c>
      <c r="D179" s="7">
        <v>3.3755700588226301</v>
      </c>
      <c r="E179" s="5">
        <f t="shared" si="8"/>
        <v>1.014150332067236</v>
      </c>
      <c r="F179" s="5">
        <f t="shared" si="9"/>
        <v>1.1250425627818643</v>
      </c>
      <c r="G179" s="5">
        <f t="shared" si="11"/>
        <v>3.7748450935785716E-2</v>
      </c>
      <c r="H179" s="5">
        <f t="shared" si="10"/>
        <v>-1.81137703332786</v>
      </c>
      <c r="I179" s="2"/>
      <c r="J179" s="1"/>
      <c r="K179" s="1"/>
      <c r="L179" s="1"/>
      <c r="M179" s="1"/>
      <c r="N179" s="1"/>
      <c r="O179" s="2"/>
      <c r="P179" s="1"/>
    </row>
    <row r="180" spans="1:16">
      <c r="A180" s="6" t="s">
        <v>213</v>
      </c>
      <c r="B180" s="7">
        <v>1.1594200134277299</v>
      </c>
      <c r="C180" s="7">
        <v>1</v>
      </c>
      <c r="D180" s="7">
        <v>9.8044929504394496</v>
      </c>
      <c r="E180" s="5">
        <f t="shared" si="8"/>
        <v>1.0284579207155142</v>
      </c>
      <c r="F180" s="5">
        <f t="shared" si="9"/>
        <v>1.221331588117917</v>
      </c>
      <c r="G180" s="5">
        <f t="shared" si="11"/>
        <v>-6.1911574690187043E-2</v>
      </c>
      <c r="H180" s="5">
        <f t="shared" si="10"/>
        <v>-1.8115791423603638</v>
      </c>
      <c r="I180" s="2"/>
      <c r="J180" s="1"/>
      <c r="K180" s="1"/>
      <c r="L180" s="1"/>
      <c r="M180" s="1"/>
      <c r="N180" s="1"/>
      <c r="O180" s="2"/>
      <c r="P180" s="1"/>
    </row>
    <row r="181" spans="1:16">
      <c r="A181" s="6" t="s">
        <v>214</v>
      </c>
      <c r="B181" s="7">
        <v>1.1293629407882699</v>
      </c>
      <c r="C181" s="7">
        <v>1</v>
      </c>
      <c r="D181" s="7">
        <v>3.3009819984436</v>
      </c>
      <c r="E181" s="5">
        <f t="shared" si="8"/>
        <v>1.0139843360980874</v>
      </c>
      <c r="F181" s="5">
        <f t="shared" si="9"/>
        <v>1.1239254220482324</v>
      </c>
      <c r="G181" s="5">
        <f t="shared" si="11"/>
        <v>5.4375187400375058E-3</v>
      </c>
      <c r="H181" s="5">
        <f t="shared" si="10"/>
        <v>-1.8112599206763491</v>
      </c>
      <c r="I181" s="2"/>
      <c r="J181" s="1"/>
      <c r="K181" s="1"/>
      <c r="L181" s="1"/>
      <c r="M181" s="1"/>
      <c r="N181" s="1"/>
      <c r="O181" s="2"/>
      <c r="P181" s="1"/>
    </row>
    <row r="182" spans="1:16">
      <c r="A182" s="6" t="s">
        <v>215</v>
      </c>
      <c r="B182" s="7">
        <v>1.09990799427032</v>
      </c>
      <c r="C182" s="7">
        <v>1</v>
      </c>
      <c r="D182" s="7">
        <v>5.62857913970947</v>
      </c>
      <c r="E182" s="5">
        <f t="shared" si="8"/>
        <v>1.0191644110496108</v>
      </c>
      <c r="F182" s="5">
        <f t="shared" si="9"/>
        <v>1.1587869476701564</v>
      </c>
      <c r="G182" s="5">
        <f t="shared" si="11"/>
        <v>-5.8878953399836398E-2</v>
      </c>
      <c r="H182" s="5">
        <f t="shared" si="10"/>
        <v>-1.8115483981948175</v>
      </c>
      <c r="I182" s="2"/>
      <c r="J182" s="1"/>
      <c r="K182" s="1"/>
      <c r="L182" s="1"/>
      <c r="M182" s="1"/>
      <c r="N182" s="1"/>
      <c r="O182" s="2"/>
      <c r="P182" s="1"/>
    </row>
    <row r="183" spans="1:16">
      <c r="A183" s="6" t="s">
        <v>216</v>
      </c>
      <c r="B183" s="7">
        <v>1.0953609943389899</v>
      </c>
      <c r="C183" s="7">
        <v>1</v>
      </c>
      <c r="D183" s="7">
        <v>4.18157911300659</v>
      </c>
      <c r="E183" s="5">
        <f t="shared" si="8"/>
        <v>1.0159441078191727</v>
      </c>
      <c r="F183" s="5">
        <f t="shared" si="9"/>
        <v>1.1371145424194811</v>
      </c>
      <c r="G183" s="5">
        <f t="shared" si="11"/>
        <v>-4.1753548080491143E-2</v>
      </c>
      <c r="H183" s="5">
        <f t="shared" si="10"/>
        <v>-1.8114037574072759</v>
      </c>
      <c r="I183" s="2"/>
      <c r="J183" s="1"/>
      <c r="K183" s="1"/>
      <c r="L183" s="1"/>
      <c r="M183" s="1"/>
      <c r="N183" s="1"/>
      <c r="O183" s="2"/>
      <c r="P183" s="1"/>
    </row>
    <row r="184" spans="1:16">
      <c r="A184" s="6" t="s">
        <v>217</v>
      </c>
      <c r="B184" s="7">
        <v>1.0791369676589999</v>
      </c>
      <c r="C184" s="7">
        <v>1</v>
      </c>
      <c r="D184" s="7">
        <v>6.4084668159484899</v>
      </c>
      <c r="E184" s="5">
        <f t="shared" si="8"/>
        <v>1.0209000535906094</v>
      </c>
      <c r="F184" s="5">
        <f t="shared" si="9"/>
        <v>1.170467695049251</v>
      </c>
      <c r="G184" s="5">
        <f t="shared" si="11"/>
        <v>-9.1330727390251054E-2</v>
      </c>
      <c r="H184" s="5">
        <f t="shared" si="10"/>
        <v>-1.8119575156566201</v>
      </c>
      <c r="I184" s="2"/>
      <c r="J184" s="1"/>
      <c r="K184" s="1"/>
      <c r="L184" s="1"/>
      <c r="M184" s="1"/>
      <c r="N184" s="1"/>
      <c r="O184" s="2"/>
      <c r="P184" s="1"/>
    </row>
    <row r="185" spans="1:16">
      <c r="A185" s="6" t="s">
        <v>218</v>
      </c>
      <c r="B185" s="7">
        <v>1.0664479732513401</v>
      </c>
      <c r="C185" s="7">
        <v>1</v>
      </c>
      <c r="D185" s="7">
        <v>5.6096539497375497</v>
      </c>
      <c r="E185" s="5">
        <f t="shared" si="8"/>
        <v>1.0191222929782366</v>
      </c>
      <c r="F185" s="5">
        <f t="shared" si="9"/>
        <v>1.1585034961297636</v>
      </c>
      <c r="G185" s="5">
        <f t="shared" si="11"/>
        <v>-9.2055522878423446E-2</v>
      </c>
      <c r="H185" s="5">
        <f t="shared" si="10"/>
        <v>-1.8119686712814977</v>
      </c>
      <c r="I185" s="2"/>
      <c r="J185" s="1"/>
      <c r="K185" s="1"/>
      <c r="L185" s="1"/>
      <c r="M185" s="1"/>
      <c r="N185" s="1"/>
      <c r="O185" s="2"/>
      <c r="P185" s="1"/>
    </row>
    <row r="186" spans="1:16">
      <c r="A186" s="6" t="s">
        <v>219</v>
      </c>
      <c r="B186" s="7">
        <v>1.0491800308227499</v>
      </c>
      <c r="C186" s="7">
        <v>1</v>
      </c>
      <c r="D186" s="7">
        <v>4.5423698425293004</v>
      </c>
      <c r="E186" s="5">
        <f t="shared" si="8"/>
        <v>1.0167470487523815</v>
      </c>
      <c r="F186" s="5">
        <f t="shared" si="9"/>
        <v>1.14251827618355</v>
      </c>
      <c r="G186" s="5">
        <f t="shared" si="11"/>
        <v>-9.3338245360800043E-2</v>
      </c>
      <c r="H186" s="5">
        <f t="shared" si="10"/>
        <v>-1.8119886303141637</v>
      </c>
      <c r="I186" s="2"/>
      <c r="J186" s="1"/>
      <c r="K186" s="1"/>
      <c r="L186" s="1"/>
      <c r="M186" s="1"/>
      <c r="N186" s="1"/>
      <c r="O186" s="2"/>
      <c r="P186" s="1"/>
    </row>
    <row r="187" spans="1:16">
      <c r="A187" s="6" t="s">
        <v>220</v>
      </c>
      <c r="B187" s="7">
        <v>1.04761898517609</v>
      </c>
      <c r="C187" s="7">
        <v>1</v>
      </c>
      <c r="D187" s="7">
        <v>2.50530004501343</v>
      </c>
      <c r="E187" s="5">
        <f t="shared" si="8"/>
        <v>1.012213543342215</v>
      </c>
      <c r="F187" s="5">
        <f t="shared" si="9"/>
        <v>1.1120081162934563</v>
      </c>
      <c r="G187" s="5">
        <f t="shared" si="11"/>
        <v>-6.4389131117366327E-2</v>
      </c>
      <c r="H187" s="5">
        <f t="shared" si="10"/>
        <v>-1.8116054051577044</v>
      </c>
      <c r="I187" s="2"/>
      <c r="J187" s="1"/>
      <c r="K187" s="1"/>
      <c r="L187" s="1"/>
      <c r="M187" s="1"/>
      <c r="N187" s="1"/>
      <c r="O187" s="2"/>
      <c r="P187" s="1"/>
    </row>
    <row r="188" spans="1:16">
      <c r="A188" s="6" t="s">
        <v>221</v>
      </c>
      <c r="B188" s="7">
        <v>1.0416669845581099</v>
      </c>
      <c r="C188" s="7">
        <v>1</v>
      </c>
      <c r="D188" s="7">
        <v>2.50893998146057</v>
      </c>
      <c r="E188" s="5">
        <f t="shared" si="8"/>
        <v>1.012221644032528</v>
      </c>
      <c r="F188" s="5">
        <f t="shared" si="9"/>
        <v>1.1120626333468864</v>
      </c>
      <c r="G188" s="5">
        <f t="shared" si="11"/>
        <v>-7.0395648788776466E-2</v>
      </c>
      <c r="H188" s="5">
        <f t="shared" si="10"/>
        <v>-1.8116733529363536</v>
      </c>
      <c r="I188" s="2"/>
      <c r="J188" s="1"/>
      <c r="K188" s="1"/>
      <c r="L188" s="1"/>
      <c r="M188" s="1"/>
      <c r="N188" s="1"/>
      <c r="O188" s="2"/>
      <c r="P188" s="1"/>
    </row>
    <row r="189" spans="1:16">
      <c r="A189" s="6" t="s">
        <v>222</v>
      </c>
      <c r="B189" s="7">
        <v>1.03383505344391</v>
      </c>
      <c r="C189" s="7">
        <v>1</v>
      </c>
      <c r="D189" s="7">
        <v>-32.2431030273438</v>
      </c>
      <c r="E189" s="5">
        <f t="shared" si="8"/>
        <v>0.93488086013455851</v>
      </c>
      <c r="F189" s="5">
        <f t="shared" si="9"/>
        <v>0.59156481339048583</v>
      </c>
      <c r="G189" s="5">
        <f t="shared" si="11"/>
        <v>0.44227024005342419</v>
      </c>
      <c r="H189" s="5">
        <f t="shared" si="10"/>
        <v>-1.8276741854000049</v>
      </c>
      <c r="I189" s="2"/>
      <c r="J189" s="1"/>
      <c r="K189" s="1"/>
      <c r="L189" s="1"/>
      <c r="M189" s="1"/>
      <c r="N189" s="1"/>
      <c r="O189" s="2"/>
      <c r="P189" s="1"/>
    </row>
    <row r="190" spans="1:16">
      <c r="A190" s="6" t="s">
        <v>223</v>
      </c>
      <c r="B190" s="7">
        <v>1.0329240560531601</v>
      </c>
      <c r="C190" s="7">
        <v>1</v>
      </c>
      <c r="D190" s="7">
        <v>5.1865901947021502</v>
      </c>
      <c r="E190" s="5">
        <f t="shared" si="8"/>
        <v>1.0181807632257278</v>
      </c>
      <c r="F190" s="5">
        <f t="shared" si="9"/>
        <v>1.1521670697463504</v>
      </c>
      <c r="G190" s="5">
        <f t="shared" si="11"/>
        <v>-0.11924301369319035</v>
      </c>
      <c r="H190" s="5">
        <f t="shared" si="10"/>
        <v>-1.8124508158372326</v>
      </c>
      <c r="I190" s="2"/>
      <c r="J190" s="1"/>
      <c r="K190" s="1"/>
      <c r="L190" s="1"/>
      <c r="M190" s="1"/>
      <c r="N190" s="1"/>
      <c r="O190" s="2"/>
      <c r="P190" s="1"/>
    </row>
    <row r="191" spans="1:16">
      <c r="A191" s="6" t="s">
        <v>224</v>
      </c>
      <c r="B191" s="7">
        <v>1.02930700778961</v>
      </c>
      <c r="C191" s="7">
        <v>1</v>
      </c>
      <c r="D191" s="7">
        <v>4.3901500701904297</v>
      </c>
      <c r="E191" s="5">
        <f t="shared" si="8"/>
        <v>1.016408283157666</v>
      </c>
      <c r="F191" s="5">
        <f t="shared" si="9"/>
        <v>1.140238408503927</v>
      </c>
      <c r="G191" s="5">
        <f t="shared" si="11"/>
        <v>-0.11093140071431695</v>
      </c>
      <c r="H191" s="5">
        <f t="shared" si="10"/>
        <v>-1.8122902496814004</v>
      </c>
      <c r="I191" s="2"/>
      <c r="J191" s="1"/>
      <c r="K191" s="1"/>
      <c r="L191" s="1"/>
      <c r="M191" s="1"/>
      <c r="N191" s="1"/>
      <c r="O191" s="2"/>
      <c r="P191" s="1"/>
    </row>
    <row r="192" spans="1:16">
      <c r="A192" s="6" t="s">
        <v>225</v>
      </c>
      <c r="B192" s="7">
        <v>1.0227799415588399</v>
      </c>
      <c r="C192" s="7">
        <v>1</v>
      </c>
      <c r="D192" s="7">
        <v>4.0929870605468803</v>
      </c>
      <c r="E192" s="5">
        <f t="shared" si="8"/>
        <v>1.0157469459204425</v>
      </c>
      <c r="F192" s="5">
        <f t="shared" si="9"/>
        <v>1.1357876572588286</v>
      </c>
      <c r="G192" s="5">
        <f t="shared" si="11"/>
        <v>-0.11300771569998869</v>
      </c>
      <c r="H192" s="5">
        <f t="shared" si="10"/>
        <v>-1.8123292739569183</v>
      </c>
      <c r="I192" s="2"/>
      <c r="J192" s="1"/>
      <c r="K192" s="1"/>
      <c r="L192" s="1"/>
      <c r="M192" s="1"/>
      <c r="N192" s="1"/>
      <c r="O192" s="2"/>
      <c r="P192" s="1"/>
    </row>
    <row r="193" spans="1:16">
      <c r="A193" s="6" t="s">
        <v>226</v>
      </c>
      <c r="B193" s="7">
        <v>1.0167770385742201</v>
      </c>
      <c r="C193" s="7">
        <v>1</v>
      </c>
      <c r="D193" s="7">
        <v>-2.3974559307098402</v>
      </c>
      <c r="E193" s="5">
        <f t="shared" si="8"/>
        <v>1.0013024440918248</v>
      </c>
      <c r="F193" s="5">
        <f t="shared" si="9"/>
        <v>1.0385772162311013</v>
      </c>
      <c r="G193" s="5">
        <f t="shared" si="11"/>
        <v>-2.1800177656881248E-2</v>
      </c>
      <c r="H193" s="5">
        <f t="shared" si="10"/>
        <v>-1.8112973262141014</v>
      </c>
      <c r="I193" s="2"/>
      <c r="J193" s="1"/>
      <c r="K193" s="1"/>
      <c r="L193" s="1"/>
      <c r="M193" s="1"/>
      <c r="N193" s="1"/>
      <c r="O193" s="2"/>
      <c r="P193" s="1"/>
    </row>
    <row r="194" spans="1:16">
      <c r="A194" s="6" t="s">
        <v>227</v>
      </c>
      <c r="B194" s="7">
        <v>1.01186299324036</v>
      </c>
      <c r="C194" s="7">
        <v>1</v>
      </c>
      <c r="D194" s="7">
        <v>3.6160759925842298</v>
      </c>
      <c r="E194" s="5">
        <f t="shared" ref="E194:E257" si="12">C$797+B$797*D194</f>
        <v>1.0146855787991915</v>
      </c>
      <c r="F194" s="5">
        <f t="shared" ref="F194:F257" si="13">MAX(C$804+B$804*D194,0)</f>
        <v>1.1286447341470924</v>
      </c>
      <c r="G194" s="5">
        <f t="shared" si="11"/>
        <v>-0.11678174090673243</v>
      </c>
      <c r="H194" s="5">
        <f t="shared" ref="H194:H257" si="14">IF(F194&gt;0,LN(1/F$796*_xlfn.NORM.S.DIST(G194/F$796,0)),LN(_xlfn.NORM.S.DIST(G194/F$796,1)))</f>
        <v>-1.8124020597376922</v>
      </c>
      <c r="I194" s="2"/>
      <c r="J194" s="1"/>
      <c r="K194" s="1"/>
      <c r="L194" s="1"/>
      <c r="M194" s="1"/>
      <c r="N194" s="1"/>
      <c r="O194" s="2"/>
      <c r="P194" s="1"/>
    </row>
    <row r="195" spans="1:16">
      <c r="A195" s="6" t="s">
        <v>228</v>
      </c>
      <c r="B195" s="7">
        <v>0.99753898382186901</v>
      </c>
      <c r="C195" s="7">
        <v>1</v>
      </c>
      <c r="D195" s="7">
        <v>4.4905991554260298</v>
      </c>
      <c r="E195" s="5">
        <f t="shared" si="12"/>
        <v>1.0166318329211139</v>
      </c>
      <c r="F195" s="5">
        <f t="shared" si="13"/>
        <v>1.1417428820644742</v>
      </c>
      <c r="G195" s="5">
        <f t="shared" ref="G195:G258" si="15">B195-F195</f>
        <v>-0.14420389824260516</v>
      </c>
      <c r="H195" s="5">
        <f t="shared" si="14"/>
        <v>-1.8130027213526971</v>
      </c>
      <c r="I195" s="2"/>
      <c r="J195" s="1"/>
      <c r="K195" s="1"/>
      <c r="L195" s="1"/>
      <c r="M195" s="1"/>
      <c r="N195" s="1"/>
      <c r="O195" s="2"/>
      <c r="P195" s="1"/>
    </row>
    <row r="196" spans="1:16">
      <c r="A196" s="6" t="s">
        <v>229</v>
      </c>
      <c r="B196" s="7">
        <v>0.99700897932052601</v>
      </c>
      <c r="C196" s="7">
        <v>1</v>
      </c>
      <c r="D196" s="7">
        <v>7.8808469772338903</v>
      </c>
      <c r="E196" s="5">
        <f t="shared" si="12"/>
        <v>1.0241768403924898</v>
      </c>
      <c r="F196" s="5">
        <f t="shared" si="13"/>
        <v>1.192520230605274</v>
      </c>
      <c r="G196" s="5">
        <f t="shared" si="15"/>
        <v>-0.195511251284748</v>
      </c>
      <c r="H196" s="5">
        <f t="shared" si="14"/>
        <v>-1.8144655928388831</v>
      </c>
      <c r="I196" s="2"/>
      <c r="J196" s="1"/>
      <c r="K196" s="1"/>
      <c r="L196" s="1"/>
      <c r="M196" s="1"/>
      <c r="N196" s="1"/>
      <c r="O196" s="2"/>
      <c r="P196" s="1"/>
    </row>
    <row r="197" spans="1:16">
      <c r="A197" s="6" t="s">
        <v>230</v>
      </c>
      <c r="B197" s="7">
        <v>0.99224799871444702</v>
      </c>
      <c r="C197" s="7">
        <v>1</v>
      </c>
      <c r="D197" s="7">
        <v>5.5429358482360804</v>
      </c>
      <c r="E197" s="5">
        <f t="shared" si="12"/>
        <v>1.0189738116279747</v>
      </c>
      <c r="F197" s="5">
        <f t="shared" si="13"/>
        <v>1.157504227500453</v>
      </c>
      <c r="G197" s="5">
        <f t="shared" si="15"/>
        <v>-0.16525622878600599</v>
      </c>
      <c r="H197" s="5">
        <f t="shared" si="14"/>
        <v>-1.8135495062748028</v>
      </c>
      <c r="I197" s="2"/>
      <c r="J197" s="1"/>
      <c r="K197" s="1"/>
      <c r="L197" s="1"/>
      <c r="M197" s="1"/>
      <c r="N197" s="1"/>
      <c r="O197" s="2"/>
      <c r="P197" s="1"/>
    </row>
    <row r="198" spans="1:16">
      <c r="A198" s="6" t="s">
        <v>231</v>
      </c>
      <c r="B198" s="7">
        <v>0.98567700386047397</v>
      </c>
      <c r="C198" s="7">
        <v>1</v>
      </c>
      <c r="D198" s="7">
        <v>2.47959303855896</v>
      </c>
      <c r="E198" s="5">
        <f t="shared" si="12"/>
        <v>1.0121563323163667</v>
      </c>
      <c r="F198" s="5">
        <f t="shared" si="13"/>
        <v>1.111623090273151</v>
      </c>
      <c r="G198" s="5">
        <f t="shared" si="15"/>
        <v>-0.12594608641267702</v>
      </c>
      <c r="H198" s="5">
        <f t="shared" si="14"/>
        <v>-1.8125887547317299</v>
      </c>
      <c r="I198" s="2"/>
      <c r="J198" s="1"/>
      <c r="K198" s="1"/>
      <c r="L198" s="1"/>
      <c r="M198" s="1"/>
      <c r="N198" s="1"/>
      <c r="O198" s="2"/>
      <c r="P198" s="1"/>
    </row>
    <row r="199" spans="1:16">
      <c r="A199" s="6" t="s">
        <v>232</v>
      </c>
      <c r="B199" s="7">
        <v>0.97919201850891102</v>
      </c>
      <c r="C199" s="7">
        <v>1</v>
      </c>
      <c r="D199" s="7">
        <v>4.4261441230773899</v>
      </c>
      <c r="E199" s="5">
        <f t="shared" si="12"/>
        <v>1.0164883880385571</v>
      </c>
      <c r="F199" s="5">
        <f t="shared" si="13"/>
        <v>1.1407775084945178</v>
      </c>
      <c r="G199" s="5">
        <f t="shared" si="15"/>
        <v>-0.16158548998560673</v>
      </c>
      <c r="H199" s="5">
        <f t="shared" si="14"/>
        <v>-1.8134488125008075</v>
      </c>
      <c r="I199" s="2"/>
      <c r="J199" s="1"/>
      <c r="K199" s="1"/>
      <c r="L199" s="1"/>
      <c r="M199" s="1"/>
      <c r="N199" s="1"/>
      <c r="O199" s="2"/>
      <c r="P199" s="1"/>
    </row>
    <row r="200" spans="1:16">
      <c r="A200" s="6" t="s">
        <v>46</v>
      </c>
      <c r="B200" s="7">
        <v>0.96631002426147505</v>
      </c>
      <c r="C200" s="7">
        <v>1</v>
      </c>
      <c r="D200" s="7">
        <v>4.3694629669189498</v>
      </c>
      <c r="E200" s="5">
        <f t="shared" si="12"/>
        <v>1.0163622439425559</v>
      </c>
      <c r="F200" s="5">
        <f t="shared" si="13"/>
        <v>1.139928567952933</v>
      </c>
      <c r="G200" s="5">
        <f t="shared" si="15"/>
        <v>-0.1736185436914579</v>
      </c>
      <c r="H200" s="5">
        <f t="shared" si="14"/>
        <v>-1.8137873421736537</v>
      </c>
      <c r="I200" s="2"/>
      <c r="J200" s="1"/>
      <c r="K200" s="1"/>
      <c r="L200" s="1"/>
      <c r="M200" s="1"/>
      <c r="N200" s="1"/>
      <c r="O200" s="2"/>
      <c r="P200" s="1"/>
    </row>
    <row r="201" spans="1:16">
      <c r="A201" s="6" t="s">
        <v>233</v>
      </c>
      <c r="B201" s="7">
        <v>0.96153801679611195</v>
      </c>
      <c r="C201" s="7">
        <v>1</v>
      </c>
      <c r="D201" s="7">
        <v>5.5194058418273899</v>
      </c>
      <c r="E201" s="5">
        <f t="shared" si="12"/>
        <v>1.0189214455227558</v>
      </c>
      <c r="F201" s="5">
        <f t="shared" si="13"/>
        <v>1.1571518074416904</v>
      </c>
      <c r="G201" s="5">
        <f t="shared" si="15"/>
        <v>-0.19561379064557849</v>
      </c>
      <c r="H201" s="5">
        <f t="shared" si="14"/>
        <v>-1.8144689588680829</v>
      </c>
      <c r="I201" s="2"/>
      <c r="J201" s="1"/>
      <c r="K201" s="1"/>
      <c r="L201" s="1"/>
      <c r="M201" s="1"/>
      <c r="N201" s="1"/>
      <c r="O201" s="2"/>
      <c r="P201" s="1"/>
    </row>
    <row r="202" spans="1:16">
      <c r="A202" s="6" t="s">
        <v>234</v>
      </c>
      <c r="B202" s="7">
        <v>0.94736802577972401</v>
      </c>
      <c r="C202" s="7">
        <v>1</v>
      </c>
      <c r="D202" s="7">
        <v>11.4270372390747</v>
      </c>
      <c r="E202" s="5">
        <f t="shared" si="12"/>
        <v>1.0320688982675514</v>
      </c>
      <c r="F202" s="5">
        <f t="shared" si="13"/>
        <v>1.2456332029842254</v>
      </c>
      <c r="G202" s="5">
        <f t="shared" si="15"/>
        <v>-0.29826517720450141</v>
      </c>
      <c r="H202" s="5">
        <f t="shared" si="14"/>
        <v>-1.8187239337649534</v>
      </c>
      <c r="I202" s="2"/>
      <c r="J202" s="1"/>
      <c r="K202" s="1"/>
      <c r="L202" s="1"/>
      <c r="M202" s="1"/>
      <c r="N202" s="1"/>
      <c r="O202" s="2"/>
      <c r="P202" s="1"/>
    </row>
    <row r="203" spans="1:16">
      <c r="A203" s="6" t="s">
        <v>47</v>
      </c>
      <c r="B203" s="7">
        <v>0.92413097620010398</v>
      </c>
      <c r="C203" s="7">
        <v>1</v>
      </c>
      <c r="D203" s="7">
        <v>3.4260470867157</v>
      </c>
      <c r="E203" s="5">
        <f t="shared" si="12"/>
        <v>1.0142626688557552</v>
      </c>
      <c r="F203" s="5">
        <f t="shared" si="13"/>
        <v>1.125798581153779</v>
      </c>
      <c r="G203" s="5">
        <f t="shared" si="15"/>
        <v>-0.20166760495367497</v>
      </c>
      <c r="H203" s="5">
        <f t="shared" si="14"/>
        <v>-1.8146708136181451</v>
      </c>
      <c r="I203" s="2"/>
      <c r="J203" s="1"/>
      <c r="K203" s="1"/>
      <c r="L203" s="1"/>
      <c r="M203" s="1"/>
      <c r="N203" s="1"/>
      <c r="O203" s="2"/>
      <c r="P203" s="1"/>
    </row>
    <row r="204" spans="1:16">
      <c r="A204" s="6" t="s">
        <v>235</v>
      </c>
      <c r="B204" s="7">
        <v>0.92008399963378895</v>
      </c>
      <c r="C204" s="7">
        <v>1</v>
      </c>
      <c r="D204" s="7">
        <v>9.2858123779296893</v>
      </c>
      <c r="E204" s="5">
        <f t="shared" si="12"/>
        <v>1.0273035954270588</v>
      </c>
      <c r="F204" s="5">
        <f t="shared" si="13"/>
        <v>1.2135630633386205</v>
      </c>
      <c r="G204" s="5">
        <f t="shared" si="15"/>
        <v>-0.29347906370483157</v>
      </c>
      <c r="H204" s="5">
        <f t="shared" si="14"/>
        <v>-1.8184862340375241</v>
      </c>
      <c r="I204" s="2"/>
      <c r="J204" s="1"/>
      <c r="K204" s="1"/>
      <c r="L204" s="1"/>
      <c r="M204" s="1"/>
      <c r="N204" s="1"/>
      <c r="O204" s="2"/>
      <c r="P204" s="1"/>
    </row>
    <row r="205" spans="1:16">
      <c r="A205" s="6" t="s">
        <v>236</v>
      </c>
      <c r="B205" s="7">
        <v>0.91193199157714799</v>
      </c>
      <c r="C205" s="7">
        <v>1</v>
      </c>
      <c r="D205" s="7">
        <v>3.7351880073547399</v>
      </c>
      <c r="E205" s="5">
        <f t="shared" si="12"/>
        <v>1.0149506629725646</v>
      </c>
      <c r="F205" s="5">
        <f t="shared" si="13"/>
        <v>1.1304287312491608</v>
      </c>
      <c r="G205" s="5">
        <f t="shared" si="15"/>
        <v>-0.21849673967201277</v>
      </c>
      <c r="H205" s="5">
        <f t="shared" si="14"/>
        <v>-1.8152642752310542</v>
      </c>
      <c r="I205" s="2"/>
      <c r="J205" s="1"/>
      <c r="K205" s="1"/>
      <c r="L205" s="1"/>
      <c r="M205" s="1"/>
      <c r="N205" s="1"/>
      <c r="O205" s="2"/>
      <c r="P205" s="1"/>
    </row>
    <row r="206" spans="1:16">
      <c r="A206" s="6" t="s">
        <v>237</v>
      </c>
      <c r="B206" s="7">
        <v>0.90216499567031905</v>
      </c>
      <c r="C206" s="7">
        <v>1</v>
      </c>
      <c r="D206" s="7">
        <v>3.9920959472656201</v>
      </c>
      <c r="E206" s="5">
        <f t="shared" si="12"/>
        <v>1.015522412422152</v>
      </c>
      <c r="F206" s="5">
        <f t="shared" si="13"/>
        <v>1.1342765632347287</v>
      </c>
      <c r="G206" s="5">
        <f t="shared" si="15"/>
        <v>-0.23211156756440965</v>
      </c>
      <c r="H206" s="5">
        <f t="shared" si="14"/>
        <v>-1.8157791753593784</v>
      </c>
      <c r="I206" s="2"/>
      <c r="J206" s="1"/>
      <c r="K206" s="1"/>
      <c r="L206" s="1"/>
      <c r="M206" s="1"/>
      <c r="N206" s="1"/>
      <c r="O206" s="2"/>
      <c r="P206" s="1"/>
    </row>
    <row r="207" spans="1:16">
      <c r="A207" s="6" t="s">
        <v>238</v>
      </c>
      <c r="B207" s="7">
        <v>0.90028601884841897</v>
      </c>
      <c r="C207" s="7">
        <v>1</v>
      </c>
      <c r="D207" s="7">
        <v>4.8534359931945801</v>
      </c>
      <c r="E207" s="5">
        <f t="shared" si="12"/>
        <v>1.017439327474829</v>
      </c>
      <c r="F207" s="5">
        <f t="shared" si="13"/>
        <v>1.1471772613615578</v>
      </c>
      <c r="G207" s="5">
        <f t="shared" si="15"/>
        <v>-0.24689124251313888</v>
      </c>
      <c r="H207" s="5">
        <f t="shared" si="14"/>
        <v>-1.8163733506596125</v>
      </c>
      <c r="I207" s="2"/>
      <c r="J207" s="1"/>
      <c r="K207" s="1"/>
      <c r="L207" s="1"/>
      <c r="M207" s="1"/>
      <c r="N207" s="1"/>
      <c r="O207" s="2"/>
      <c r="P207" s="1"/>
    </row>
    <row r="208" spans="1:16">
      <c r="A208" s="6" t="s">
        <v>48</v>
      </c>
      <c r="B208" s="7">
        <v>0.89056301116943404</v>
      </c>
      <c r="C208" s="7">
        <v>1</v>
      </c>
      <c r="D208" s="7">
        <v>4.5671510696411097</v>
      </c>
      <c r="E208" s="5">
        <f t="shared" si="12"/>
        <v>1.0168021994533143</v>
      </c>
      <c r="F208" s="5">
        <f t="shared" si="13"/>
        <v>1.1428894363678384</v>
      </c>
      <c r="G208" s="5">
        <f t="shared" si="15"/>
        <v>-0.25232642519840431</v>
      </c>
      <c r="H208" s="5">
        <f t="shared" si="14"/>
        <v>-1.8166010782985242</v>
      </c>
      <c r="I208" s="2"/>
      <c r="J208" s="1"/>
      <c r="K208" s="1"/>
      <c r="L208" s="1"/>
      <c r="M208" s="1"/>
      <c r="N208" s="1"/>
      <c r="O208" s="2"/>
      <c r="P208" s="1"/>
    </row>
    <row r="209" spans="1:16">
      <c r="A209" s="6" t="s">
        <v>49</v>
      </c>
      <c r="B209" s="7">
        <v>0.88700002431869496</v>
      </c>
      <c r="C209" s="7">
        <v>1</v>
      </c>
      <c r="D209" s="7">
        <v>3.5653719902038601</v>
      </c>
      <c r="E209" s="5">
        <f t="shared" si="12"/>
        <v>1.014572736878218</v>
      </c>
      <c r="F209" s="5">
        <f t="shared" si="13"/>
        <v>1.1278853162706999</v>
      </c>
      <c r="G209" s="5">
        <f t="shared" si="15"/>
        <v>-0.24088529195200492</v>
      </c>
      <c r="H209" s="5">
        <f t="shared" si="14"/>
        <v>-1.8161274756968575</v>
      </c>
      <c r="I209" s="2"/>
      <c r="J209" s="1"/>
      <c r="K209" s="1"/>
      <c r="L209" s="1"/>
      <c r="M209" s="1"/>
      <c r="N209" s="1"/>
      <c r="O209" s="2"/>
      <c r="P209" s="1"/>
    </row>
    <row r="210" spans="1:16">
      <c r="A210" s="6" t="s">
        <v>239</v>
      </c>
      <c r="B210" s="7">
        <v>0.86989402770996105</v>
      </c>
      <c r="C210" s="7">
        <v>1</v>
      </c>
      <c r="D210" s="7">
        <v>4.75638723373413</v>
      </c>
      <c r="E210" s="5">
        <f t="shared" si="12"/>
        <v>1.01722334514737</v>
      </c>
      <c r="F210" s="5">
        <f t="shared" si="13"/>
        <v>1.1457237160918354</v>
      </c>
      <c r="G210" s="5">
        <f t="shared" si="15"/>
        <v>-0.27582968838187438</v>
      </c>
      <c r="H210" s="5">
        <f t="shared" si="14"/>
        <v>-1.8176429209321638</v>
      </c>
      <c r="I210" s="2"/>
      <c r="J210" s="1"/>
      <c r="K210" s="1"/>
      <c r="L210" s="1"/>
      <c r="M210" s="1"/>
      <c r="N210" s="1"/>
      <c r="O210" s="2"/>
      <c r="P210" s="1"/>
    </row>
    <row r="211" spans="1:16">
      <c r="A211" s="6" t="s">
        <v>50</v>
      </c>
      <c r="B211" s="7">
        <v>0.86719101667404197</v>
      </c>
      <c r="C211" s="7">
        <v>1</v>
      </c>
      <c r="D211" s="7">
        <v>3.92296695709229</v>
      </c>
      <c r="E211" s="5">
        <f t="shared" si="12"/>
        <v>1.0153685656313682</v>
      </c>
      <c r="F211" s="5">
        <f t="shared" si="13"/>
        <v>1.133241185583064</v>
      </c>
      <c r="G211" s="5">
        <f t="shared" si="15"/>
        <v>-0.266050168909022</v>
      </c>
      <c r="H211" s="5">
        <f t="shared" si="14"/>
        <v>-1.8171981543242326</v>
      </c>
      <c r="I211" s="2"/>
      <c r="J211" s="1"/>
      <c r="K211" s="1"/>
      <c r="L211" s="1"/>
      <c r="M211" s="1"/>
      <c r="N211" s="1"/>
      <c r="O211" s="2"/>
      <c r="P211" s="1"/>
    </row>
    <row r="212" spans="1:16">
      <c r="A212" s="6" t="s">
        <v>240</v>
      </c>
      <c r="B212" s="7">
        <v>0.85070198774337802</v>
      </c>
      <c r="C212" s="7">
        <v>1</v>
      </c>
      <c r="D212" s="7">
        <v>6.8362379074096697</v>
      </c>
      <c r="E212" s="5">
        <f t="shared" si="12"/>
        <v>1.0218520595355294</v>
      </c>
      <c r="F212" s="5">
        <f t="shared" si="13"/>
        <v>1.1768746254415017</v>
      </c>
      <c r="G212" s="5">
        <f t="shared" si="15"/>
        <v>-0.32617263769812366</v>
      </c>
      <c r="H212" s="5">
        <f t="shared" si="14"/>
        <v>-1.8201865189309379</v>
      </c>
      <c r="I212" s="2"/>
      <c r="J212" s="1"/>
      <c r="K212" s="1"/>
      <c r="L212" s="1"/>
      <c r="M212" s="1"/>
      <c r="N212" s="1"/>
      <c r="O212" s="2"/>
      <c r="P212" s="1"/>
    </row>
    <row r="213" spans="1:16">
      <c r="A213" s="6" t="s">
        <v>241</v>
      </c>
      <c r="B213" s="7">
        <v>0.83945399522781405</v>
      </c>
      <c r="C213" s="7">
        <v>1</v>
      </c>
      <c r="D213" s="7">
        <v>13.158703804016101</v>
      </c>
      <c r="E213" s="5">
        <f t="shared" si="12"/>
        <v>1.0359227277977618</v>
      </c>
      <c r="F213" s="5">
        <f t="shared" si="13"/>
        <v>1.271569193904674</v>
      </c>
      <c r="G213" s="5">
        <f t="shared" si="15"/>
        <v>-0.43211519867685999</v>
      </c>
      <c r="H213" s="5">
        <f t="shared" si="14"/>
        <v>-1.8269289452161457</v>
      </c>
      <c r="I213" s="2"/>
      <c r="J213" s="1"/>
      <c r="K213" s="1"/>
      <c r="L213" s="1"/>
      <c r="M213" s="1"/>
      <c r="N213" s="1"/>
      <c r="O213" s="2"/>
      <c r="P213" s="1"/>
    </row>
    <row r="214" spans="1:16">
      <c r="A214" s="6" t="s">
        <v>242</v>
      </c>
      <c r="B214" s="7">
        <v>0.81553399562835704</v>
      </c>
      <c r="C214" s="7">
        <v>1</v>
      </c>
      <c r="D214" s="7">
        <v>5.75480079650879</v>
      </c>
      <c r="E214" s="5">
        <f t="shared" si="12"/>
        <v>1.0194453177542695</v>
      </c>
      <c r="F214" s="5">
        <f t="shared" si="13"/>
        <v>1.1606774292507267</v>
      </c>
      <c r="G214" s="5">
        <f t="shared" si="15"/>
        <v>-0.34514343362236966</v>
      </c>
      <c r="H214" s="5">
        <f t="shared" si="14"/>
        <v>-1.8212553873534481</v>
      </c>
      <c r="I214" s="2"/>
      <c r="J214" s="1"/>
      <c r="K214" s="1"/>
      <c r="L214" s="1"/>
      <c r="M214" s="1"/>
      <c r="N214" s="1"/>
      <c r="O214" s="2"/>
      <c r="P214" s="1"/>
    </row>
    <row r="215" spans="1:16">
      <c r="A215" s="6" t="s">
        <v>243</v>
      </c>
      <c r="B215" s="7">
        <v>0.80246901512145996</v>
      </c>
      <c r="C215" s="7">
        <v>1</v>
      </c>
      <c r="D215" s="7">
        <v>0.92864197492599498</v>
      </c>
      <c r="E215" s="5">
        <f t="shared" si="12"/>
        <v>1.0087046857176796</v>
      </c>
      <c r="F215" s="5">
        <f t="shared" si="13"/>
        <v>1.0883937610715413</v>
      </c>
      <c r="G215" s="5">
        <f t="shared" si="15"/>
        <v>-0.28592474595008133</v>
      </c>
      <c r="H215" s="5">
        <f t="shared" si="14"/>
        <v>-1.8181188771005146</v>
      </c>
      <c r="I215" s="2"/>
      <c r="J215" s="1"/>
      <c r="K215" s="1"/>
      <c r="L215" s="1"/>
      <c r="M215" s="1"/>
      <c r="N215" s="1"/>
      <c r="O215" s="2"/>
      <c r="P215" s="1"/>
    </row>
    <row r="216" spans="1:16">
      <c r="A216" s="6" t="s">
        <v>244</v>
      </c>
      <c r="B216" s="7">
        <v>0.79824399948120095</v>
      </c>
      <c r="C216" s="7">
        <v>1</v>
      </c>
      <c r="D216" s="7">
        <v>3.7245628833770801</v>
      </c>
      <c r="E216" s="5">
        <f t="shared" si="12"/>
        <v>1.0149270167248536</v>
      </c>
      <c r="F216" s="5">
        <f t="shared" si="13"/>
        <v>1.1302695937312388</v>
      </c>
      <c r="G216" s="5">
        <f t="shared" si="15"/>
        <v>-0.33202559425003786</v>
      </c>
      <c r="H216" s="5">
        <f t="shared" si="14"/>
        <v>-1.8205098471886352</v>
      </c>
      <c r="I216" s="2"/>
      <c r="J216" s="1"/>
      <c r="K216" s="1"/>
      <c r="L216" s="1"/>
      <c r="M216" s="1"/>
      <c r="N216" s="1"/>
      <c r="O216" s="2"/>
      <c r="P216" s="1"/>
    </row>
    <row r="217" spans="1:16">
      <c r="A217" s="6" t="s">
        <v>245</v>
      </c>
      <c r="B217" s="7">
        <v>0.79556202888488803</v>
      </c>
      <c r="C217" s="7">
        <v>1</v>
      </c>
      <c r="D217" s="7">
        <v>5.4698648452758798</v>
      </c>
      <c r="E217" s="5">
        <f t="shared" si="12"/>
        <v>1.0188111918750087</v>
      </c>
      <c r="F217" s="5">
        <f t="shared" si="13"/>
        <v>1.1564098084548395</v>
      </c>
      <c r="G217" s="5">
        <f t="shared" si="15"/>
        <v>-0.36084777956995151</v>
      </c>
      <c r="H217" s="5">
        <f t="shared" si="14"/>
        <v>-1.822185918254853</v>
      </c>
      <c r="I217" s="2"/>
      <c r="J217" s="1"/>
      <c r="K217" s="1"/>
      <c r="L217" s="1"/>
      <c r="M217" s="1"/>
      <c r="N217" s="1"/>
      <c r="O217" s="2"/>
      <c r="P217" s="1"/>
    </row>
    <row r="218" spans="1:16">
      <c r="A218" s="6" t="s">
        <v>246</v>
      </c>
      <c r="B218" s="7">
        <v>0.79237699508667003</v>
      </c>
      <c r="C218" s="7">
        <v>1</v>
      </c>
      <c r="D218" s="7">
        <v>5.9782810211181596</v>
      </c>
      <c r="E218" s="5">
        <f t="shared" si="12"/>
        <v>1.0199426737155466</v>
      </c>
      <c r="F218" s="5">
        <f t="shared" si="13"/>
        <v>1.1640245985001165</v>
      </c>
      <c r="G218" s="5">
        <f t="shared" si="15"/>
        <v>-0.37164760341344649</v>
      </c>
      <c r="H218" s="5">
        <f t="shared" si="14"/>
        <v>-1.822849864950405</v>
      </c>
      <c r="I218" s="2"/>
      <c r="J218" s="1"/>
      <c r="K218" s="1"/>
      <c r="L218" s="1"/>
      <c r="M218" s="1"/>
      <c r="N218" s="1"/>
      <c r="O218" s="2"/>
      <c r="P218" s="1"/>
    </row>
    <row r="219" spans="1:16">
      <c r="A219" s="6" t="s">
        <v>247</v>
      </c>
      <c r="B219" s="7">
        <v>0.79120898246765103</v>
      </c>
      <c r="C219" s="7">
        <v>1</v>
      </c>
      <c r="D219" s="7">
        <v>4.4481339454650897</v>
      </c>
      <c r="E219" s="5">
        <f t="shared" si="12"/>
        <v>1.0165373264592654</v>
      </c>
      <c r="F219" s="5">
        <f t="shared" si="13"/>
        <v>1.1411068604871799</v>
      </c>
      <c r="G219" s="5">
        <f t="shared" si="15"/>
        <v>-0.34989787801952887</v>
      </c>
      <c r="H219" s="5">
        <f t="shared" si="14"/>
        <v>-1.8215327334398286</v>
      </c>
      <c r="I219" s="2"/>
      <c r="J219" s="1"/>
      <c r="K219" s="1"/>
      <c r="L219" s="1"/>
      <c r="M219" s="1"/>
      <c r="N219" s="1"/>
      <c r="O219" s="2"/>
      <c r="P219" s="1"/>
    </row>
    <row r="220" spans="1:16">
      <c r="A220" s="6" t="s">
        <v>248</v>
      </c>
      <c r="B220" s="7">
        <v>0.77760499715805098</v>
      </c>
      <c r="C220" s="7">
        <v>1</v>
      </c>
      <c r="D220" s="7">
        <v>6.2986001968383798</v>
      </c>
      <c r="E220" s="5">
        <f t="shared" si="12"/>
        <v>1.0206555450751231</v>
      </c>
      <c r="F220" s="5">
        <f t="shared" si="13"/>
        <v>1.1688221706201316</v>
      </c>
      <c r="G220" s="5">
        <f t="shared" si="15"/>
        <v>-0.39121717346208063</v>
      </c>
      <c r="H220" s="5">
        <f t="shared" si="14"/>
        <v>-1.8241028344450156</v>
      </c>
      <c r="I220" s="2"/>
      <c r="J220" s="1"/>
      <c r="K220" s="1"/>
      <c r="L220" s="1"/>
      <c r="M220" s="1"/>
      <c r="N220" s="1"/>
      <c r="O220" s="2"/>
      <c r="P220" s="1"/>
    </row>
    <row r="221" spans="1:16">
      <c r="A221" s="6" t="s">
        <v>51</v>
      </c>
      <c r="B221" s="7">
        <v>0.74980700016021695</v>
      </c>
      <c r="C221" s="7">
        <v>1</v>
      </c>
      <c r="D221" s="7">
        <v>3.0044810771942099</v>
      </c>
      <c r="E221" s="5">
        <f t="shared" si="12"/>
        <v>1.0133244723407224</v>
      </c>
      <c r="F221" s="5">
        <f t="shared" si="13"/>
        <v>1.1194845872148307</v>
      </c>
      <c r="G221" s="5">
        <f t="shared" si="15"/>
        <v>-0.36967758705461373</v>
      </c>
      <c r="H221" s="5">
        <f t="shared" si="14"/>
        <v>-1.8227272932415979</v>
      </c>
      <c r="I221" s="2"/>
      <c r="J221" s="1"/>
      <c r="K221" s="1"/>
      <c r="L221" s="1"/>
      <c r="M221" s="1"/>
      <c r="N221" s="1"/>
      <c r="O221" s="2"/>
      <c r="P221" s="1"/>
    </row>
    <row r="222" spans="1:16">
      <c r="A222" s="6" t="s">
        <v>249</v>
      </c>
      <c r="B222" s="7">
        <v>0.74268901348114003</v>
      </c>
      <c r="C222" s="7">
        <v>1</v>
      </c>
      <c r="D222" s="7">
        <v>10.7639780044556</v>
      </c>
      <c r="E222" s="5">
        <f t="shared" si="12"/>
        <v>1.0305932578005079</v>
      </c>
      <c r="F222" s="5">
        <f t="shared" si="13"/>
        <v>1.2357022505497524</v>
      </c>
      <c r="G222" s="5">
        <f t="shared" si="15"/>
        <v>-0.49301323706861233</v>
      </c>
      <c r="H222" s="5">
        <f t="shared" si="14"/>
        <v>-1.8316573754345828</v>
      </c>
      <c r="I222" s="2"/>
      <c r="J222" s="1"/>
      <c r="K222" s="1"/>
      <c r="L222" s="1"/>
      <c r="M222" s="1"/>
      <c r="N222" s="1"/>
      <c r="O222" s="2"/>
      <c r="P222" s="1"/>
    </row>
    <row r="223" spans="1:16">
      <c r="A223" s="6" t="s">
        <v>250</v>
      </c>
      <c r="B223" s="7">
        <v>0.66964298486709595</v>
      </c>
      <c r="C223" s="7">
        <v>1</v>
      </c>
      <c r="D223" s="7">
        <v>5.85957908630371</v>
      </c>
      <c r="E223" s="5">
        <f t="shared" si="12"/>
        <v>1.0196785021764394</v>
      </c>
      <c r="F223" s="5">
        <f t="shared" si="13"/>
        <v>1.1622467433599202</v>
      </c>
      <c r="G223" s="5">
        <f t="shared" si="15"/>
        <v>-0.49260375849282423</v>
      </c>
      <c r="H223" s="5">
        <f t="shared" si="14"/>
        <v>-1.8316235026407981</v>
      </c>
      <c r="I223" s="2"/>
      <c r="J223" s="1"/>
      <c r="K223" s="1"/>
      <c r="L223" s="1"/>
      <c r="M223" s="1"/>
      <c r="N223" s="1"/>
      <c r="O223" s="2"/>
      <c r="P223" s="1"/>
    </row>
    <row r="224" spans="1:16">
      <c r="A224" s="6" t="s">
        <v>251</v>
      </c>
      <c r="B224" s="7">
        <v>0.66166698932647705</v>
      </c>
      <c r="C224" s="7">
        <v>1</v>
      </c>
      <c r="D224" s="7">
        <v>4.0482769012451199</v>
      </c>
      <c r="E224" s="5">
        <f t="shared" si="12"/>
        <v>1.0156474433165892</v>
      </c>
      <c r="F224" s="5">
        <f t="shared" si="13"/>
        <v>1.1351180120111932</v>
      </c>
      <c r="G224" s="5">
        <f t="shared" si="15"/>
        <v>-0.47345102268471617</v>
      </c>
      <c r="H224" s="5">
        <f t="shared" si="14"/>
        <v>-1.8300706000206308</v>
      </c>
      <c r="I224" s="2"/>
      <c r="J224" s="1"/>
      <c r="K224" s="1"/>
      <c r="L224" s="1"/>
      <c r="M224" s="1"/>
      <c r="N224" s="1"/>
      <c r="O224" s="2"/>
      <c r="P224" s="1"/>
    </row>
    <row r="225" spans="1:16">
      <c r="A225" s="6" t="s">
        <v>252</v>
      </c>
      <c r="B225" s="7">
        <v>0.65861701965331998</v>
      </c>
      <c r="C225" s="7">
        <v>1</v>
      </c>
      <c r="D225" s="7">
        <v>7.1334180831909197</v>
      </c>
      <c r="E225" s="5">
        <f t="shared" si="12"/>
        <v>1.0225134349760476</v>
      </c>
      <c r="F225" s="5">
        <f t="shared" si="13"/>
        <v>1.1813256337919809</v>
      </c>
      <c r="G225" s="5">
        <f t="shared" si="15"/>
        <v>-0.52270861413866088</v>
      </c>
      <c r="H225" s="5">
        <f t="shared" si="14"/>
        <v>-1.8341888600373393</v>
      </c>
      <c r="I225" s="2"/>
      <c r="J225" s="1"/>
      <c r="K225" s="1"/>
      <c r="L225" s="1"/>
      <c r="M225" s="1"/>
      <c r="N225" s="1"/>
      <c r="O225" s="2"/>
      <c r="P225" s="1"/>
    </row>
    <row r="226" spans="1:16">
      <c r="A226" s="6" t="s">
        <v>253</v>
      </c>
      <c r="B226" s="7">
        <v>0.64764201641082797</v>
      </c>
      <c r="C226" s="7">
        <v>1</v>
      </c>
      <c r="D226" s="7">
        <v>2.2168650627136199</v>
      </c>
      <c r="E226" s="5">
        <f t="shared" si="12"/>
        <v>1.0115716303580198</v>
      </c>
      <c r="F226" s="5">
        <f t="shared" si="13"/>
        <v>1.1076880888508056</v>
      </c>
      <c r="G226" s="5">
        <f t="shared" si="15"/>
        <v>-0.46004607243997764</v>
      </c>
      <c r="H226" s="5">
        <f t="shared" si="14"/>
        <v>-1.8290203569432388</v>
      </c>
      <c r="I226" s="2"/>
      <c r="J226" s="1"/>
      <c r="K226" s="1"/>
      <c r="L226" s="1"/>
      <c r="M226" s="1"/>
      <c r="N226" s="1"/>
      <c r="O226" s="2"/>
      <c r="P226" s="1"/>
    </row>
    <row r="227" spans="1:16">
      <c r="A227" s="6" t="s">
        <v>254</v>
      </c>
      <c r="B227" s="7">
        <v>0.63574302196502697</v>
      </c>
      <c r="C227" s="7">
        <v>1</v>
      </c>
      <c r="D227" s="7">
        <v>3.6930520534515399</v>
      </c>
      <c r="E227" s="5">
        <f t="shared" si="12"/>
        <v>1.0148568892711354</v>
      </c>
      <c r="F227" s="5">
        <f t="shared" si="13"/>
        <v>1.1297976410959045</v>
      </c>
      <c r="G227" s="5">
        <f t="shared" si="15"/>
        <v>-0.49405461913087756</v>
      </c>
      <c r="H227" s="5">
        <f t="shared" si="14"/>
        <v>-1.8317436472133486</v>
      </c>
      <c r="I227" s="2"/>
      <c r="J227" s="1"/>
      <c r="K227" s="1"/>
      <c r="L227" s="1"/>
      <c r="M227" s="1"/>
      <c r="N227" s="1"/>
      <c r="O227" s="2"/>
      <c r="P227" s="1"/>
    </row>
    <row r="228" spans="1:16">
      <c r="A228" s="6" t="s">
        <v>52</v>
      </c>
      <c r="B228" s="7">
        <v>0.61696702241897605</v>
      </c>
      <c r="C228" s="7">
        <v>1</v>
      </c>
      <c r="D228" s="7">
        <v>5.4668431282043501</v>
      </c>
      <c r="E228" s="5">
        <f t="shared" si="12"/>
        <v>1.0188044670339118</v>
      </c>
      <c r="F228" s="5">
        <f t="shared" si="13"/>
        <v>1.1563645507660223</v>
      </c>
      <c r="G228" s="5">
        <f t="shared" si="15"/>
        <v>-0.53939752834704624</v>
      </c>
      <c r="H228" s="5">
        <f t="shared" si="14"/>
        <v>-1.8356765336266019</v>
      </c>
      <c r="I228" s="2"/>
      <c r="J228" s="1"/>
      <c r="K228" s="1"/>
      <c r="L228" s="1"/>
      <c r="M228" s="1"/>
      <c r="N228" s="1"/>
      <c r="O228" s="2"/>
      <c r="P228" s="1"/>
    </row>
    <row r="229" spans="1:16">
      <c r="A229" s="6" t="s">
        <v>255</v>
      </c>
      <c r="B229" s="7">
        <v>0.61135399341583296</v>
      </c>
      <c r="C229" s="7">
        <v>1</v>
      </c>
      <c r="D229" s="7">
        <v>7.9697961807251003</v>
      </c>
      <c r="E229" s="5">
        <f t="shared" si="12"/>
        <v>1.0243747971319934</v>
      </c>
      <c r="F229" s="5">
        <f t="shared" si="13"/>
        <v>1.1938524649862083</v>
      </c>
      <c r="G229" s="5">
        <f t="shared" si="15"/>
        <v>-0.58249847157037538</v>
      </c>
      <c r="H229" s="5">
        <f t="shared" si="14"/>
        <v>-1.8397348978833132</v>
      </c>
      <c r="I229" s="2"/>
      <c r="J229" s="1"/>
      <c r="K229" s="1"/>
      <c r="L229" s="1"/>
      <c r="M229" s="1"/>
      <c r="N229" s="1"/>
      <c r="O229" s="2"/>
      <c r="P229" s="1"/>
    </row>
    <row r="230" spans="1:16">
      <c r="A230" s="6" t="s">
        <v>256</v>
      </c>
      <c r="B230" s="7">
        <v>0.592593014240265</v>
      </c>
      <c r="C230" s="7">
        <v>1</v>
      </c>
      <c r="D230" s="7">
        <v>2.7586801052093501</v>
      </c>
      <c r="E230" s="5">
        <f t="shared" si="12"/>
        <v>1.0127774414841084</v>
      </c>
      <c r="F230" s="5">
        <f t="shared" si="13"/>
        <v>1.1158031095523846</v>
      </c>
      <c r="G230" s="5">
        <f t="shared" si="15"/>
        <v>-0.52321009531211959</v>
      </c>
      <c r="H230" s="5">
        <f t="shared" si="14"/>
        <v>-1.8342328814743787</v>
      </c>
      <c r="I230" s="2"/>
      <c r="J230" s="1"/>
      <c r="K230" s="1"/>
      <c r="L230" s="1"/>
      <c r="M230" s="1"/>
      <c r="N230" s="1"/>
      <c r="O230" s="2"/>
      <c r="P230" s="1"/>
    </row>
    <row r="231" spans="1:16">
      <c r="A231" s="6" t="s">
        <v>257</v>
      </c>
      <c r="B231" s="7">
        <v>0.58425301313400302</v>
      </c>
      <c r="C231" s="7">
        <v>1</v>
      </c>
      <c r="D231" s="7">
        <v>4.3867239952087402</v>
      </c>
      <c r="E231" s="5">
        <f t="shared" si="12"/>
        <v>1.0164006584167347</v>
      </c>
      <c r="F231" s="5">
        <f t="shared" si="13"/>
        <v>1.1401870945550312</v>
      </c>
      <c r="G231" s="5">
        <f t="shared" si="15"/>
        <v>-0.55593408142102818</v>
      </c>
      <c r="H231" s="5">
        <f t="shared" si="14"/>
        <v>-1.8371967389901926</v>
      </c>
      <c r="I231" s="2"/>
      <c r="J231" s="1"/>
      <c r="K231" s="1"/>
      <c r="L231" s="1"/>
      <c r="M231" s="1"/>
      <c r="N231" s="1"/>
      <c r="O231" s="2"/>
      <c r="P231" s="1"/>
    </row>
    <row r="232" spans="1:16">
      <c r="A232" s="6" t="s">
        <v>258</v>
      </c>
      <c r="B232" s="7">
        <v>0.57942998409271196</v>
      </c>
      <c r="C232" s="7">
        <v>1</v>
      </c>
      <c r="D232" s="7">
        <v>1.06735396385193</v>
      </c>
      <c r="E232" s="5">
        <f t="shared" si="12"/>
        <v>1.0090133896968057</v>
      </c>
      <c r="F232" s="5">
        <f t="shared" si="13"/>
        <v>1.0904713162765538</v>
      </c>
      <c r="G232" s="5">
        <f t="shared" si="15"/>
        <v>-0.51104133218384185</v>
      </c>
      <c r="H232" s="5">
        <f t="shared" si="14"/>
        <v>-1.8331765889242162</v>
      </c>
      <c r="I232" s="2"/>
      <c r="J232" s="1"/>
      <c r="K232" s="1"/>
      <c r="L232" s="1"/>
      <c r="M232" s="1"/>
      <c r="N232" s="1"/>
      <c r="O232" s="2"/>
      <c r="P232" s="1"/>
    </row>
    <row r="233" spans="1:16">
      <c r="A233" s="6" t="s">
        <v>53</v>
      </c>
      <c r="B233" s="7">
        <v>0.56146001815795898</v>
      </c>
      <c r="C233" s="7">
        <v>1</v>
      </c>
      <c r="D233" s="7">
        <v>3.7413649559021001</v>
      </c>
      <c r="E233" s="5">
        <f t="shared" si="12"/>
        <v>1.0149644097914963</v>
      </c>
      <c r="F233" s="5">
        <f t="shared" si="13"/>
        <v>1.1305212463353118</v>
      </c>
      <c r="G233" s="5">
        <f t="shared" si="15"/>
        <v>-0.56906122817735283</v>
      </c>
      <c r="H233" s="5">
        <f t="shared" si="14"/>
        <v>-1.8384361995237555</v>
      </c>
      <c r="I233" s="2"/>
      <c r="J233" s="1"/>
      <c r="K233" s="1"/>
      <c r="L233" s="1"/>
      <c r="M233" s="1"/>
      <c r="N233" s="1"/>
      <c r="O233" s="2"/>
      <c r="P233" s="1"/>
    </row>
    <row r="234" spans="1:16">
      <c r="A234" s="6" t="s">
        <v>259</v>
      </c>
      <c r="B234" s="7">
        <v>0.55309700965881303</v>
      </c>
      <c r="C234" s="7">
        <v>1</v>
      </c>
      <c r="D234" s="7">
        <v>6.1834568977356001</v>
      </c>
      <c r="E234" s="5">
        <f t="shared" si="12"/>
        <v>1.0203992932912798</v>
      </c>
      <c r="F234" s="5">
        <f t="shared" si="13"/>
        <v>1.1670976148537151</v>
      </c>
      <c r="G234" s="5">
        <f t="shared" si="15"/>
        <v>-0.61400060519490207</v>
      </c>
      <c r="H234" s="5">
        <f t="shared" si="14"/>
        <v>-1.8428983698304124</v>
      </c>
      <c r="I234" s="2"/>
      <c r="J234" s="1"/>
      <c r="K234" s="1"/>
      <c r="L234" s="1"/>
      <c r="M234" s="1"/>
      <c r="N234" s="1"/>
      <c r="O234" s="2"/>
      <c r="P234" s="1"/>
    </row>
    <row r="235" spans="1:16">
      <c r="A235" s="6" t="s">
        <v>260</v>
      </c>
      <c r="B235" s="7">
        <v>0.55248600244522095</v>
      </c>
      <c r="C235" s="7">
        <v>1</v>
      </c>
      <c r="D235" s="7">
        <v>-24.909254074096701</v>
      </c>
      <c r="E235" s="5">
        <f t="shared" si="12"/>
        <v>0.95120236465415564</v>
      </c>
      <c r="F235" s="5">
        <f t="shared" si="13"/>
        <v>0.70140734526947646</v>
      </c>
      <c r="G235" s="5">
        <f t="shared" si="15"/>
        <v>-0.14892134282425551</v>
      </c>
      <c r="H235" s="5">
        <f t="shared" si="14"/>
        <v>-1.8131187784420788</v>
      </c>
      <c r="I235" s="2"/>
      <c r="J235" s="1"/>
      <c r="K235" s="1"/>
      <c r="L235" s="1"/>
      <c r="M235" s="1"/>
      <c r="N235" s="1"/>
      <c r="O235" s="2"/>
      <c r="P235" s="1"/>
    </row>
    <row r="236" spans="1:16">
      <c r="A236" s="6" t="s">
        <v>261</v>
      </c>
      <c r="B236" s="7">
        <v>0.538344025611877</v>
      </c>
      <c r="C236" s="7">
        <v>1</v>
      </c>
      <c r="D236" s="7">
        <v>4.8351950645446804</v>
      </c>
      <c r="E236" s="5">
        <f t="shared" si="12"/>
        <v>1.0173987322292357</v>
      </c>
      <c r="F236" s="5">
        <f t="shared" si="13"/>
        <v>1.1469040583273118</v>
      </c>
      <c r="G236" s="5">
        <f t="shared" si="15"/>
        <v>-0.6085600327154348</v>
      </c>
      <c r="H236" s="5">
        <f t="shared" si="14"/>
        <v>-1.8423401224938321</v>
      </c>
      <c r="I236" s="2"/>
      <c r="J236" s="1"/>
      <c r="K236" s="1"/>
      <c r="L236" s="1"/>
      <c r="M236" s="1"/>
      <c r="N236" s="1"/>
      <c r="O236" s="2"/>
      <c r="P236" s="1"/>
    </row>
    <row r="237" spans="1:16">
      <c r="A237" s="6" t="s">
        <v>54</v>
      </c>
      <c r="B237" s="7">
        <v>0.53637498617172197</v>
      </c>
      <c r="C237" s="7">
        <v>1</v>
      </c>
      <c r="D237" s="7">
        <v>2.9110779762268102</v>
      </c>
      <c r="E237" s="5">
        <f t="shared" si="12"/>
        <v>1.0131166034380081</v>
      </c>
      <c r="F237" s="5">
        <f t="shared" si="13"/>
        <v>1.1180856447003322</v>
      </c>
      <c r="G237" s="5">
        <f t="shared" si="15"/>
        <v>-0.58171065852861026</v>
      </c>
      <c r="H237" s="5">
        <f t="shared" si="14"/>
        <v>-1.8396579200261836</v>
      </c>
      <c r="I237" s="2"/>
      <c r="J237" s="1"/>
      <c r="K237" s="1"/>
      <c r="L237" s="1"/>
      <c r="M237" s="1"/>
      <c r="N237" s="1"/>
      <c r="O237" s="2"/>
      <c r="P237" s="1"/>
    </row>
    <row r="238" spans="1:16">
      <c r="A238" s="6" t="s">
        <v>262</v>
      </c>
      <c r="B238" s="7">
        <v>0.47978100180625899</v>
      </c>
      <c r="C238" s="7">
        <v>1</v>
      </c>
      <c r="D238" s="7">
        <v>8.8416719436645508</v>
      </c>
      <c r="E238" s="5">
        <f t="shared" si="12"/>
        <v>1.0263151594568873</v>
      </c>
      <c r="F238" s="5">
        <f t="shared" si="13"/>
        <v>1.206910961540435</v>
      </c>
      <c r="G238" s="5">
        <f t="shared" si="15"/>
        <v>-0.72712995973417605</v>
      </c>
      <c r="H238" s="5">
        <f t="shared" si="14"/>
        <v>-1.855632169701233</v>
      </c>
      <c r="I238" s="2"/>
      <c r="J238" s="1"/>
      <c r="K238" s="1"/>
      <c r="L238" s="1"/>
      <c r="M238" s="1"/>
      <c r="N238" s="1"/>
      <c r="O238" s="2"/>
      <c r="P238" s="1"/>
    </row>
    <row r="239" spans="1:16">
      <c r="A239" s="6" t="s">
        <v>263</v>
      </c>
      <c r="B239" s="7">
        <v>0.46845099329948398</v>
      </c>
      <c r="C239" s="7">
        <v>1</v>
      </c>
      <c r="D239" s="7">
        <v>5.0132908821106001</v>
      </c>
      <c r="E239" s="5">
        <f t="shared" si="12"/>
        <v>1.0177950850461337</v>
      </c>
      <c r="F239" s="5">
        <f t="shared" si="13"/>
        <v>1.1495714838010582</v>
      </c>
      <c r="G239" s="5">
        <f t="shared" si="15"/>
        <v>-0.68112049050157419</v>
      </c>
      <c r="H239" s="5">
        <f t="shared" si="14"/>
        <v>-1.850194175095909</v>
      </c>
      <c r="I239" s="2"/>
      <c r="J239" s="1"/>
      <c r="K239" s="1"/>
      <c r="L239" s="1"/>
      <c r="M239" s="1"/>
      <c r="N239" s="1"/>
      <c r="O239" s="2"/>
      <c r="P239" s="1"/>
    </row>
    <row r="240" spans="1:16">
      <c r="A240" s="6" t="s">
        <v>264</v>
      </c>
      <c r="B240" s="7">
        <v>0.44893398880958602</v>
      </c>
      <c r="C240" s="7">
        <v>1</v>
      </c>
      <c r="D240" s="7">
        <v>5.17553806304932</v>
      </c>
      <c r="E240" s="5">
        <f t="shared" si="12"/>
        <v>1.0181561666710575</v>
      </c>
      <c r="F240" s="5">
        <f t="shared" si="13"/>
        <v>1.1520015367320837</v>
      </c>
      <c r="G240" s="5">
        <f t="shared" si="15"/>
        <v>-0.7030675479224977</v>
      </c>
      <c r="H240" s="5">
        <f t="shared" si="14"/>
        <v>-1.8527438396258404</v>
      </c>
      <c r="I240" s="2"/>
      <c r="J240" s="1"/>
      <c r="K240" s="1"/>
      <c r="L240" s="1"/>
      <c r="M240" s="1"/>
      <c r="N240" s="1"/>
      <c r="O240" s="2"/>
      <c r="P240" s="1"/>
    </row>
    <row r="241" spans="1:16">
      <c r="A241" s="6" t="s">
        <v>55</v>
      </c>
      <c r="B241" s="7">
        <v>0.41758799552917503</v>
      </c>
      <c r="C241" s="7">
        <v>1</v>
      </c>
      <c r="D241" s="7">
        <v>7.2596778869628897</v>
      </c>
      <c r="E241" s="5">
        <f t="shared" si="12"/>
        <v>1.0227944265769171</v>
      </c>
      <c r="F241" s="5">
        <f t="shared" si="13"/>
        <v>1.1832166867178415</v>
      </c>
      <c r="G241" s="5">
        <f t="shared" si="15"/>
        <v>-0.7656286911886665</v>
      </c>
      <c r="H241" s="5">
        <f t="shared" si="14"/>
        <v>-1.8604555073695221</v>
      </c>
      <c r="I241" s="2"/>
      <c r="J241" s="1"/>
      <c r="K241" s="1"/>
      <c r="L241" s="1"/>
      <c r="M241" s="1"/>
      <c r="N241" s="1"/>
      <c r="O241" s="2"/>
      <c r="P241" s="1"/>
    </row>
    <row r="242" spans="1:16">
      <c r="A242" s="6" t="s">
        <v>265</v>
      </c>
      <c r="B242" s="7">
        <v>0.41464000940322898</v>
      </c>
      <c r="C242" s="7">
        <v>1</v>
      </c>
      <c r="D242" s="7">
        <v>6.70605421066284</v>
      </c>
      <c r="E242" s="5">
        <f t="shared" si="12"/>
        <v>1.0215623352981777</v>
      </c>
      <c r="F242" s="5">
        <f t="shared" si="13"/>
        <v>1.1749248025107053</v>
      </c>
      <c r="G242" s="5">
        <f t="shared" si="15"/>
        <v>-0.76028479310747632</v>
      </c>
      <c r="H242" s="5">
        <f t="shared" si="14"/>
        <v>-1.8597711235583405</v>
      </c>
      <c r="I242" s="2"/>
      <c r="J242" s="1"/>
      <c r="K242" s="1"/>
      <c r="L242" s="1"/>
      <c r="M242" s="1"/>
      <c r="N242" s="1"/>
      <c r="O242" s="2"/>
      <c r="P242" s="1"/>
    </row>
    <row r="243" spans="1:16">
      <c r="A243" s="6" t="s">
        <v>266</v>
      </c>
      <c r="B243" s="7">
        <v>0.413455009460449</v>
      </c>
      <c r="C243" s="7">
        <v>1</v>
      </c>
      <c r="D243" s="7">
        <v>4.2863960266113299</v>
      </c>
      <c r="E243" s="5">
        <f t="shared" si="12"/>
        <v>1.0161773781987558</v>
      </c>
      <c r="F243" s="5">
        <f t="shared" si="13"/>
        <v>1.1386844350157812</v>
      </c>
      <c r="G243" s="5">
        <f t="shared" si="15"/>
        <v>-0.72522942555533221</v>
      </c>
      <c r="H243" s="5">
        <f t="shared" si="14"/>
        <v>-1.8554005041652606</v>
      </c>
      <c r="I243" s="2"/>
      <c r="J243" s="1"/>
      <c r="K243" s="1"/>
      <c r="L243" s="1"/>
      <c r="M243" s="1"/>
      <c r="N243" s="1"/>
      <c r="O243" s="2"/>
      <c r="P243" s="1"/>
    </row>
    <row r="244" spans="1:16">
      <c r="A244" s="6" t="s">
        <v>267</v>
      </c>
      <c r="B244" s="7">
        <v>0.402211993932724</v>
      </c>
      <c r="C244" s="7">
        <v>1</v>
      </c>
      <c r="D244" s="7">
        <v>3.73303198814392</v>
      </c>
      <c r="E244" s="5">
        <f t="shared" si="12"/>
        <v>1.014945864744851</v>
      </c>
      <c r="F244" s="5">
        <f t="shared" si="13"/>
        <v>1.1303964395275279</v>
      </c>
      <c r="G244" s="5">
        <f t="shared" si="15"/>
        <v>-0.72818444559480389</v>
      </c>
      <c r="H244" s="5">
        <f t="shared" si="14"/>
        <v>-1.8557609677368492</v>
      </c>
      <c r="I244" s="2"/>
      <c r="J244" s="1"/>
      <c r="K244" s="1"/>
      <c r="L244" s="1"/>
      <c r="M244" s="1"/>
      <c r="N244" s="1"/>
      <c r="O244" s="2"/>
      <c r="P244" s="1"/>
    </row>
    <row r="245" spans="1:16">
      <c r="A245" s="6" t="s">
        <v>56</v>
      </c>
      <c r="B245" s="7">
        <v>0.38999000191688499</v>
      </c>
      <c r="C245" s="7">
        <v>1</v>
      </c>
      <c r="D245" s="7">
        <v>9.8782262802124006</v>
      </c>
      <c r="E245" s="5">
        <f t="shared" si="12"/>
        <v>1.02862201447894</v>
      </c>
      <c r="F245" s="5">
        <f t="shared" si="13"/>
        <v>1.2224359271461354</v>
      </c>
      <c r="G245" s="5">
        <f t="shared" si="15"/>
        <v>-0.83244592522925043</v>
      </c>
      <c r="H245" s="5">
        <f t="shared" si="14"/>
        <v>-1.8694173476043834</v>
      </c>
      <c r="I245" s="2"/>
      <c r="J245" s="1"/>
      <c r="K245" s="1"/>
      <c r="L245" s="1"/>
      <c r="M245" s="1"/>
      <c r="N245" s="1"/>
      <c r="O245" s="2"/>
      <c r="P245" s="1"/>
    </row>
    <row r="246" spans="1:16">
      <c r="A246" s="6" t="s">
        <v>268</v>
      </c>
      <c r="B246" s="7">
        <v>0.38231799006462103</v>
      </c>
      <c r="C246" s="7">
        <v>1</v>
      </c>
      <c r="D246" s="7">
        <v>4.3208818435668999</v>
      </c>
      <c r="E246" s="5">
        <f t="shared" si="12"/>
        <v>1.0162541264957128</v>
      </c>
      <c r="F246" s="5">
        <f t="shared" si="13"/>
        <v>1.1392009454419523</v>
      </c>
      <c r="G246" s="5">
        <f t="shared" si="15"/>
        <v>-0.7568829553773313</v>
      </c>
      <c r="H246" s="5">
        <f t="shared" si="14"/>
        <v>-1.8593379530846135</v>
      </c>
      <c r="I246" s="2"/>
      <c r="J246" s="1"/>
      <c r="K246" s="1"/>
      <c r="L246" s="1"/>
      <c r="M246" s="1"/>
      <c r="N246" s="1"/>
      <c r="O246" s="2"/>
      <c r="P246" s="1"/>
    </row>
    <row r="247" spans="1:16">
      <c r="A247" s="6" t="s">
        <v>269</v>
      </c>
      <c r="B247" s="7">
        <v>0.380048006772995</v>
      </c>
      <c r="C247" s="7">
        <v>1</v>
      </c>
      <c r="D247" s="7">
        <v>2.7935440540313698</v>
      </c>
      <c r="E247" s="5">
        <f t="shared" si="12"/>
        <v>1.0128550313147549</v>
      </c>
      <c r="F247" s="5">
        <f t="shared" si="13"/>
        <v>1.1163252834387467</v>
      </c>
      <c r="G247" s="5">
        <f t="shared" si="15"/>
        <v>-0.73627727666575171</v>
      </c>
      <c r="H247" s="5">
        <f t="shared" si="14"/>
        <v>-1.8567556632298741</v>
      </c>
      <c r="I247" s="2"/>
      <c r="J247" s="1"/>
      <c r="K247" s="1"/>
      <c r="L247" s="1"/>
      <c r="M247" s="1"/>
      <c r="N247" s="1"/>
      <c r="O247" s="2"/>
      <c r="P247" s="1"/>
    </row>
    <row r="248" spans="1:16">
      <c r="A248" s="6" t="s">
        <v>270</v>
      </c>
      <c r="B248" s="7">
        <v>0.37079998850822399</v>
      </c>
      <c r="C248" s="7">
        <v>1</v>
      </c>
      <c r="D248" s="7">
        <v>6.6229929924011204</v>
      </c>
      <c r="E248" s="5">
        <f t="shared" si="12"/>
        <v>1.0213774822888093</v>
      </c>
      <c r="F248" s="5">
        <f t="shared" si="13"/>
        <v>1.1736807552753472</v>
      </c>
      <c r="G248" s="5">
        <f t="shared" si="15"/>
        <v>-0.80288076676712317</v>
      </c>
      <c r="H248" s="5">
        <f t="shared" si="14"/>
        <v>-1.8653594938880409</v>
      </c>
      <c r="I248" s="2"/>
      <c r="J248" s="1"/>
      <c r="K248" s="1"/>
      <c r="L248" s="1"/>
      <c r="M248" s="1"/>
      <c r="N248" s="1"/>
      <c r="O248" s="2"/>
      <c r="P248" s="1"/>
    </row>
    <row r="249" spans="1:16">
      <c r="A249" s="6" t="s">
        <v>57</v>
      </c>
      <c r="B249" s="7">
        <v>0.36654001474380499</v>
      </c>
      <c r="C249" s="7">
        <v>1</v>
      </c>
      <c r="D249" s="7">
        <v>3.5945570468902601</v>
      </c>
      <c r="E249" s="5">
        <f t="shared" si="12"/>
        <v>1.014637688316085</v>
      </c>
      <c r="F249" s="5">
        <f t="shared" si="13"/>
        <v>1.1283224346978591</v>
      </c>
      <c r="G249" s="5">
        <f t="shared" si="15"/>
        <v>-0.76178241995405416</v>
      </c>
      <c r="H249" s="5">
        <f t="shared" si="14"/>
        <v>-1.8599624385917592</v>
      </c>
      <c r="I249" s="2"/>
      <c r="J249" s="1"/>
      <c r="K249" s="1"/>
      <c r="L249" s="1"/>
      <c r="M249" s="1"/>
      <c r="N249" s="1"/>
      <c r="O249" s="2"/>
      <c r="P249" s="1"/>
    </row>
    <row r="250" spans="1:16">
      <c r="A250" s="6" t="s">
        <v>271</v>
      </c>
      <c r="B250" s="7">
        <v>0.365810006856918</v>
      </c>
      <c r="C250" s="7">
        <v>1</v>
      </c>
      <c r="D250" s="7">
        <v>1.3723069429397601</v>
      </c>
      <c r="E250" s="5">
        <f t="shared" si="12"/>
        <v>1.0096920635361739</v>
      </c>
      <c r="F250" s="5">
        <f t="shared" si="13"/>
        <v>1.0950387415863181</v>
      </c>
      <c r="G250" s="5">
        <f t="shared" si="15"/>
        <v>-0.72922873472940009</v>
      </c>
      <c r="H250" s="5">
        <f t="shared" si="14"/>
        <v>-1.8558887042634205</v>
      </c>
      <c r="I250" s="2"/>
      <c r="J250" s="1"/>
      <c r="K250" s="1"/>
      <c r="L250" s="1"/>
      <c r="M250" s="1"/>
      <c r="N250" s="1"/>
      <c r="O250" s="2"/>
      <c r="P250" s="1"/>
    </row>
    <row r="251" spans="1:16">
      <c r="A251" s="6" t="s">
        <v>272</v>
      </c>
      <c r="B251" s="7">
        <v>0.36363598704338101</v>
      </c>
      <c r="C251" s="7">
        <v>1</v>
      </c>
      <c r="D251" s="7">
        <v>5.0501332283020002</v>
      </c>
      <c r="E251" s="5">
        <f t="shared" si="12"/>
        <v>1.0178770778065123</v>
      </c>
      <c r="F251" s="5">
        <f t="shared" si="13"/>
        <v>1.1501232890825446</v>
      </c>
      <c r="G251" s="5">
        <f t="shared" si="15"/>
        <v>-0.78648730203916362</v>
      </c>
      <c r="H251" s="5">
        <f t="shared" si="14"/>
        <v>-1.8631727048681808</v>
      </c>
      <c r="I251" s="2"/>
      <c r="J251" s="1"/>
      <c r="K251" s="1"/>
      <c r="L251" s="1"/>
      <c r="M251" s="1"/>
      <c r="N251" s="1"/>
      <c r="O251" s="2"/>
      <c r="P251" s="1"/>
    </row>
    <row r="252" spans="1:16">
      <c r="A252" s="6" t="s">
        <v>58</v>
      </c>
      <c r="B252" s="7">
        <v>0.35842299461364702</v>
      </c>
      <c r="C252" s="7">
        <v>1</v>
      </c>
      <c r="D252" s="7">
        <v>5.7621331214904803</v>
      </c>
      <c r="E252" s="5">
        <f t="shared" si="12"/>
        <v>1.0194616358671855</v>
      </c>
      <c r="F252" s="5">
        <f t="shared" si="13"/>
        <v>1.1607872489573614</v>
      </c>
      <c r="G252" s="5">
        <f t="shared" si="15"/>
        <v>-0.80236425434371439</v>
      </c>
      <c r="H252" s="5">
        <f t="shared" si="14"/>
        <v>-1.8652899059843369</v>
      </c>
      <c r="I252" s="2"/>
      <c r="J252" s="1"/>
      <c r="K252" s="1"/>
      <c r="L252" s="1"/>
      <c r="M252" s="1"/>
      <c r="N252" s="1"/>
      <c r="O252" s="2"/>
      <c r="P252" s="1"/>
    </row>
    <row r="253" spans="1:16">
      <c r="A253" s="6" t="s">
        <v>59</v>
      </c>
      <c r="B253" s="7">
        <v>0.35831001400947599</v>
      </c>
      <c r="C253" s="7">
        <v>1</v>
      </c>
      <c r="D253" s="7">
        <v>4.0676569938659703</v>
      </c>
      <c r="E253" s="5">
        <f t="shared" si="12"/>
        <v>1.0156905737752771</v>
      </c>
      <c r="F253" s="5">
        <f t="shared" si="13"/>
        <v>1.1354082768441742</v>
      </c>
      <c r="G253" s="5">
        <f t="shared" si="15"/>
        <v>-0.77709826283469829</v>
      </c>
      <c r="H253" s="5">
        <f t="shared" si="14"/>
        <v>-1.8619405807599494</v>
      </c>
      <c r="I253" s="2"/>
      <c r="J253" s="1"/>
      <c r="K253" s="1"/>
      <c r="L253" s="1"/>
      <c r="M253" s="1"/>
      <c r="N253" s="1"/>
      <c r="O253" s="2"/>
      <c r="P253" s="1"/>
    </row>
    <row r="254" spans="1:16">
      <c r="A254" s="6" t="s">
        <v>273</v>
      </c>
      <c r="B254" s="7">
        <v>0.35505101084709201</v>
      </c>
      <c r="C254" s="7">
        <v>1</v>
      </c>
      <c r="D254" s="7">
        <v>4.4037370681762704</v>
      </c>
      <c r="E254" s="5">
        <f t="shared" si="12"/>
        <v>1.0164385210655431</v>
      </c>
      <c r="F254" s="5">
        <f t="shared" si="13"/>
        <v>1.1404419074127419</v>
      </c>
      <c r="G254" s="5">
        <f t="shared" si="15"/>
        <v>-0.78539089656564987</v>
      </c>
      <c r="H254" s="5">
        <f t="shared" si="14"/>
        <v>-1.8630280604310323</v>
      </c>
      <c r="I254" s="2"/>
      <c r="J254" s="1"/>
      <c r="K254" s="1"/>
      <c r="L254" s="1"/>
      <c r="M254" s="1"/>
      <c r="N254" s="1"/>
      <c r="O254" s="2"/>
      <c r="P254" s="1"/>
    </row>
    <row r="255" spans="1:16">
      <c r="A255" s="6" t="s">
        <v>274</v>
      </c>
      <c r="B255" s="7">
        <v>0.33969199657440202</v>
      </c>
      <c r="C255" s="7">
        <v>1</v>
      </c>
      <c r="D255" s="7">
        <v>0.75777399539947499</v>
      </c>
      <c r="E255" s="5">
        <f t="shared" si="12"/>
        <v>1.0083244184776703</v>
      </c>
      <c r="F255" s="5">
        <f t="shared" si="13"/>
        <v>1.0858345903539699</v>
      </c>
      <c r="G255" s="5">
        <f t="shared" si="15"/>
        <v>-0.74614259377956782</v>
      </c>
      <c r="H255" s="5">
        <f t="shared" si="14"/>
        <v>-1.8579830852998931</v>
      </c>
      <c r="I255" s="2"/>
      <c r="J255" s="1"/>
      <c r="K255" s="1"/>
      <c r="L255" s="1"/>
      <c r="M255" s="1"/>
      <c r="N255" s="1"/>
      <c r="O255" s="2"/>
      <c r="P255" s="1"/>
    </row>
    <row r="256" spans="1:16">
      <c r="A256" s="6" t="s">
        <v>275</v>
      </c>
      <c r="B256" s="7">
        <v>0.33669999241828902</v>
      </c>
      <c r="C256" s="7">
        <v>1</v>
      </c>
      <c r="D256" s="7">
        <v>6.0606060028076199</v>
      </c>
      <c r="E256" s="5">
        <f t="shared" si="12"/>
        <v>1.0201258882280468</v>
      </c>
      <c r="F256" s="5">
        <f t="shared" si="13"/>
        <v>1.1652576187713697</v>
      </c>
      <c r="G256" s="5">
        <f t="shared" si="15"/>
        <v>-0.82855762635308072</v>
      </c>
      <c r="H256" s="5">
        <f t="shared" si="14"/>
        <v>-1.868875294480923</v>
      </c>
      <c r="I256" s="2"/>
      <c r="J256" s="1"/>
      <c r="K256" s="1"/>
      <c r="L256" s="1"/>
      <c r="M256" s="1"/>
      <c r="N256" s="1"/>
      <c r="O256" s="2"/>
      <c r="P256" s="1"/>
    </row>
    <row r="257" spans="1:16">
      <c r="A257" s="6" t="s">
        <v>276</v>
      </c>
      <c r="B257" s="7">
        <v>0.31397199630737299</v>
      </c>
      <c r="C257" s="7">
        <v>1</v>
      </c>
      <c r="D257" s="7">
        <v>-1.8618520498275799</v>
      </c>
      <c r="E257" s="5">
        <f t="shared" si="12"/>
        <v>1.0024944322576927</v>
      </c>
      <c r="F257" s="5">
        <f t="shared" si="13"/>
        <v>1.0465992094212218</v>
      </c>
      <c r="G257" s="5">
        <f t="shared" si="15"/>
        <v>-0.73262721311384871</v>
      </c>
      <c r="H257" s="5">
        <f t="shared" si="14"/>
        <v>-1.8563056703575769</v>
      </c>
      <c r="I257" s="2"/>
      <c r="J257" s="1"/>
      <c r="K257" s="1"/>
      <c r="L257" s="1"/>
      <c r="M257" s="1"/>
      <c r="N257" s="1"/>
      <c r="O257" s="2"/>
      <c r="P257" s="1"/>
    </row>
    <row r="258" spans="1:16">
      <c r="A258" s="6" t="s">
        <v>277</v>
      </c>
      <c r="B258" s="7">
        <v>0.27765700221061701</v>
      </c>
      <c r="C258" s="7">
        <v>1</v>
      </c>
      <c r="D258" s="7">
        <v>1.3204920291900599</v>
      </c>
      <c r="E258" s="5">
        <f t="shared" ref="E258:E321" si="16">C$797+B$797*D258</f>
        <v>1.0095767492783621</v>
      </c>
      <c r="F258" s="5">
        <f t="shared" ref="F258:F321" si="17">MAX(C$804+B$804*D258,0)</f>
        <v>1.094262685063796</v>
      </c>
      <c r="G258" s="5">
        <f t="shared" si="15"/>
        <v>-0.81660568285317892</v>
      </c>
      <c r="H258" s="5">
        <f t="shared" ref="H258:H321" si="18">IF(F258&gt;0,LN(1/F$796*_xlfn.NORM.S.DIST(G258/F$796,0)),LN(_xlfn.NORM.S.DIST(G258/F$796,1)))</f>
        <v>-1.8672250085505806</v>
      </c>
      <c r="I258" s="2"/>
      <c r="J258" s="1"/>
      <c r="K258" s="1"/>
      <c r="L258" s="1"/>
      <c r="M258" s="1"/>
      <c r="N258" s="1"/>
      <c r="O258" s="2"/>
      <c r="P258" s="1"/>
    </row>
    <row r="259" spans="1:16">
      <c r="A259" s="6" t="s">
        <v>278</v>
      </c>
      <c r="B259" s="7">
        <v>0.26223799586296098</v>
      </c>
      <c r="C259" s="7">
        <v>1</v>
      </c>
      <c r="D259" s="7">
        <v>3.3176569938659699</v>
      </c>
      <c r="E259" s="5">
        <f t="shared" si="16"/>
        <v>1.0140214463542279</v>
      </c>
      <c r="F259" s="5">
        <f t="shared" si="17"/>
        <v>1.1241751713583068</v>
      </c>
      <c r="G259" s="5">
        <f t="shared" ref="G259:G321" si="19">B259-F259</f>
        <v>-0.86193717549534576</v>
      </c>
      <c r="H259" s="5">
        <f t="shared" si="18"/>
        <v>-1.8736112319162375</v>
      </c>
      <c r="I259" s="2"/>
      <c r="J259" s="1"/>
      <c r="K259" s="1"/>
      <c r="L259" s="1"/>
      <c r="M259" s="1"/>
      <c r="N259" s="1"/>
      <c r="O259" s="2"/>
      <c r="P259" s="1"/>
    </row>
    <row r="260" spans="1:16">
      <c r="A260" s="6" t="s">
        <v>279</v>
      </c>
      <c r="B260" s="7">
        <v>0.24997399747371701</v>
      </c>
      <c r="C260" s="7">
        <v>1</v>
      </c>
      <c r="D260" s="7">
        <v>3.4638569355011</v>
      </c>
      <c r="E260" s="5">
        <f t="shared" si="16"/>
        <v>1.0143468147962797</v>
      </c>
      <c r="F260" s="5">
        <f t="shared" si="17"/>
        <v>1.1263648771801937</v>
      </c>
      <c r="G260" s="5">
        <f t="shared" si="19"/>
        <v>-0.87639087970647678</v>
      </c>
      <c r="H260" s="5">
        <f t="shared" si="18"/>
        <v>-1.8757199695686297</v>
      </c>
      <c r="I260" s="2"/>
      <c r="J260" s="1"/>
      <c r="K260" s="1"/>
      <c r="L260" s="1"/>
      <c r="M260" s="1"/>
      <c r="N260" s="1"/>
      <c r="O260" s="2"/>
      <c r="P260" s="1"/>
    </row>
    <row r="261" spans="1:16">
      <c r="A261" s="6" t="s">
        <v>280</v>
      </c>
      <c r="B261" s="7">
        <v>0.24742299318313599</v>
      </c>
      <c r="C261" s="7">
        <v>1</v>
      </c>
      <c r="D261" s="7">
        <v>3.7733199596404998</v>
      </c>
      <c r="E261" s="5">
        <f t="shared" si="16"/>
        <v>1.0150355257554691</v>
      </c>
      <c r="F261" s="5">
        <f t="shared" si="17"/>
        <v>1.1309998515723716</v>
      </c>
      <c r="G261" s="5">
        <f t="shared" si="19"/>
        <v>-0.88357685838923561</v>
      </c>
      <c r="H261" s="5">
        <f t="shared" si="18"/>
        <v>-1.876781426266436</v>
      </c>
      <c r="I261" s="2"/>
      <c r="J261" s="1"/>
      <c r="K261" s="1"/>
      <c r="L261" s="1"/>
      <c r="M261" s="1"/>
      <c r="N261" s="1"/>
      <c r="O261" s="2"/>
      <c r="P261" s="1"/>
    </row>
    <row r="262" spans="1:16">
      <c r="A262" s="6" t="s">
        <v>281</v>
      </c>
      <c r="B262" s="7">
        <v>0.18009899556636799</v>
      </c>
      <c r="C262" s="7">
        <v>1</v>
      </c>
      <c r="D262" s="7">
        <v>3.2742230892181401</v>
      </c>
      <c r="E262" s="5">
        <f t="shared" si="16"/>
        <v>1.0139247840592265</v>
      </c>
      <c r="F262" s="5">
        <f t="shared" si="17"/>
        <v>1.123524641181544</v>
      </c>
      <c r="G262" s="5">
        <f t="shared" si="19"/>
        <v>-0.94342564561517606</v>
      </c>
      <c r="H262" s="5">
        <f t="shared" si="18"/>
        <v>-1.8859585407028367</v>
      </c>
      <c r="I262" s="2"/>
      <c r="J262" s="1"/>
      <c r="K262" s="1"/>
      <c r="L262" s="1"/>
      <c r="M262" s="1"/>
      <c r="N262" s="1"/>
      <c r="O262" s="2"/>
      <c r="P262" s="1"/>
    </row>
    <row r="263" spans="1:16">
      <c r="A263" s="6" t="s">
        <v>60</v>
      </c>
      <c r="B263" s="7">
        <v>0.17524600028991699</v>
      </c>
      <c r="C263" s="7">
        <v>1</v>
      </c>
      <c r="D263" s="7">
        <v>7.3193340301513699</v>
      </c>
      <c r="E263" s="5">
        <f t="shared" si="16"/>
        <v>1.0229271915161571</v>
      </c>
      <c r="F263" s="5">
        <f t="shared" si="17"/>
        <v>1.1841101850502631</v>
      </c>
      <c r="G263" s="5">
        <f t="shared" si="19"/>
        <v>-1.0088641847603461</v>
      </c>
      <c r="H263" s="5">
        <f t="shared" si="18"/>
        <v>-1.8966808798042396</v>
      </c>
      <c r="I263" s="2"/>
      <c r="J263" s="1"/>
      <c r="K263" s="1"/>
      <c r="L263" s="1"/>
      <c r="M263" s="1"/>
      <c r="N263" s="1"/>
      <c r="O263" s="2"/>
      <c r="P263" s="1"/>
    </row>
    <row r="264" spans="1:16">
      <c r="A264" s="6" t="s">
        <v>282</v>
      </c>
      <c r="B264" s="7">
        <v>0.113507002592087</v>
      </c>
      <c r="C264" s="7">
        <v>1</v>
      </c>
      <c r="D264" s="7">
        <v>1.9232540130615201</v>
      </c>
      <c r="E264" s="5">
        <f t="shared" si="16"/>
        <v>1.0109181980192232</v>
      </c>
      <c r="F264" s="5">
        <f t="shared" si="17"/>
        <v>1.1032905369940611</v>
      </c>
      <c r="G264" s="5">
        <f t="shared" si="19"/>
        <v>-0.98978353440197409</v>
      </c>
      <c r="H264" s="5">
        <f t="shared" si="18"/>
        <v>-1.8934802085004232</v>
      </c>
      <c r="I264" s="2"/>
      <c r="J264" s="1"/>
      <c r="K264" s="1"/>
      <c r="L264" s="1"/>
      <c r="M264" s="1"/>
      <c r="N264" s="1"/>
      <c r="O264" s="2"/>
      <c r="P264" s="1"/>
    </row>
    <row r="265" spans="1:16">
      <c r="A265" s="6" t="s">
        <v>283</v>
      </c>
      <c r="B265" s="7">
        <v>8.4674000740051006E-2</v>
      </c>
      <c r="C265" s="7">
        <v>1</v>
      </c>
      <c r="D265" s="7">
        <v>-0.94193100929260298</v>
      </c>
      <c r="E265" s="5">
        <f t="shared" si="16"/>
        <v>1.0045417195029689</v>
      </c>
      <c r="F265" s="5">
        <f t="shared" si="17"/>
        <v>1.0603773028705528</v>
      </c>
      <c r="G265" s="5">
        <f t="shared" si="19"/>
        <v>-0.97570330213050172</v>
      </c>
      <c r="H265" s="5">
        <f t="shared" si="18"/>
        <v>-1.8911575165807852</v>
      </c>
      <c r="I265" s="2"/>
      <c r="J265" s="1"/>
      <c r="K265" s="1"/>
      <c r="L265" s="1"/>
      <c r="M265" s="1"/>
      <c r="N265" s="1"/>
      <c r="O265" s="2"/>
      <c r="P265" s="1"/>
    </row>
    <row r="266" spans="1:16">
      <c r="A266" s="6" t="s">
        <v>686</v>
      </c>
      <c r="B266" s="7">
        <v>0</v>
      </c>
      <c r="C266" s="7">
        <v>1</v>
      </c>
      <c r="D266" s="7">
        <v>-711.58380126953102</v>
      </c>
      <c r="E266" s="5">
        <f t="shared" si="16"/>
        <v>-0.57699405675978288</v>
      </c>
      <c r="F266" s="5">
        <f t="shared" si="17"/>
        <v>0</v>
      </c>
      <c r="G266" s="5">
        <f t="shared" si="19"/>
        <v>0</v>
      </c>
      <c r="H266" s="5">
        <f t="shared" si="18"/>
        <v>-0.69314718055994529</v>
      </c>
      <c r="I266" s="2"/>
      <c r="J266" s="1"/>
      <c r="K266" s="1"/>
      <c r="L266" s="1"/>
      <c r="M266" s="1"/>
      <c r="N266" s="1"/>
      <c r="O266" s="2"/>
      <c r="P266" s="1"/>
    </row>
    <row r="267" spans="1:16">
      <c r="A267" s="6" t="s">
        <v>284</v>
      </c>
      <c r="B267" s="7">
        <v>0</v>
      </c>
      <c r="C267" s="7">
        <v>1</v>
      </c>
      <c r="D267" s="7">
        <v>-9.2369232177734393</v>
      </c>
      <c r="E267" s="5">
        <f t="shared" si="16"/>
        <v>0.98608118756621554</v>
      </c>
      <c r="F267" s="5">
        <f t="shared" si="17"/>
        <v>0.9361392728941349</v>
      </c>
      <c r="G267" s="5">
        <f t="shared" si="19"/>
        <v>-0.9361392728941349</v>
      </c>
      <c r="H267" s="5">
        <f t="shared" si="18"/>
        <v>-1.8848091164304841</v>
      </c>
      <c r="I267" s="2"/>
      <c r="J267" s="1"/>
      <c r="K267" s="1"/>
      <c r="L267" s="1"/>
      <c r="M267" s="1"/>
      <c r="N267" s="1"/>
      <c r="O267" s="2"/>
      <c r="P267" s="1"/>
    </row>
    <row r="268" spans="1:16">
      <c r="A268" s="6" t="s">
        <v>285</v>
      </c>
      <c r="B268" s="7">
        <v>0</v>
      </c>
      <c r="C268" s="7">
        <v>1</v>
      </c>
      <c r="D268" s="7">
        <v>2.6518499851226802</v>
      </c>
      <c r="E268" s="5">
        <f t="shared" si="16"/>
        <v>1.012539690707001</v>
      </c>
      <c r="F268" s="5">
        <f t="shared" si="17"/>
        <v>1.1142030642083827</v>
      </c>
      <c r="G268" s="5">
        <f t="shared" si="19"/>
        <v>-1.1142030642083827</v>
      </c>
      <c r="H268" s="5">
        <f t="shared" si="18"/>
        <v>-1.9154508721463093</v>
      </c>
      <c r="I268" s="2"/>
      <c r="J268" s="1"/>
      <c r="K268" s="1"/>
      <c r="L268" s="1"/>
      <c r="M268" s="1"/>
      <c r="N268" s="1"/>
      <c r="O268" s="2"/>
      <c r="P268" s="1"/>
    </row>
    <row r="269" spans="1:16">
      <c r="A269" s="6" t="s">
        <v>286</v>
      </c>
      <c r="B269" s="7">
        <v>0</v>
      </c>
      <c r="C269" s="7">
        <v>1</v>
      </c>
      <c r="D269" s="7">
        <v>-12.1081075668335</v>
      </c>
      <c r="E269" s="5">
        <f t="shared" si="16"/>
        <v>0.97969135752901093</v>
      </c>
      <c r="F269" s="5">
        <f t="shared" si="17"/>
        <v>0.89313618401098394</v>
      </c>
      <c r="G269" s="5">
        <f t="shared" si="19"/>
        <v>-0.89313618401098394</v>
      </c>
      <c r="H269" s="5">
        <f t="shared" si="18"/>
        <v>-1.8782068900775328</v>
      </c>
      <c r="I269" s="2"/>
      <c r="J269" s="1"/>
      <c r="K269" s="1"/>
      <c r="L269" s="1"/>
      <c r="M269" s="1"/>
      <c r="N269" s="1"/>
      <c r="O269" s="2"/>
      <c r="P269" s="1"/>
    </row>
    <row r="270" spans="1:16">
      <c r="A270" s="6" t="s">
        <v>687</v>
      </c>
      <c r="B270" s="7">
        <v>0</v>
      </c>
      <c r="C270" s="7">
        <v>1</v>
      </c>
      <c r="D270" s="7">
        <v>-36</v>
      </c>
      <c r="E270" s="5">
        <f t="shared" si="16"/>
        <v>0.92651987379440226</v>
      </c>
      <c r="F270" s="5">
        <f t="shared" si="17"/>
        <v>0.53529598673264178</v>
      </c>
      <c r="G270" s="5">
        <f t="shared" si="19"/>
        <v>-0.53529598673264178</v>
      </c>
      <c r="H270" s="5">
        <f t="shared" si="18"/>
        <v>-1.8353065833120237</v>
      </c>
      <c r="I270" s="2"/>
      <c r="J270" s="1"/>
      <c r="K270" s="1"/>
      <c r="L270" s="1"/>
      <c r="M270" s="1"/>
      <c r="N270" s="1"/>
      <c r="O270" s="2"/>
      <c r="P270" s="1"/>
    </row>
    <row r="271" spans="1:16">
      <c r="A271" s="6" t="s">
        <v>287</v>
      </c>
      <c r="B271" s="7">
        <v>0</v>
      </c>
      <c r="C271" s="7">
        <v>1</v>
      </c>
      <c r="D271" s="7">
        <v>20.6675624847412</v>
      </c>
      <c r="E271" s="5">
        <f t="shared" si="16"/>
        <v>1.0526337170308042</v>
      </c>
      <c r="F271" s="5">
        <f t="shared" si="17"/>
        <v>1.3840329294234157</v>
      </c>
      <c r="G271" s="5">
        <f t="shared" si="19"/>
        <v>-1.3840329294234157</v>
      </c>
      <c r="H271" s="5">
        <f t="shared" si="18"/>
        <v>-1.9720272485076211</v>
      </c>
      <c r="I271" s="2"/>
      <c r="J271" s="1"/>
      <c r="K271" s="1"/>
      <c r="L271" s="1"/>
      <c r="M271" s="1"/>
      <c r="N271" s="1"/>
      <c r="O271" s="2"/>
      <c r="P271" s="1"/>
    </row>
    <row r="272" spans="1:16">
      <c r="A272" s="6" t="s">
        <v>688</v>
      </c>
      <c r="B272" s="7">
        <v>0</v>
      </c>
      <c r="C272" s="7">
        <v>1</v>
      </c>
      <c r="D272" s="7">
        <v>-0.285714000463486</v>
      </c>
      <c r="E272" s="5">
        <f t="shared" si="16"/>
        <v>1.0060021325744295</v>
      </c>
      <c r="F272" s="5">
        <f t="shared" si="17"/>
        <v>1.0702057760462833</v>
      </c>
      <c r="G272" s="5">
        <f t="shared" si="19"/>
        <v>-1.0702057760462833</v>
      </c>
      <c r="H272" s="5">
        <f t="shared" si="18"/>
        <v>-1.9073846257370988</v>
      </c>
      <c r="I272" s="2"/>
      <c r="J272" s="1"/>
      <c r="K272" s="1"/>
      <c r="L272" s="1"/>
      <c r="M272" s="1"/>
      <c r="N272" s="1"/>
      <c r="O272" s="2"/>
      <c r="P272" s="1"/>
    </row>
    <row r="273" spans="1:16">
      <c r="A273" s="6" t="s">
        <v>689</v>
      </c>
      <c r="B273" s="7">
        <v>0</v>
      </c>
      <c r="C273" s="7">
        <v>1</v>
      </c>
      <c r="D273" s="7">
        <v>-108.85350036621099</v>
      </c>
      <c r="E273" s="5">
        <f t="shared" si="16"/>
        <v>0.76438417355351973</v>
      </c>
      <c r="F273" s="5">
        <f t="shared" si="17"/>
        <v>0</v>
      </c>
      <c r="G273" s="5">
        <f t="shared" si="19"/>
        <v>0</v>
      </c>
      <c r="H273" s="5">
        <f t="shared" si="18"/>
        <v>-0.69314718055994529</v>
      </c>
      <c r="I273" s="2"/>
      <c r="J273" s="1"/>
      <c r="K273" s="1"/>
      <c r="L273" s="1"/>
      <c r="M273" s="1"/>
      <c r="N273" s="1"/>
      <c r="O273" s="2"/>
      <c r="P273" s="1"/>
    </row>
    <row r="274" spans="1:16">
      <c r="A274" s="6" t="s">
        <v>288</v>
      </c>
      <c r="B274" s="7">
        <v>0</v>
      </c>
      <c r="C274" s="7">
        <v>1</v>
      </c>
      <c r="D274" s="7">
        <v>1.46103203296661</v>
      </c>
      <c r="E274" s="5">
        <f t="shared" si="16"/>
        <v>1.0098895215104391</v>
      </c>
      <c r="F274" s="5">
        <f t="shared" si="17"/>
        <v>1.0963676193136709</v>
      </c>
      <c r="G274" s="5">
        <f t="shared" si="19"/>
        <v>-1.0963676193136709</v>
      </c>
      <c r="H274" s="5">
        <f t="shared" si="18"/>
        <v>-1.9121418474871763</v>
      </c>
      <c r="I274" s="2"/>
      <c r="J274" s="1"/>
      <c r="K274" s="1"/>
      <c r="L274" s="1"/>
      <c r="M274" s="1"/>
      <c r="N274" s="1"/>
      <c r="O274" s="2"/>
      <c r="P274" s="1"/>
    </row>
    <row r="275" spans="1:16">
      <c r="A275" s="6" t="s">
        <v>289</v>
      </c>
      <c r="B275" s="7">
        <v>0</v>
      </c>
      <c r="C275" s="7">
        <v>1</v>
      </c>
      <c r="D275" s="7">
        <v>-78.016181945800795</v>
      </c>
      <c r="E275" s="5">
        <f t="shared" si="16"/>
        <v>0.83301272524303005</v>
      </c>
      <c r="F275" s="5">
        <f t="shared" si="17"/>
        <v>0</v>
      </c>
      <c r="G275" s="5">
        <f t="shared" si="19"/>
        <v>0</v>
      </c>
      <c r="H275" s="5">
        <f t="shared" si="18"/>
        <v>-0.69314718055994529</v>
      </c>
      <c r="I275" s="2"/>
      <c r="J275" s="1"/>
      <c r="K275" s="1"/>
      <c r="L275" s="1"/>
      <c r="M275" s="1"/>
      <c r="N275" s="1"/>
      <c r="O275" s="2"/>
      <c r="P275" s="1"/>
    </row>
    <row r="276" spans="1:16">
      <c r="A276" s="6" t="s">
        <v>290</v>
      </c>
      <c r="B276" s="7">
        <v>0</v>
      </c>
      <c r="C276" s="7">
        <v>1</v>
      </c>
      <c r="D276" s="7">
        <v>-85.714286804199205</v>
      </c>
      <c r="E276" s="5">
        <f t="shared" si="16"/>
        <v>0.81588056803067677</v>
      </c>
      <c r="F276" s="5">
        <f t="shared" si="17"/>
        <v>0</v>
      </c>
      <c r="G276" s="5">
        <f t="shared" si="19"/>
        <v>0</v>
      </c>
      <c r="H276" s="5">
        <f t="shared" si="18"/>
        <v>-0.69314718055994529</v>
      </c>
      <c r="I276" s="2"/>
      <c r="J276" s="1"/>
      <c r="K276" s="1"/>
      <c r="L276" s="1"/>
      <c r="M276" s="1"/>
      <c r="N276" s="1"/>
      <c r="O276" s="2"/>
      <c r="P276" s="1"/>
    </row>
    <row r="277" spans="1:16">
      <c r="A277" s="6" t="s">
        <v>291</v>
      </c>
      <c r="B277" s="7">
        <v>0</v>
      </c>
      <c r="C277" s="7">
        <v>1</v>
      </c>
      <c r="D277" s="7">
        <v>8.8528223037719709</v>
      </c>
      <c r="E277" s="5">
        <f t="shared" si="16"/>
        <v>1.0263399746193005</v>
      </c>
      <c r="F277" s="5">
        <f t="shared" si="17"/>
        <v>1.2070779657688244</v>
      </c>
      <c r="G277" s="5">
        <f t="shared" si="19"/>
        <v>-1.2070779657688244</v>
      </c>
      <c r="H277" s="5">
        <f t="shared" si="18"/>
        <v>-1.9335450035162218</v>
      </c>
      <c r="I277" s="2"/>
      <c r="J277" s="1"/>
      <c r="K277" s="1"/>
      <c r="L277" s="1"/>
      <c r="M277" s="1"/>
      <c r="N277" s="1"/>
      <c r="O277" s="2"/>
      <c r="P277" s="1"/>
    </row>
    <row r="278" spans="1:16">
      <c r="A278" s="6" t="s">
        <v>690</v>
      </c>
      <c r="B278" s="7">
        <v>0</v>
      </c>
      <c r="C278" s="7">
        <v>1</v>
      </c>
      <c r="D278" s="7">
        <v>-33.333335876464801</v>
      </c>
      <c r="E278" s="5">
        <f t="shared" si="16"/>
        <v>0.93245454340949663</v>
      </c>
      <c r="F278" s="5">
        <f t="shared" si="17"/>
        <v>0.57523587925937392</v>
      </c>
      <c r="G278" s="5">
        <f t="shared" si="19"/>
        <v>-0.57523587925937392</v>
      </c>
      <c r="H278" s="5">
        <f t="shared" si="18"/>
        <v>-1.8390292106912292</v>
      </c>
      <c r="I278" s="2"/>
      <c r="J278" s="1"/>
      <c r="K278" s="1"/>
      <c r="L278" s="1"/>
      <c r="M278" s="1"/>
      <c r="N278" s="1"/>
      <c r="O278" s="2"/>
      <c r="P278" s="1"/>
    </row>
    <row r="279" spans="1:16">
      <c r="A279" s="6" t="s">
        <v>292</v>
      </c>
      <c r="B279" s="7">
        <v>0</v>
      </c>
      <c r="C279" s="7">
        <v>1</v>
      </c>
      <c r="D279" s="7">
        <v>0.27490299940109297</v>
      </c>
      <c r="E279" s="5">
        <f t="shared" si="16"/>
        <v>1.0072497875173367</v>
      </c>
      <c r="F279" s="5">
        <f t="shared" si="17"/>
        <v>1.0786024025751491</v>
      </c>
      <c r="G279" s="5">
        <f t="shared" si="19"/>
        <v>-1.0786024025751491</v>
      </c>
      <c r="H279" s="5">
        <f t="shared" si="18"/>
        <v>-1.9088989334538338</v>
      </c>
      <c r="I279" s="2"/>
      <c r="J279" s="1"/>
      <c r="K279" s="1"/>
      <c r="L279" s="1"/>
      <c r="M279" s="1"/>
      <c r="N279" s="1"/>
      <c r="O279" s="2"/>
      <c r="P279" s="1"/>
    </row>
    <row r="280" spans="1:16">
      <c r="A280" s="6" t="s">
        <v>293</v>
      </c>
      <c r="B280" s="7">
        <v>0</v>
      </c>
      <c r="C280" s="7">
        <v>1</v>
      </c>
      <c r="D280" s="7">
        <v>-28.3687934875488</v>
      </c>
      <c r="E280" s="5">
        <f t="shared" si="16"/>
        <v>0.94350314852189776</v>
      </c>
      <c r="F280" s="5">
        <f t="shared" si="17"/>
        <v>0.6495921837177121</v>
      </c>
      <c r="G280" s="5">
        <f t="shared" si="19"/>
        <v>-0.6495921837177121</v>
      </c>
      <c r="H280" s="5">
        <f t="shared" si="18"/>
        <v>-1.8466729272733104</v>
      </c>
      <c r="I280" s="2"/>
      <c r="J280" s="1"/>
      <c r="K280" s="1"/>
      <c r="L280" s="1"/>
      <c r="M280" s="1"/>
      <c r="N280" s="1"/>
      <c r="O280" s="2"/>
      <c r="P280" s="1"/>
    </row>
    <row r="281" spans="1:16">
      <c r="A281" s="6" t="s">
        <v>294</v>
      </c>
      <c r="B281" s="7">
        <v>0</v>
      </c>
      <c r="C281" s="7">
        <v>1</v>
      </c>
      <c r="D281" s="7">
        <v>-95.599998474121094</v>
      </c>
      <c r="E281" s="5">
        <f t="shared" si="16"/>
        <v>0.79387988479753957</v>
      </c>
      <c r="F281" s="5">
        <f t="shared" si="17"/>
        <v>0</v>
      </c>
      <c r="G281" s="5">
        <f t="shared" si="19"/>
        <v>0</v>
      </c>
      <c r="H281" s="5">
        <f t="shared" si="18"/>
        <v>-0.69314718055994529</v>
      </c>
      <c r="I281" s="2"/>
      <c r="J281" s="1"/>
      <c r="K281" s="1"/>
      <c r="L281" s="1"/>
      <c r="M281" s="1"/>
      <c r="N281" s="1"/>
      <c r="O281" s="2"/>
      <c r="P281" s="1"/>
    </row>
    <row r="282" spans="1:16">
      <c r="A282" s="6" t="s">
        <v>295</v>
      </c>
      <c r="B282" s="7">
        <v>0</v>
      </c>
      <c r="C282" s="7">
        <v>1</v>
      </c>
      <c r="D282" s="7">
        <v>-0.16054999828338601</v>
      </c>
      <c r="E282" s="5">
        <f t="shared" si="16"/>
        <v>1.006280685465319</v>
      </c>
      <c r="F282" s="5">
        <f t="shared" si="17"/>
        <v>1.0720804166323132</v>
      </c>
      <c r="G282" s="5">
        <f t="shared" si="19"/>
        <v>-1.0720804166323132</v>
      </c>
      <c r="H282" s="5">
        <f t="shared" si="18"/>
        <v>-1.9077216856889476</v>
      </c>
      <c r="I282" s="2"/>
      <c r="J282" s="1"/>
      <c r="K282" s="1"/>
      <c r="L282" s="1"/>
      <c r="M282" s="1"/>
      <c r="N282" s="1"/>
      <c r="O282" s="2"/>
      <c r="P282" s="1"/>
    </row>
    <row r="283" spans="1:16">
      <c r="A283" s="6" t="s">
        <v>691</v>
      </c>
      <c r="B283" s="7">
        <v>0</v>
      </c>
      <c r="C283" s="7">
        <v>1</v>
      </c>
      <c r="D283" s="7">
        <v>-992</v>
      </c>
      <c r="E283" s="5">
        <f t="shared" si="16"/>
        <v>-1.2010612122363324</v>
      </c>
      <c r="F283" s="5">
        <f t="shared" si="17"/>
        <v>0</v>
      </c>
      <c r="G283" s="5">
        <f t="shared" si="19"/>
        <v>0</v>
      </c>
      <c r="H283" s="5">
        <f t="shared" si="18"/>
        <v>-0.69314718055994529</v>
      </c>
      <c r="I283" s="2"/>
      <c r="J283" s="1"/>
      <c r="K283" s="1"/>
      <c r="L283" s="1"/>
      <c r="M283" s="1"/>
      <c r="N283" s="1"/>
      <c r="O283" s="2"/>
      <c r="P283" s="1"/>
    </row>
    <row r="284" spans="1:16">
      <c r="A284" s="6" t="s">
        <v>692</v>
      </c>
      <c r="B284" s="7">
        <v>0</v>
      </c>
      <c r="C284" s="7">
        <v>1</v>
      </c>
      <c r="D284" s="7">
        <v>-296.15383911132801</v>
      </c>
      <c r="E284" s="5">
        <f t="shared" si="16"/>
        <v>0.3475466650584772</v>
      </c>
      <c r="F284" s="5">
        <f t="shared" si="17"/>
        <v>0</v>
      </c>
      <c r="G284" s="5">
        <f t="shared" si="19"/>
        <v>0</v>
      </c>
      <c r="H284" s="5">
        <f t="shared" si="18"/>
        <v>-0.69314718055994529</v>
      </c>
      <c r="I284" s="2"/>
      <c r="J284" s="1"/>
      <c r="K284" s="1"/>
      <c r="L284" s="1"/>
      <c r="M284" s="1"/>
      <c r="N284" s="1"/>
      <c r="O284" s="2"/>
      <c r="P284" s="1"/>
    </row>
    <row r="285" spans="1:16">
      <c r="A285" s="6" t="s">
        <v>693</v>
      </c>
      <c r="B285" s="7">
        <v>0</v>
      </c>
      <c r="C285" s="7">
        <v>1</v>
      </c>
      <c r="D285" s="7">
        <v>-250</v>
      </c>
      <c r="E285" s="5">
        <f t="shared" si="16"/>
        <v>0.45026218298835907</v>
      </c>
      <c r="F285" s="5">
        <f t="shared" si="17"/>
        <v>0</v>
      </c>
      <c r="G285" s="5">
        <f t="shared" si="19"/>
        <v>0</v>
      </c>
      <c r="H285" s="5">
        <f t="shared" si="18"/>
        <v>-0.69314718055994529</v>
      </c>
      <c r="I285" s="2"/>
      <c r="J285" s="1"/>
      <c r="K285" s="1"/>
      <c r="L285" s="1"/>
      <c r="M285" s="1"/>
      <c r="N285" s="1"/>
      <c r="O285" s="2"/>
      <c r="P285" s="1"/>
    </row>
    <row r="286" spans="1:16">
      <c r="A286" s="6" t="s">
        <v>296</v>
      </c>
      <c r="B286" s="7">
        <v>0</v>
      </c>
      <c r="C286" s="7">
        <v>1</v>
      </c>
      <c r="D286" s="7">
        <v>5.9403648376464799</v>
      </c>
      <c r="E286" s="5">
        <f t="shared" si="16"/>
        <v>1.0198582911268343</v>
      </c>
      <c r="F286" s="5">
        <f t="shared" si="17"/>
        <v>1.1634567098487048</v>
      </c>
      <c r="G286" s="5">
        <f t="shared" si="19"/>
        <v>-1.1634567098487048</v>
      </c>
      <c r="H286" s="5">
        <f t="shared" si="18"/>
        <v>-1.924866274498924</v>
      </c>
      <c r="I286" s="2"/>
      <c r="J286" s="1"/>
      <c r="K286" s="1"/>
      <c r="L286" s="1"/>
      <c r="M286" s="1"/>
      <c r="N286" s="1"/>
      <c r="O286" s="2"/>
      <c r="P286" s="1"/>
    </row>
    <row r="287" spans="1:16">
      <c r="A287" s="6" t="s">
        <v>297</v>
      </c>
      <c r="B287" s="7">
        <v>0</v>
      </c>
      <c r="C287" s="7">
        <v>1</v>
      </c>
      <c r="D287" s="7">
        <v>-80.666664123535199</v>
      </c>
      <c r="E287" s="5">
        <f t="shared" si="16"/>
        <v>0.8271140686005517</v>
      </c>
      <c r="F287" s="5">
        <f t="shared" si="17"/>
        <v>0</v>
      </c>
      <c r="G287" s="5">
        <f t="shared" si="19"/>
        <v>0</v>
      </c>
      <c r="H287" s="5">
        <f t="shared" si="18"/>
        <v>-0.69314718055994529</v>
      </c>
      <c r="I287" s="2"/>
      <c r="J287" s="1"/>
      <c r="K287" s="1"/>
      <c r="L287" s="1"/>
      <c r="M287" s="1"/>
      <c r="N287" s="1"/>
      <c r="O287" s="2"/>
      <c r="P287" s="1"/>
    </row>
    <row r="288" spans="1:16">
      <c r="A288" s="6" t="s">
        <v>298</v>
      </c>
      <c r="B288" s="7">
        <v>0</v>
      </c>
      <c r="C288" s="7">
        <v>1</v>
      </c>
      <c r="D288" s="7">
        <v>29.3108005523682</v>
      </c>
      <c r="E288" s="5">
        <f t="shared" si="16"/>
        <v>1.0718692712512476</v>
      </c>
      <c r="F288" s="5">
        <f t="shared" si="17"/>
        <v>1.5134868026942407</v>
      </c>
      <c r="G288" s="5">
        <f t="shared" si="19"/>
        <v>-1.5134868026942407</v>
      </c>
      <c r="H288" s="5">
        <f t="shared" si="18"/>
        <v>-2.0035085806725261</v>
      </c>
      <c r="I288" s="2"/>
      <c r="J288" s="1"/>
      <c r="K288" s="1"/>
      <c r="L288" s="1"/>
      <c r="M288" s="1"/>
      <c r="N288" s="1"/>
      <c r="O288" s="2"/>
      <c r="P288" s="1"/>
    </row>
    <row r="289" spans="1:16">
      <c r="A289" s="6" t="s">
        <v>694</v>
      </c>
      <c r="B289" s="7">
        <v>0</v>
      </c>
      <c r="C289" s="7">
        <v>1</v>
      </c>
      <c r="D289" s="7">
        <v>-142.85714721679699</v>
      </c>
      <c r="E289" s="5">
        <f t="shared" si="16"/>
        <v>0.68870894772153712</v>
      </c>
      <c r="F289" s="5">
        <f t="shared" si="17"/>
        <v>0</v>
      </c>
      <c r="G289" s="5">
        <f t="shared" si="19"/>
        <v>0</v>
      </c>
      <c r="H289" s="5">
        <f t="shared" si="18"/>
        <v>-0.69314718055994529</v>
      </c>
      <c r="I289" s="2"/>
      <c r="J289" s="1"/>
      <c r="K289" s="1"/>
      <c r="L289" s="1"/>
      <c r="M289" s="1"/>
      <c r="N289" s="1"/>
      <c r="O289" s="2"/>
      <c r="P289" s="1"/>
    </row>
    <row r="290" spans="1:16">
      <c r="A290" s="6" t="s">
        <v>695</v>
      </c>
      <c r="B290" s="7">
        <v>0</v>
      </c>
      <c r="C290" s="7">
        <v>1</v>
      </c>
      <c r="D290" s="7">
        <v>-687.5</v>
      </c>
      <c r="E290" s="5">
        <f t="shared" si="16"/>
        <v>-0.52339547929035057</v>
      </c>
      <c r="F290" s="5">
        <f t="shared" si="17"/>
        <v>0</v>
      </c>
      <c r="G290" s="5">
        <f t="shared" si="19"/>
        <v>0</v>
      </c>
      <c r="H290" s="5">
        <f t="shared" si="18"/>
        <v>-0.69314718055994529</v>
      </c>
      <c r="I290" s="2"/>
      <c r="J290" s="1"/>
      <c r="K290" s="1"/>
      <c r="L290" s="1"/>
      <c r="M290" s="1"/>
      <c r="N290" s="1"/>
      <c r="O290" s="2"/>
      <c r="P290" s="1"/>
    </row>
    <row r="291" spans="1:16">
      <c r="A291" s="6" t="s">
        <v>299</v>
      </c>
      <c r="B291" s="7">
        <v>0</v>
      </c>
      <c r="C291" s="7">
        <v>1</v>
      </c>
      <c r="D291" s="7">
        <v>3.4125809669494598</v>
      </c>
      <c r="E291" s="5">
        <f t="shared" si="16"/>
        <v>1.014232699962746</v>
      </c>
      <c r="F291" s="5">
        <f t="shared" si="17"/>
        <v>1.1255968926953528</v>
      </c>
      <c r="G291" s="5">
        <f t="shared" si="19"/>
        <v>-1.1255968926953528</v>
      </c>
      <c r="H291" s="5">
        <f t="shared" si="18"/>
        <v>-1.9175927295803983</v>
      </c>
      <c r="I291" s="2"/>
      <c r="J291" s="1"/>
      <c r="K291" s="1"/>
      <c r="L291" s="1"/>
      <c r="M291" s="1"/>
      <c r="N291" s="1"/>
      <c r="O291" s="2"/>
      <c r="P291" s="1"/>
    </row>
    <row r="292" spans="1:16">
      <c r="A292" s="6" t="s">
        <v>696</v>
      </c>
      <c r="B292" s="7">
        <v>0</v>
      </c>
      <c r="C292" s="7">
        <v>1</v>
      </c>
      <c r="D292" s="7">
        <v>-25</v>
      </c>
      <c r="E292" s="5">
        <f t="shared" si="16"/>
        <v>0.95100040930312402</v>
      </c>
      <c r="F292" s="5">
        <f t="shared" si="17"/>
        <v>0.70004820052536376</v>
      </c>
      <c r="G292" s="5">
        <f t="shared" si="19"/>
        <v>-0.70004820052536376</v>
      </c>
      <c r="H292" s="5">
        <f t="shared" si="18"/>
        <v>-1.8523882752567435</v>
      </c>
      <c r="I292" s="2"/>
      <c r="J292" s="1"/>
      <c r="K292" s="1"/>
      <c r="L292" s="1"/>
      <c r="M292" s="1"/>
      <c r="N292" s="1"/>
      <c r="O292" s="2"/>
      <c r="P292" s="1"/>
    </row>
    <row r="293" spans="1:16">
      <c r="A293" s="6" t="s">
        <v>300</v>
      </c>
      <c r="B293" s="7">
        <v>0</v>
      </c>
      <c r="C293" s="7">
        <v>1</v>
      </c>
      <c r="D293" s="7">
        <v>8.7514533996581996</v>
      </c>
      <c r="E293" s="5">
        <f t="shared" si="16"/>
        <v>1.0261143777959698</v>
      </c>
      <c r="F293" s="5">
        <f t="shared" si="17"/>
        <v>1.205559715644962</v>
      </c>
      <c r="G293" s="5">
        <f t="shared" si="19"/>
        <v>-1.205559715644962</v>
      </c>
      <c r="H293" s="5">
        <f t="shared" si="18"/>
        <v>-1.9332375729236786</v>
      </c>
      <c r="I293" s="2"/>
      <c r="J293" s="1"/>
      <c r="K293" s="1"/>
      <c r="L293" s="1"/>
      <c r="M293" s="1"/>
      <c r="N293" s="1"/>
      <c r="O293" s="2"/>
      <c r="P293" s="1"/>
    </row>
    <row r="294" spans="1:16">
      <c r="A294" s="6" t="s">
        <v>301</v>
      </c>
      <c r="B294" s="7">
        <v>0</v>
      </c>
      <c r="C294" s="7">
        <v>1</v>
      </c>
      <c r="D294" s="7">
        <v>-1.6331659555435201</v>
      </c>
      <c r="E294" s="5">
        <f t="shared" si="16"/>
        <v>1.0030033738987356</v>
      </c>
      <c r="F294" s="5">
        <f t="shared" si="17"/>
        <v>1.0500243494482135</v>
      </c>
      <c r="G294" s="5">
        <f t="shared" si="19"/>
        <v>-1.0500243494482135</v>
      </c>
      <c r="H294" s="5">
        <f t="shared" si="18"/>
        <v>-1.9037933685013888</v>
      </c>
      <c r="I294" s="2"/>
      <c r="J294" s="1"/>
      <c r="K294" s="1"/>
      <c r="L294" s="1"/>
      <c r="M294" s="1"/>
      <c r="N294" s="1"/>
      <c r="O294" s="2"/>
      <c r="P294" s="1"/>
    </row>
    <row r="295" spans="1:16">
      <c r="A295" s="6" t="s">
        <v>697</v>
      </c>
      <c r="B295" s="7">
        <v>0</v>
      </c>
      <c r="C295" s="7">
        <v>1</v>
      </c>
      <c r="D295" s="7">
        <v>-23.050857543945298</v>
      </c>
      <c r="E295" s="5">
        <f t="shared" si="16"/>
        <v>0.95533823213103353</v>
      </c>
      <c r="F295" s="5">
        <f t="shared" si="17"/>
        <v>0.72924143094649063</v>
      </c>
      <c r="G295" s="5">
        <f t="shared" si="19"/>
        <v>-0.72924143094649063</v>
      </c>
      <c r="H295" s="5">
        <f t="shared" si="18"/>
        <v>-1.8558902583798076</v>
      </c>
      <c r="I295" s="2"/>
      <c r="J295" s="1"/>
      <c r="K295" s="1"/>
      <c r="L295" s="1"/>
      <c r="M295" s="1"/>
      <c r="N295" s="1"/>
      <c r="O295" s="2"/>
      <c r="P295" s="1"/>
    </row>
    <row r="296" spans="1:16">
      <c r="A296" s="6" t="s">
        <v>302</v>
      </c>
      <c r="B296" s="7">
        <v>0</v>
      </c>
      <c r="C296" s="7">
        <v>1</v>
      </c>
      <c r="D296" s="7">
        <v>-27.6497707366943</v>
      </c>
      <c r="E296" s="5">
        <f t="shared" si="16"/>
        <v>0.94510333597497709</v>
      </c>
      <c r="F296" s="5">
        <f t="shared" si="17"/>
        <v>0.66036132826049487</v>
      </c>
      <c r="G296" s="5">
        <f t="shared" si="19"/>
        <v>-0.66036132826049487</v>
      </c>
      <c r="H296" s="5">
        <f t="shared" si="18"/>
        <v>-1.8478569191972034</v>
      </c>
      <c r="I296" s="2"/>
      <c r="J296" s="1"/>
      <c r="K296" s="1"/>
      <c r="L296" s="1"/>
      <c r="M296" s="1"/>
      <c r="N296" s="1"/>
      <c r="O296" s="2"/>
      <c r="P296" s="1"/>
    </row>
    <row r="297" spans="1:16">
      <c r="A297" s="6" t="s">
        <v>303</v>
      </c>
      <c r="B297" s="7">
        <v>0</v>
      </c>
      <c r="C297" s="7">
        <v>1</v>
      </c>
      <c r="D297" s="7">
        <v>-55.172412872314503</v>
      </c>
      <c r="E297" s="5">
        <f t="shared" si="16"/>
        <v>0.8838516070572594</v>
      </c>
      <c r="F297" s="5">
        <f t="shared" si="17"/>
        <v>0.24814167178156055</v>
      </c>
      <c r="G297" s="5">
        <f t="shared" si="19"/>
        <v>-0.24814167178156055</v>
      </c>
      <c r="H297" s="5">
        <f t="shared" si="18"/>
        <v>-1.816425302968889</v>
      </c>
      <c r="I297" s="2"/>
      <c r="J297" s="1"/>
      <c r="K297" s="1"/>
      <c r="L297" s="1"/>
      <c r="M297" s="1"/>
      <c r="N297" s="1"/>
      <c r="O297" s="2"/>
      <c r="P297" s="1"/>
    </row>
    <row r="298" spans="1:16">
      <c r="A298" s="6" t="s">
        <v>304</v>
      </c>
      <c r="B298" s="7">
        <v>0</v>
      </c>
      <c r="C298" s="7">
        <v>1</v>
      </c>
      <c r="D298" s="7">
        <v>0.85080099105835005</v>
      </c>
      <c r="E298" s="5">
        <f t="shared" si="16"/>
        <v>1.0085314503568064</v>
      </c>
      <c r="F298" s="5">
        <f t="shared" si="17"/>
        <v>1.0872278997609959</v>
      </c>
      <c r="G298" s="5">
        <f t="shared" si="19"/>
        <v>-1.0872278997609959</v>
      </c>
      <c r="H298" s="5">
        <f t="shared" si="18"/>
        <v>-1.9104668401464233</v>
      </c>
      <c r="I298" s="2"/>
      <c r="J298" s="1"/>
      <c r="K298" s="1"/>
      <c r="L298" s="1"/>
      <c r="M298" s="1"/>
      <c r="N298" s="1"/>
      <c r="O298" s="2"/>
      <c r="P298" s="1"/>
    </row>
    <row r="299" spans="1:16">
      <c r="A299" s="6" t="s">
        <v>305</v>
      </c>
      <c r="B299" s="7">
        <v>0</v>
      </c>
      <c r="C299" s="7">
        <v>1</v>
      </c>
      <c r="D299" s="7">
        <v>-3.4290030002593999</v>
      </c>
      <c r="E299" s="5">
        <f t="shared" si="16"/>
        <v>0.9990067327586406</v>
      </c>
      <c r="F299" s="5">
        <f t="shared" si="17"/>
        <v>1.0231272468365844</v>
      </c>
      <c r="G299" s="5">
        <f t="shared" si="19"/>
        <v>-1.0231272468365844</v>
      </c>
      <c r="H299" s="5">
        <f t="shared" si="18"/>
        <v>-1.8991133430960683</v>
      </c>
      <c r="I299" s="2"/>
      <c r="J299" s="1"/>
      <c r="K299" s="1"/>
      <c r="L299" s="1"/>
      <c r="M299" s="1"/>
      <c r="N299" s="1"/>
      <c r="O299" s="2"/>
      <c r="P299" s="1"/>
    </row>
    <row r="300" spans="1:16">
      <c r="A300" s="6" t="s">
        <v>306</v>
      </c>
      <c r="B300" s="7">
        <v>0</v>
      </c>
      <c r="C300" s="7">
        <v>1</v>
      </c>
      <c r="D300" s="7">
        <v>-12.7272729873657</v>
      </c>
      <c r="E300" s="5">
        <f t="shared" si="16"/>
        <v>0.97831340288690982</v>
      </c>
      <c r="F300" s="5">
        <f t="shared" si="17"/>
        <v>0.88386265003493103</v>
      </c>
      <c r="G300" s="5">
        <f t="shared" si="19"/>
        <v>-0.88386265003493103</v>
      </c>
      <c r="H300" s="5">
        <f t="shared" si="18"/>
        <v>-1.8768238203975312</v>
      </c>
      <c r="I300" s="2"/>
      <c r="J300" s="1"/>
      <c r="K300" s="1"/>
      <c r="L300" s="1"/>
      <c r="M300" s="1"/>
      <c r="N300" s="1"/>
      <c r="O300" s="2"/>
      <c r="P300" s="1"/>
    </row>
    <row r="301" spans="1:16">
      <c r="A301" s="6" t="s">
        <v>307</v>
      </c>
      <c r="B301" s="7">
        <v>0</v>
      </c>
      <c r="C301" s="7">
        <v>1</v>
      </c>
      <c r="D301" s="7">
        <v>-28.0837917327881</v>
      </c>
      <c r="E301" s="5">
        <f t="shared" si="16"/>
        <v>0.94413742084712204</v>
      </c>
      <c r="F301" s="5">
        <f t="shared" si="17"/>
        <v>0.65386079008422437</v>
      </c>
      <c r="G301" s="5">
        <f t="shared" si="19"/>
        <v>-0.65386079008422437</v>
      </c>
      <c r="H301" s="5">
        <f t="shared" si="18"/>
        <v>-1.8471399017299361</v>
      </c>
      <c r="I301" s="2"/>
      <c r="J301" s="1"/>
      <c r="K301" s="1"/>
      <c r="L301" s="1"/>
      <c r="M301" s="1"/>
      <c r="N301" s="1"/>
      <c r="O301" s="2"/>
      <c r="P301" s="1"/>
    </row>
    <row r="302" spans="1:16">
      <c r="A302" s="6" t="s">
        <v>308</v>
      </c>
      <c r="B302" s="7">
        <v>0</v>
      </c>
      <c r="C302" s="7">
        <v>1</v>
      </c>
      <c r="D302" s="7">
        <v>2.9062209129333501</v>
      </c>
      <c r="E302" s="5">
        <f t="shared" si="16"/>
        <v>1.0131057940279695</v>
      </c>
      <c r="F302" s="5">
        <f t="shared" si="17"/>
        <v>1.1180128981612296</v>
      </c>
      <c r="G302" s="5">
        <f t="shared" si="19"/>
        <v>-1.1180128981612296</v>
      </c>
      <c r="H302" s="5">
        <f t="shared" si="18"/>
        <v>-1.916164634943196</v>
      </c>
      <c r="I302" s="2"/>
      <c r="J302" s="1"/>
      <c r="K302" s="1"/>
      <c r="L302" s="1"/>
      <c r="M302" s="1"/>
      <c r="N302" s="1"/>
      <c r="O302" s="2"/>
      <c r="P302" s="1"/>
    </row>
    <row r="303" spans="1:16">
      <c r="A303" s="6" t="s">
        <v>309</v>
      </c>
      <c r="B303" s="7">
        <v>0</v>
      </c>
      <c r="C303" s="7">
        <v>1</v>
      </c>
      <c r="D303" s="7">
        <v>6.9730291366577104</v>
      </c>
      <c r="E303" s="5">
        <f t="shared" si="16"/>
        <v>1.0221564888577921</v>
      </c>
      <c r="F303" s="5">
        <f t="shared" si="17"/>
        <v>1.1789234125184147</v>
      </c>
      <c r="G303" s="5">
        <f t="shared" si="19"/>
        <v>-1.1789234125184147</v>
      </c>
      <c r="H303" s="5">
        <f t="shared" si="18"/>
        <v>-1.9279069267983067</v>
      </c>
      <c r="I303" s="2"/>
      <c r="J303" s="1"/>
      <c r="K303" s="1"/>
      <c r="L303" s="1"/>
      <c r="M303" s="1"/>
      <c r="N303" s="1"/>
      <c r="O303" s="2"/>
      <c r="P303" s="1"/>
    </row>
    <row r="304" spans="1:16">
      <c r="A304" s="6" t="s">
        <v>310</v>
      </c>
      <c r="B304" s="7">
        <v>0</v>
      </c>
      <c r="C304" s="7">
        <v>1</v>
      </c>
      <c r="D304" s="7">
        <v>4.6047639846801802</v>
      </c>
      <c r="E304" s="5">
        <f t="shared" si="16"/>
        <v>1.0168859071171508</v>
      </c>
      <c r="F304" s="5">
        <f t="shared" si="17"/>
        <v>1.1434527828241914</v>
      </c>
      <c r="G304" s="5">
        <f t="shared" si="19"/>
        <v>-1.1434527828241914</v>
      </c>
      <c r="H304" s="5">
        <f t="shared" si="18"/>
        <v>-1.9209931855766595</v>
      </c>
      <c r="I304" s="2"/>
      <c r="J304" s="1"/>
      <c r="K304" s="1"/>
      <c r="L304" s="1"/>
      <c r="M304" s="1"/>
      <c r="N304" s="1"/>
      <c r="O304" s="2"/>
      <c r="P304" s="1"/>
    </row>
    <row r="305" spans="1:16">
      <c r="A305" s="6" t="s">
        <v>698</v>
      </c>
      <c r="B305" s="7">
        <v>0</v>
      </c>
      <c r="C305" s="7">
        <v>1</v>
      </c>
      <c r="D305" s="7">
        <v>-9.0909090042114293</v>
      </c>
      <c r="E305" s="5">
        <f t="shared" si="16"/>
        <v>0.98640614266984128</v>
      </c>
      <c r="F305" s="5">
        <f t="shared" si="17"/>
        <v>0.93832619697863895</v>
      </c>
      <c r="G305" s="5">
        <f t="shared" si="19"/>
        <v>-0.93832619697863895</v>
      </c>
      <c r="H305" s="5">
        <f t="shared" si="18"/>
        <v>-1.8851531674130213</v>
      </c>
      <c r="I305" s="2"/>
      <c r="J305" s="1"/>
      <c r="K305" s="1"/>
      <c r="L305" s="1"/>
      <c r="M305" s="1"/>
      <c r="N305" s="1"/>
      <c r="O305" s="2"/>
      <c r="P305" s="1"/>
    </row>
    <row r="306" spans="1:16">
      <c r="A306" s="6" t="s">
        <v>699</v>
      </c>
      <c r="B306" s="7">
        <v>0</v>
      </c>
      <c r="C306" s="7">
        <v>1</v>
      </c>
      <c r="D306" s="7">
        <v>-137.64706420898401</v>
      </c>
      <c r="E306" s="5">
        <f t="shared" si="16"/>
        <v>0.70030400427391482</v>
      </c>
      <c r="F306" s="5">
        <f t="shared" si="17"/>
        <v>0</v>
      </c>
      <c r="G306" s="5">
        <f t="shared" si="19"/>
        <v>0</v>
      </c>
      <c r="H306" s="5">
        <f t="shared" si="18"/>
        <v>-0.69314718055994529</v>
      </c>
      <c r="I306" s="2"/>
      <c r="J306" s="1"/>
      <c r="K306" s="1"/>
      <c r="L306" s="1"/>
      <c r="M306" s="1"/>
      <c r="N306" s="1"/>
      <c r="O306" s="2"/>
      <c r="P306" s="1"/>
    </row>
    <row r="307" spans="1:16">
      <c r="A307" s="6" t="s">
        <v>311</v>
      </c>
      <c r="B307" s="7">
        <v>0</v>
      </c>
      <c r="C307" s="7">
        <v>1</v>
      </c>
      <c r="D307" s="7">
        <v>6.593505859375</v>
      </c>
      <c r="E307" s="5">
        <f t="shared" si="16"/>
        <v>1.0213118585790733</v>
      </c>
      <c r="F307" s="5">
        <f t="shared" si="17"/>
        <v>1.1732391125076695</v>
      </c>
      <c r="G307" s="5">
        <f t="shared" si="19"/>
        <v>-1.1732391125076695</v>
      </c>
      <c r="H307" s="5">
        <f t="shared" si="18"/>
        <v>-1.9267847637382334</v>
      </c>
      <c r="I307" s="2"/>
      <c r="J307" s="1"/>
      <c r="K307" s="1"/>
      <c r="L307" s="1"/>
      <c r="M307" s="1"/>
      <c r="N307" s="1"/>
      <c r="O307" s="2"/>
      <c r="P307" s="1"/>
    </row>
    <row r="308" spans="1:16">
      <c r="A308" s="6" t="s">
        <v>700</v>
      </c>
      <c r="B308" s="7">
        <v>0</v>
      </c>
      <c r="C308" s="7">
        <v>1</v>
      </c>
      <c r="D308" s="7">
        <v>-177.77777099609401</v>
      </c>
      <c r="E308" s="5">
        <f t="shared" si="16"/>
        <v>0.61099298677464642</v>
      </c>
      <c r="F308" s="5">
        <f t="shared" si="17"/>
        <v>0</v>
      </c>
      <c r="G308" s="5">
        <f t="shared" si="19"/>
        <v>0</v>
      </c>
      <c r="H308" s="5">
        <f t="shared" si="18"/>
        <v>-0.69314718055994529</v>
      </c>
      <c r="I308" s="2"/>
      <c r="J308" s="1"/>
      <c r="K308" s="1"/>
      <c r="L308" s="1"/>
      <c r="M308" s="1"/>
      <c r="N308" s="1"/>
      <c r="O308" s="2"/>
      <c r="P308" s="1"/>
    </row>
    <row r="309" spans="1:16">
      <c r="A309" s="6" t="s">
        <v>312</v>
      </c>
      <c r="B309" s="7">
        <v>0</v>
      </c>
      <c r="C309" s="7">
        <v>1</v>
      </c>
      <c r="D309" s="7">
        <v>5.3605070114135698</v>
      </c>
      <c r="E309" s="5">
        <f t="shared" si="16"/>
        <v>1.018567815662734</v>
      </c>
      <c r="F309" s="5">
        <f t="shared" si="17"/>
        <v>1.1547719043435312</v>
      </c>
      <c r="G309" s="5">
        <f t="shared" si="19"/>
        <v>-1.1547719043435312</v>
      </c>
      <c r="H309" s="5">
        <f t="shared" si="18"/>
        <v>-1.9231765028881225</v>
      </c>
      <c r="I309" s="2"/>
      <c r="J309" s="1"/>
      <c r="K309" s="1"/>
      <c r="L309" s="1"/>
      <c r="M309" s="1"/>
      <c r="N309" s="1"/>
      <c r="O309" s="2"/>
      <c r="P309" s="1"/>
    </row>
    <row r="310" spans="1:16">
      <c r="A310" s="6" t="s">
        <v>313</v>
      </c>
      <c r="B310" s="7">
        <v>0</v>
      </c>
      <c r="C310" s="7">
        <v>1</v>
      </c>
      <c r="D310" s="7">
        <v>15.000562667846699</v>
      </c>
      <c r="E310" s="5">
        <f t="shared" si="16"/>
        <v>1.0400217906448581</v>
      </c>
      <c r="F310" s="5">
        <f t="shared" si="17"/>
        <v>1.2991555871146594</v>
      </c>
      <c r="G310" s="5">
        <f t="shared" si="19"/>
        <v>-1.2991555871146594</v>
      </c>
      <c r="H310" s="5">
        <f t="shared" si="18"/>
        <v>-1.9529131152518056</v>
      </c>
      <c r="I310" s="2"/>
      <c r="J310" s="1"/>
      <c r="K310" s="1"/>
      <c r="L310" s="1"/>
      <c r="M310" s="1"/>
      <c r="N310" s="1"/>
      <c r="O310" s="2"/>
      <c r="P310" s="1"/>
    </row>
    <row r="311" spans="1:16">
      <c r="A311" s="6" t="s">
        <v>314</v>
      </c>
      <c r="B311" s="7">
        <v>0</v>
      </c>
      <c r="C311" s="7">
        <v>1</v>
      </c>
      <c r="D311" s="7">
        <v>29.6296291351318</v>
      </c>
      <c r="E311" s="5">
        <f t="shared" si="16"/>
        <v>1.0725788252913877</v>
      </c>
      <c r="F311" s="5">
        <f t="shared" si="17"/>
        <v>1.5182620494970316</v>
      </c>
      <c r="G311" s="5">
        <f t="shared" si="19"/>
        <v>-1.5182620494970316</v>
      </c>
      <c r="H311" s="5">
        <f t="shared" si="18"/>
        <v>-2.0047236489838065</v>
      </c>
      <c r="I311" s="2"/>
      <c r="J311" s="1"/>
      <c r="K311" s="1"/>
      <c r="L311" s="1"/>
      <c r="M311" s="1"/>
      <c r="N311" s="1"/>
      <c r="O311" s="2"/>
      <c r="P311" s="1"/>
    </row>
    <row r="312" spans="1:16">
      <c r="A312" s="6" t="s">
        <v>315</v>
      </c>
      <c r="B312" s="7">
        <v>0</v>
      </c>
      <c r="C312" s="7">
        <v>1</v>
      </c>
      <c r="D312" s="7">
        <v>1.5450290441513099</v>
      </c>
      <c r="E312" s="5">
        <f t="shared" si="16"/>
        <v>1.0100764571299785</v>
      </c>
      <c r="F312" s="5">
        <f t="shared" si="17"/>
        <v>1.0976256823631847</v>
      </c>
      <c r="G312" s="5">
        <f t="shared" si="19"/>
        <v>-1.0976256823631847</v>
      </c>
      <c r="H312" s="5">
        <f t="shared" si="18"/>
        <v>-1.9123735065817729</v>
      </c>
      <c r="I312" s="2"/>
      <c r="J312" s="1"/>
      <c r="K312" s="1"/>
      <c r="L312" s="1"/>
      <c r="M312" s="1"/>
      <c r="N312" s="1"/>
      <c r="O312" s="2"/>
      <c r="P312" s="1"/>
    </row>
    <row r="313" spans="1:16">
      <c r="A313" s="6" t="s">
        <v>701</v>
      </c>
      <c r="B313" s="7">
        <v>0</v>
      </c>
      <c r="C313" s="7">
        <v>1</v>
      </c>
      <c r="D313" s="7">
        <v>-272.72726440429699</v>
      </c>
      <c r="E313" s="5">
        <f t="shared" si="16"/>
        <v>0.39968258269149526</v>
      </c>
      <c r="F313" s="5">
        <f t="shared" si="17"/>
        <v>0</v>
      </c>
      <c r="G313" s="5">
        <f t="shared" si="19"/>
        <v>0</v>
      </c>
      <c r="H313" s="5">
        <f t="shared" si="18"/>
        <v>-0.69314718055994529</v>
      </c>
      <c r="I313" s="2"/>
      <c r="J313" s="1"/>
      <c r="K313" s="1"/>
      <c r="L313" s="1"/>
      <c r="M313" s="1"/>
      <c r="N313" s="1"/>
      <c r="O313" s="2"/>
      <c r="P313" s="1"/>
    </row>
    <row r="314" spans="1:16">
      <c r="A314" s="6" t="s">
        <v>316</v>
      </c>
      <c r="B314" s="7">
        <v>0</v>
      </c>
      <c r="C314" s="7">
        <v>1</v>
      </c>
      <c r="D314" s="7">
        <v>-0.60000002384185802</v>
      </c>
      <c r="E314" s="5">
        <f t="shared" si="16"/>
        <v>1.0053026880148652</v>
      </c>
      <c r="F314" s="5">
        <f t="shared" si="17"/>
        <v>1.0654985653084925</v>
      </c>
      <c r="G314" s="5">
        <f t="shared" si="19"/>
        <v>-1.0654985653084925</v>
      </c>
      <c r="H314" s="5">
        <f t="shared" si="18"/>
        <v>-1.9065408706143456</v>
      </c>
      <c r="I314" s="2"/>
      <c r="J314" s="1"/>
      <c r="K314" s="1"/>
      <c r="L314" s="1"/>
      <c r="M314" s="1"/>
      <c r="N314" s="1"/>
      <c r="O314" s="2"/>
      <c r="P314" s="1"/>
    </row>
    <row r="315" spans="1:16">
      <c r="A315" s="6" t="s">
        <v>702</v>
      </c>
      <c r="B315" s="7">
        <v>0</v>
      </c>
      <c r="C315" s="7">
        <v>1</v>
      </c>
      <c r="D315" s="7">
        <v>-364.66665649414102</v>
      </c>
      <c r="E315" s="5">
        <f t="shared" si="16"/>
        <v>0.19507116880915643</v>
      </c>
      <c r="F315" s="5">
        <f t="shared" si="17"/>
        <v>0</v>
      </c>
      <c r="G315" s="5">
        <f t="shared" si="19"/>
        <v>0</v>
      </c>
      <c r="H315" s="5">
        <f t="shared" si="18"/>
        <v>-0.69314718055994529</v>
      </c>
      <c r="I315" s="2"/>
      <c r="J315" s="1"/>
      <c r="K315" s="1"/>
      <c r="L315" s="1"/>
      <c r="M315" s="1"/>
      <c r="N315" s="1"/>
      <c r="O315" s="2"/>
      <c r="P315" s="1"/>
    </row>
    <row r="316" spans="1:16">
      <c r="A316" s="6" t="s">
        <v>703</v>
      </c>
      <c r="B316" s="7">
        <v>0</v>
      </c>
      <c r="C316" s="7">
        <v>1</v>
      </c>
      <c r="D316" s="7">
        <v>-1.0120309591293299</v>
      </c>
      <c r="E316" s="5">
        <f t="shared" si="16"/>
        <v>1.0043857118383199</v>
      </c>
      <c r="F316" s="5">
        <f t="shared" si="17"/>
        <v>1.059327382695793</v>
      </c>
      <c r="G316" s="5">
        <f t="shared" si="19"/>
        <v>-1.059327382695793</v>
      </c>
      <c r="H316" s="5">
        <f t="shared" si="18"/>
        <v>-1.9054403367528956</v>
      </c>
      <c r="I316" s="2"/>
      <c r="J316" s="1"/>
      <c r="K316" s="1"/>
      <c r="L316" s="1"/>
      <c r="M316" s="1"/>
      <c r="N316" s="1"/>
      <c r="O316" s="2"/>
      <c r="P316" s="1"/>
    </row>
    <row r="317" spans="1:16">
      <c r="A317" s="6" t="s">
        <v>317</v>
      </c>
      <c r="B317" s="7">
        <v>0</v>
      </c>
      <c r="C317" s="7">
        <v>1</v>
      </c>
      <c r="D317" s="7">
        <v>3.3498260974884002</v>
      </c>
      <c r="E317" s="5">
        <f t="shared" si="16"/>
        <v>1.0140930387981835</v>
      </c>
      <c r="F317" s="5">
        <f t="shared" si="17"/>
        <v>1.1246569832708089</v>
      </c>
      <c r="G317" s="5">
        <f t="shared" si="19"/>
        <v>-1.1246569832708089</v>
      </c>
      <c r="H317" s="5">
        <f t="shared" si="18"/>
        <v>-1.917415216985273</v>
      </c>
      <c r="I317" s="2"/>
      <c r="J317" s="1"/>
      <c r="K317" s="1"/>
      <c r="L317" s="1"/>
      <c r="M317" s="1"/>
      <c r="N317" s="1"/>
      <c r="O317" s="2"/>
      <c r="P317" s="1"/>
    </row>
    <row r="318" spans="1:16">
      <c r="A318" s="6" t="s">
        <v>318</v>
      </c>
      <c r="B318" s="7">
        <v>0</v>
      </c>
      <c r="C318" s="7">
        <v>1</v>
      </c>
      <c r="D318" s="7">
        <v>-13.714285850524901</v>
      </c>
      <c r="E318" s="5">
        <f t="shared" si="16"/>
        <v>0.97611680257380673</v>
      </c>
      <c r="F318" s="5">
        <f t="shared" si="17"/>
        <v>0.86907969055789724</v>
      </c>
      <c r="G318" s="5">
        <f t="shared" si="19"/>
        <v>-0.86907969055789724</v>
      </c>
      <c r="H318" s="5">
        <f t="shared" si="18"/>
        <v>-1.8746489135133271</v>
      </c>
      <c r="I318" s="2"/>
      <c r="J318" s="1"/>
      <c r="K318" s="1"/>
      <c r="L318" s="1"/>
      <c r="M318" s="1"/>
      <c r="N318" s="1"/>
      <c r="O318" s="2"/>
      <c r="P318" s="1"/>
    </row>
    <row r="319" spans="1:16">
      <c r="A319" s="6" t="s">
        <v>704</v>
      </c>
      <c r="B319" s="7">
        <v>0</v>
      </c>
      <c r="C319" s="7">
        <v>1</v>
      </c>
      <c r="D319" s="7">
        <v>-140</v>
      </c>
      <c r="E319" s="5">
        <f t="shared" si="16"/>
        <v>0.69506753807557753</v>
      </c>
      <c r="F319" s="5">
        <f t="shared" si="17"/>
        <v>0</v>
      </c>
      <c r="G319" s="5">
        <f t="shared" si="19"/>
        <v>0</v>
      </c>
      <c r="H319" s="5">
        <f t="shared" si="18"/>
        <v>-0.69314718055994529</v>
      </c>
      <c r="I319" s="2"/>
      <c r="J319" s="1"/>
      <c r="K319" s="1"/>
      <c r="L319" s="1"/>
      <c r="M319" s="1"/>
      <c r="N319" s="1"/>
      <c r="O319" s="2"/>
      <c r="P319" s="1"/>
    </row>
    <row r="320" spans="1:16">
      <c r="A320" s="6" t="s">
        <v>319</v>
      </c>
      <c r="B320" s="7">
        <v>0</v>
      </c>
      <c r="C320" s="7">
        <v>1</v>
      </c>
      <c r="D320" s="7">
        <v>-42.9215698242188</v>
      </c>
      <c r="E320" s="5">
        <f t="shared" si="16"/>
        <v>0.91111589780732172</v>
      </c>
      <c r="F320" s="5">
        <f t="shared" si="17"/>
        <v>0.43162835478164652</v>
      </c>
      <c r="G320" s="5">
        <f t="shared" si="19"/>
        <v>-0.43162835478164652</v>
      </c>
      <c r="H320" s="5">
        <f t="shared" si="18"/>
        <v>-1.8268936524094055</v>
      </c>
      <c r="I320" s="2"/>
      <c r="J320" s="1"/>
      <c r="K320" s="1"/>
      <c r="L320" s="1"/>
      <c r="M320" s="1"/>
      <c r="N320" s="1"/>
      <c r="O320" s="2"/>
      <c r="P320" s="1"/>
    </row>
    <row r="321" spans="1:16">
      <c r="A321" s="6" t="s">
        <v>320</v>
      </c>
      <c r="B321" s="7">
        <v>0</v>
      </c>
      <c r="C321" s="7">
        <v>1</v>
      </c>
      <c r="D321" s="7">
        <v>1.6300959587097199</v>
      </c>
      <c r="E321" s="5">
        <f t="shared" si="16"/>
        <v>1.0102657738229299</v>
      </c>
      <c r="F321" s="5">
        <f t="shared" si="17"/>
        <v>1.0988997698626406</v>
      </c>
      <c r="G321" s="5">
        <f t="shared" si="19"/>
        <v>-1.0988997698626406</v>
      </c>
      <c r="H321" s="5">
        <f t="shared" si="18"/>
        <v>-1.9126083871804167</v>
      </c>
      <c r="I321" s="2"/>
      <c r="J321" s="1"/>
      <c r="K321" s="1"/>
      <c r="L321" s="1"/>
      <c r="M321" s="1"/>
      <c r="N321" s="1"/>
      <c r="O321" s="2"/>
      <c r="P321" s="1"/>
    </row>
    <row r="322" spans="1:16">
      <c r="A322" s="6" t="s">
        <v>705</v>
      </c>
      <c r="B322" s="7">
        <v>0</v>
      </c>
      <c r="C322" s="7">
        <v>1</v>
      </c>
      <c r="D322" s="7">
        <v>-199.28825378418</v>
      </c>
      <c r="E322" s="5">
        <f t="shared" ref="E322:E385" si="20">C$797+B$797*D322</f>
        <v>0.56312133789251106</v>
      </c>
      <c r="F322" s="5">
        <f t="shared" ref="F322:F385" si="21">MAX(C$804+B$804*D322,0)</f>
        <v>0</v>
      </c>
      <c r="G322" s="5">
        <f t="shared" ref="G322:G383" si="22">B322-F322</f>
        <v>0</v>
      </c>
      <c r="H322" s="5">
        <f t="shared" ref="H322:H385" si="23">IF(F322&gt;0,LN(1/F$796*_xlfn.NORM.S.DIST(G322/F$796,0)),LN(_xlfn.NORM.S.DIST(G322/F$796,1)))</f>
        <v>-0.69314718055994529</v>
      </c>
      <c r="I322" s="2"/>
      <c r="J322" s="1"/>
      <c r="K322" s="1"/>
      <c r="L322" s="1"/>
      <c r="M322" s="1"/>
      <c r="N322" s="1"/>
      <c r="O322" s="2"/>
      <c r="P322" s="1"/>
    </row>
    <row r="323" spans="1:16">
      <c r="A323" s="6" t="s">
        <v>321</v>
      </c>
      <c r="B323" s="7">
        <v>0</v>
      </c>
      <c r="C323" s="7">
        <v>1</v>
      </c>
      <c r="D323" s="7">
        <v>1.99530100822449</v>
      </c>
      <c r="E323" s="5">
        <f t="shared" si="20"/>
        <v>1.0110785388395309</v>
      </c>
      <c r="F323" s="5">
        <f t="shared" si="21"/>
        <v>1.1043696189895351</v>
      </c>
      <c r="G323" s="5">
        <f t="shared" si="22"/>
        <v>-1.1043696189895351</v>
      </c>
      <c r="H323" s="5">
        <f t="shared" si="23"/>
        <v>-1.9136198608889043</v>
      </c>
      <c r="I323" s="2"/>
      <c r="J323" s="1"/>
      <c r="K323" s="1"/>
      <c r="L323" s="1"/>
      <c r="M323" s="1"/>
      <c r="N323" s="1"/>
      <c r="O323" s="2"/>
      <c r="P323" s="1"/>
    </row>
    <row r="324" spans="1:16">
      <c r="A324" s="6" t="s">
        <v>322</v>
      </c>
      <c r="B324" s="7">
        <v>0</v>
      </c>
      <c r="C324" s="7">
        <v>1</v>
      </c>
      <c r="D324" s="7">
        <v>16.691482543945298</v>
      </c>
      <c r="E324" s="5">
        <f t="shared" si="20"/>
        <v>1.043784938287516</v>
      </c>
      <c r="F324" s="5">
        <f t="shared" si="21"/>
        <v>1.3244812955631466</v>
      </c>
      <c r="G324" s="5">
        <f t="shared" si="22"/>
        <v>-1.3244812955631466</v>
      </c>
      <c r="H324" s="5">
        <f t="shared" si="23"/>
        <v>-1.9584898113831537</v>
      </c>
      <c r="I324" s="2"/>
      <c r="J324" s="1"/>
      <c r="K324" s="1"/>
      <c r="L324" s="1"/>
      <c r="M324" s="1"/>
      <c r="N324" s="1"/>
      <c r="O324" s="2"/>
      <c r="P324" s="1"/>
    </row>
    <row r="325" spans="1:16">
      <c r="A325" s="6" t="s">
        <v>323</v>
      </c>
      <c r="B325" s="7">
        <v>0</v>
      </c>
      <c r="C325" s="7">
        <v>1</v>
      </c>
      <c r="D325" s="7">
        <v>-88.888885498046903</v>
      </c>
      <c r="E325" s="5">
        <f t="shared" si="20"/>
        <v>0.80881548838970574</v>
      </c>
      <c r="F325" s="5">
        <f t="shared" si="21"/>
        <v>0</v>
      </c>
      <c r="G325" s="5">
        <f t="shared" si="22"/>
        <v>0</v>
      </c>
      <c r="H325" s="5">
        <f t="shared" si="23"/>
        <v>-0.69314718055994529</v>
      </c>
      <c r="I325" s="2"/>
      <c r="J325" s="1"/>
      <c r="K325" s="1"/>
      <c r="L325" s="1"/>
      <c r="M325" s="1"/>
      <c r="N325" s="1"/>
      <c r="O325" s="2"/>
      <c r="P325" s="1"/>
    </row>
    <row r="326" spans="1:16">
      <c r="A326" s="6" t="s">
        <v>324</v>
      </c>
      <c r="B326" s="7">
        <v>0</v>
      </c>
      <c r="C326" s="7">
        <v>1</v>
      </c>
      <c r="D326" s="7">
        <v>5.9456129074096697</v>
      </c>
      <c r="E326" s="5">
        <f t="shared" si="20"/>
        <v>1.0198699707230334</v>
      </c>
      <c r="F326" s="5">
        <f t="shared" si="21"/>
        <v>1.163535312677034</v>
      </c>
      <c r="G326" s="5">
        <f t="shared" si="22"/>
        <v>-1.163535312677034</v>
      </c>
      <c r="H326" s="5">
        <f t="shared" si="23"/>
        <v>-1.9248816257833454</v>
      </c>
      <c r="I326" s="2"/>
      <c r="J326" s="1"/>
      <c r="K326" s="1"/>
      <c r="L326" s="1"/>
      <c r="M326" s="1"/>
      <c r="N326" s="1"/>
      <c r="O326" s="2"/>
      <c r="P326" s="1"/>
    </row>
    <row r="327" spans="1:16">
      <c r="A327" s="6" t="s">
        <v>325</v>
      </c>
      <c r="B327" s="7">
        <v>0</v>
      </c>
      <c r="C327" s="7">
        <v>1</v>
      </c>
      <c r="D327" s="7">
        <v>7.9113922119140598</v>
      </c>
      <c r="E327" s="5">
        <f t="shared" si="20"/>
        <v>1.0242448189108726</v>
      </c>
      <c r="F327" s="5">
        <f t="shared" si="21"/>
        <v>1.1929777210629446</v>
      </c>
      <c r="G327" s="5">
        <f t="shared" si="22"/>
        <v>-1.1929777210629446</v>
      </c>
      <c r="H327" s="5">
        <f t="shared" si="23"/>
        <v>-1.9307047335684853</v>
      </c>
      <c r="I327" s="2"/>
      <c r="J327" s="1"/>
      <c r="K327" s="1"/>
      <c r="L327" s="1"/>
      <c r="M327" s="1"/>
      <c r="N327" s="1"/>
      <c r="O327" s="2"/>
      <c r="P327" s="1"/>
    </row>
    <row r="328" spans="1:16">
      <c r="A328" s="6" t="s">
        <v>706</v>
      </c>
      <c r="B328" s="7">
        <v>0</v>
      </c>
      <c r="C328" s="7">
        <v>1</v>
      </c>
      <c r="D328" s="7">
        <v>-24.999998092651399</v>
      </c>
      <c r="E328" s="5">
        <f t="shared" si="20"/>
        <v>0.95100041354793452</v>
      </c>
      <c r="F328" s="5">
        <f t="shared" si="21"/>
        <v>0.70004822909262776</v>
      </c>
      <c r="G328" s="5">
        <f t="shared" si="22"/>
        <v>-0.70004822909262776</v>
      </c>
      <c r="H328" s="5">
        <f t="shared" si="23"/>
        <v>-1.8523882786136423</v>
      </c>
      <c r="I328" s="2"/>
      <c r="J328" s="1"/>
      <c r="K328" s="1"/>
      <c r="L328" s="1"/>
      <c r="M328" s="1"/>
      <c r="N328" s="1"/>
      <c r="O328" s="2"/>
      <c r="P328" s="1"/>
    </row>
    <row r="329" spans="1:16">
      <c r="A329" s="6" t="s">
        <v>326</v>
      </c>
      <c r="B329" s="7">
        <v>0</v>
      </c>
      <c r="C329" s="7">
        <v>1</v>
      </c>
      <c r="D329" s="7">
        <v>-18.3510131835938</v>
      </c>
      <c r="E329" s="5">
        <f t="shared" si="20"/>
        <v>0.96579775092640185</v>
      </c>
      <c r="F329" s="5">
        <f t="shared" si="21"/>
        <v>0.79963322756914046</v>
      </c>
      <c r="G329" s="5">
        <f t="shared" si="22"/>
        <v>-0.79963322756914046</v>
      </c>
      <c r="H329" s="5">
        <f t="shared" si="23"/>
        <v>-1.8649227087196312</v>
      </c>
      <c r="I329" s="2"/>
      <c r="J329" s="1"/>
      <c r="K329" s="1"/>
      <c r="L329" s="1"/>
      <c r="M329" s="1"/>
      <c r="N329" s="1"/>
      <c r="O329" s="2"/>
      <c r="P329" s="1"/>
    </row>
    <row r="330" spans="1:16">
      <c r="A330" s="6" t="s">
        <v>327</v>
      </c>
      <c r="B330" s="7">
        <v>0</v>
      </c>
      <c r="C330" s="7">
        <v>1</v>
      </c>
      <c r="D330" s="7">
        <v>2.22328901290894</v>
      </c>
      <c r="E330" s="5">
        <f t="shared" si="20"/>
        <v>1.0115859268799163</v>
      </c>
      <c r="F330" s="5">
        <f t="shared" si="21"/>
        <v>1.1077843033977122</v>
      </c>
      <c r="G330" s="5">
        <f t="shared" si="22"/>
        <v>-1.1077843033977122</v>
      </c>
      <c r="H330" s="5">
        <f t="shared" si="23"/>
        <v>-1.9142538438179035</v>
      </c>
      <c r="I330" s="2"/>
      <c r="J330" s="1"/>
      <c r="K330" s="1"/>
      <c r="L330" s="1"/>
      <c r="M330" s="1"/>
      <c r="N330" s="1"/>
      <c r="O330" s="2"/>
      <c r="P330" s="1"/>
    </row>
    <row r="331" spans="1:16">
      <c r="A331" s="6" t="s">
        <v>707</v>
      </c>
      <c r="B331" s="7">
        <v>0</v>
      </c>
      <c r="C331" s="7">
        <v>1</v>
      </c>
      <c r="D331" s="7">
        <v>1</v>
      </c>
      <c r="E331" s="5">
        <f t="shared" si="20"/>
        <v>1.0088634932328302</v>
      </c>
      <c r="F331" s="5">
        <f t="shared" si="21"/>
        <v>1.0894625240354339</v>
      </c>
      <c r="G331" s="5">
        <f t="shared" si="22"/>
        <v>-1.0894625240354339</v>
      </c>
      <c r="H331" s="5">
        <f t="shared" si="23"/>
        <v>-1.9108750775838224</v>
      </c>
      <c r="I331" s="2"/>
      <c r="J331" s="1"/>
      <c r="K331" s="1"/>
      <c r="L331" s="1"/>
      <c r="M331" s="1"/>
      <c r="N331" s="1"/>
      <c r="O331" s="2"/>
      <c r="P331" s="1"/>
    </row>
    <row r="332" spans="1:16">
      <c r="A332" s="6" t="s">
        <v>328</v>
      </c>
      <c r="B332" s="7">
        <v>0</v>
      </c>
      <c r="C332" s="7">
        <v>1</v>
      </c>
      <c r="D332" s="7">
        <v>9.7886581420898402</v>
      </c>
      <c r="E332" s="5">
        <f t="shared" si="20"/>
        <v>1.0284226802984164</v>
      </c>
      <c r="F332" s="5">
        <f t="shared" si="21"/>
        <v>1.2210944226878639</v>
      </c>
      <c r="G332" s="5">
        <f t="shared" si="22"/>
        <v>-1.2210944226878639</v>
      </c>
      <c r="H332" s="5">
        <f t="shared" si="23"/>
        <v>-1.936401471845373</v>
      </c>
      <c r="I332" s="2"/>
      <c r="J332" s="1"/>
      <c r="K332" s="1"/>
      <c r="L332" s="1"/>
      <c r="M332" s="1"/>
      <c r="N332" s="1"/>
      <c r="O332" s="2"/>
      <c r="P332" s="1"/>
    </row>
    <row r="333" spans="1:16">
      <c r="A333" s="6" t="s">
        <v>329</v>
      </c>
      <c r="B333" s="7">
        <v>0</v>
      </c>
      <c r="C333" s="7">
        <v>1</v>
      </c>
      <c r="D333" s="7">
        <v>2.83310103416443</v>
      </c>
      <c r="E333" s="5">
        <f t="shared" si="20"/>
        <v>1.0129430655017335</v>
      </c>
      <c r="F333" s="5">
        <f t="shared" si="21"/>
        <v>1.1169177470794627</v>
      </c>
      <c r="G333" s="5">
        <f t="shared" si="22"/>
        <v>-1.1169177470794627</v>
      </c>
      <c r="H333" s="5">
        <f t="shared" si="23"/>
        <v>-1.9159592116262385</v>
      </c>
      <c r="I333" s="2"/>
      <c r="J333" s="1"/>
      <c r="K333" s="1"/>
      <c r="L333" s="1"/>
      <c r="M333" s="1"/>
      <c r="N333" s="1"/>
      <c r="O333" s="2"/>
      <c r="P333" s="1"/>
    </row>
    <row r="334" spans="1:16">
      <c r="A334" s="6" t="s">
        <v>330</v>
      </c>
      <c r="B334" s="7">
        <v>0</v>
      </c>
      <c r="C334" s="7">
        <v>1</v>
      </c>
      <c r="D334" s="7">
        <v>7.2782897949218803</v>
      </c>
      <c r="E334" s="5">
        <f t="shared" si="20"/>
        <v>1.0228358474381603</v>
      </c>
      <c r="F334" s="5">
        <f t="shared" si="21"/>
        <v>1.1834954460850369</v>
      </c>
      <c r="G334" s="5">
        <f t="shared" si="22"/>
        <v>-1.1834954460850369</v>
      </c>
      <c r="H334" s="5">
        <f t="shared" si="23"/>
        <v>-1.9288134479908825</v>
      </c>
      <c r="I334" s="2"/>
      <c r="J334" s="1"/>
      <c r="K334" s="1"/>
      <c r="L334" s="1"/>
      <c r="M334" s="1"/>
      <c r="N334" s="1"/>
      <c r="O334" s="2"/>
      <c r="P334" s="1"/>
    </row>
    <row r="335" spans="1:16">
      <c r="A335" s="6" t="s">
        <v>708</v>
      </c>
      <c r="B335" s="7">
        <v>0</v>
      </c>
      <c r="C335" s="7">
        <v>1</v>
      </c>
      <c r="D335" s="7">
        <v>-986.20147705078102</v>
      </c>
      <c r="E335" s="5">
        <f t="shared" si="20"/>
        <v>-1.1881565806948331</v>
      </c>
      <c r="F335" s="5">
        <f t="shared" si="21"/>
        <v>0</v>
      </c>
      <c r="G335" s="5">
        <f t="shared" si="22"/>
        <v>0</v>
      </c>
      <c r="H335" s="5">
        <f t="shared" si="23"/>
        <v>-0.69314718055994529</v>
      </c>
      <c r="I335" s="2"/>
      <c r="J335" s="1"/>
      <c r="K335" s="1"/>
      <c r="L335" s="1"/>
      <c r="M335" s="1"/>
      <c r="N335" s="1"/>
      <c r="O335" s="2"/>
      <c r="P335" s="1"/>
    </row>
    <row r="336" spans="1:16">
      <c r="A336" s="6" t="s">
        <v>331</v>
      </c>
      <c r="B336" s="7">
        <v>0</v>
      </c>
      <c r="C336" s="7">
        <v>1</v>
      </c>
      <c r="D336" s="7">
        <v>-2.6407060623168901</v>
      </c>
      <c r="E336" s="5">
        <f t="shared" si="20"/>
        <v>1.0007610901387058</v>
      </c>
      <c r="F336" s="5">
        <f t="shared" si="21"/>
        <v>1.0349339437140437</v>
      </c>
      <c r="G336" s="5">
        <f t="shared" si="22"/>
        <v>-1.0349339437140437</v>
      </c>
      <c r="H336" s="5">
        <f t="shared" si="23"/>
        <v>-1.9011527239930941</v>
      </c>
      <c r="I336" s="2"/>
      <c r="J336" s="1"/>
      <c r="K336" s="1"/>
      <c r="L336" s="1"/>
      <c r="M336" s="1"/>
      <c r="N336" s="1"/>
      <c r="O336" s="2"/>
      <c r="P336" s="1"/>
    </row>
    <row r="337" spans="1:16">
      <c r="A337" s="6" t="s">
        <v>332</v>
      </c>
      <c r="B337" s="7">
        <v>0</v>
      </c>
      <c r="C337" s="7">
        <v>1</v>
      </c>
      <c r="D337" s="7">
        <v>5.1365861892700204</v>
      </c>
      <c r="E337" s="5">
        <f t="shared" si="20"/>
        <v>1.0180694791502223</v>
      </c>
      <c r="F337" s="5">
        <f t="shared" si="21"/>
        <v>1.1514181360560372</v>
      </c>
      <c r="G337" s="5">
        <f t="shared" si="22"/>
        <v>-1.1514181360560372</v>
      </c>
      <c r="H337" s="5">
        <f t="shared" si="23"/>
        <v>-1.9225273607577342</v>
      </c>
      <c r="I337" s="2"/>
      <c r="J337" s="1"/>
      <c r="K337" s="1"/>
      <c r="L337" s="1"/>
      <c r="M337" s="1"/>
      <c r="N337" s="1"/>
      <c r="O337" s="2"/>
      <c r="P337" s="1"/>
    </row>
    <row r="338" spans="1:16">
      <c r="A338" s="6" t="s">
        <v>333</v>
      </c>
      <c r="B338" s="7">
        <v>0</v>
      </c>
      <c r="C338" s="7">
        <v>1</v>
      </c>
      <c r="D338" s="7">
        <v>-61.178035736083999</v>
      </c>
      <c r="E338" s="5">
        <f t="shared" si="20"/>
        <v>0.87048607398739564</v>
      </c>
      <c r="F338" s="5">
        <f t="shared" si="21"/>
        <v>0.15819261159881415</v>
      </c>
      <c r="G338" s="5">
        <f t="shared" si="22"/>
        <v>-0.15819261159881415</v>
      </c>
      <c r="H338" s="5">
        <f t="shared" si="23"/>
        <v>-1.8133577522874478</v>
      </c>
      <c r="I338" s="2"/>
      <c r="J338" s="1"/>
      <c r="K338" s="1"/>
      <c r="L338" s="1"/>
      <c r="M338" s="1"/>
      <c r="N338" s="1"/>
      <c r="O338" s="2"/>
      <c r="P338" s="1"/>
    </row>
    <row r="339" spans="1:16">
      <c r="A339" s="6" t="s">
        <v>709</v>
      </c>
      <c r="B339" s="7">
        <v>0</v>
      </c>
      <c r="C339" s="7">
        <v>1</v>
      </c>
      <c r="D339" s="7">
        <v>-53.333332061767599</v>
      </c>
      <c r="E339" s="5">
        <f t="shared" si="20"/>
        <v>0.88794448733780507</v>
      </c>
      <c r="F339" s="5">
        <f t="shared" si="21"/>
        <v>0.27568645677077108</v>
      </c>
      <c r="G339" s="5">
        <f t="shared" si="22"/>
        <v>-0.27568645677077108</v>
      </c>
      <c r="H339" s="5">
        <f t="shared" si="23"/>
        <v>-1.8176362910049899</v>
      </c>
      <c r="I339" s="2"/>
      <c r="J339" s="1"/>
      <c r="K339" s="1"/>
      <c r="L339" s="1"/>
      <c r="M339" s="1"/>
      <c r="N339" s="1"/>
      <c r="O339" s="2"/>
      <c r="P339" s="1"/>
    </row>
    <row r="340" spans="1:16">
      <c r="A340" s="6" t="s">
        <v>710</v>
      </c>
      <c r="B340" s="7">
        <v>0</v>
      </c>
      <c r="C340" s="7">
        <v>1</v>
      </c>
      <c r="D340" s="7">
        <v>-500</v>
      </c>
      <c r="E340" s="5">
        <f t="shared" si="20"/>
        <v>-0.10611362402804647</v>
      </c>
      <c r="F340" s="5">
        <f t="shared" si="21"/>
        <v>0</v>
      </c>
      <c r="G340" s="5">
        <f t="shared" si="22"/>
        <v>0</v>
      </c>
      <c r="H340" s="5">
        <f t="shared" si="23"/>
        <v>-0.69314718055994529</v>
      </c>
      <c r="I340" s="2"/>
      <c r="J340" s="1"/>
      <c r="K340" s="1"/>
      <c r="L340" s="1"/>
      <c r="M340" s="1"/>
      <c r="N340" s="1"/>
      <c r="O340" s="2"/>
      <c r="P340" s="1"/>
    </row>
    <row r="341" spans="1:16">
      <c r="A341" s="6" t="s">
        <v>334</v>
      </c>
      <c r="B341" s="7">
        <v>0</v>
      </c>
      <c r="C341" s="7">
        <v>1</v>
      </c>
      <c r="D341" s="7">
        <v>-6.25</v>
      </c>
      <c r="E341" s="5">
        <f t="shared" si="20"/>
        <v>0.99272859482935449</v>
      </c>
      <c r="F341" s="5">
        <f t="shared" si="21"/>
        <v>0.98087583767204889</v>
      </c>
      <c r="G341" s="5">
        <f t="shared" si="22"/>
        <v>-0.98087583767204889</v>
      </c>
      <c r="H341" s="5">
        <f t="shared" si="23"/>
        <v>-1.8920069171600633</v>
      </c>
      <c r="I341" s="2"/>
      <c r="J341" s="1"/>
      <c r="K341" s="1"/>
      <c r="L341" s="1"/>
      <c r="M341" s="1"/>
      <c r="N341" s="1"/>
      <c r="O341" s="2"/>
      <c r="P341" s="1"/>
    </row>
    <row r="342" spans="1:16">
      <c r="A342" s="6" t="s">
        <v>335</v>
      </c>
      <c r="B342" s="7">
        <v>0</v>
      </c>
      <c r="C342" s="7">
        <v>1</v>
      </c>
      <c r="D342" s="7">
        <v>-0.33489900827407798</v>
      </c>
      <c r="E342" s="5">
        <f t="shared" si="20"/>
        <v>1.0058926711807747</v>
      </c>
      <c r="F342" s="5">
        <f t="shared" si="21"/>
        <v>1.0694691088715371</v>
      </c>
      <c r="G342" s="5">
        <f t="shared" si="22"/>
        <v>-1.0694691088715371</v>
      </c>
      <c r="H342" s="5">
        <f t="shared" si="23"/>
        <v>-1.9072523345974008</v>
      </c>
      <c r="I342" s="2"/>
      <c r="J342" s="1"/>
      <c r="K342" s="1"/>
      <c r="L342" s="1"/>
      <c r="M342" s="1"/>
      <c r="N342" s="1"/>
      <c r="O342" s="2"/>
      <c r="P342" s="1"/>
    </row>
    <row r="343" spans="1:16">
      <c r="A343" s="6" t="s">
        <v>711</v>
      </c>
      <c r="B343" s="7">
        <v>0</v>
      </c>
      <c r="C343" s="7">
        <v>1</v>
      </c>
      <c r="D343" s="7">
        <v>-99.476058959960895</v>
      </c>
      <c r="E343" s="5">
        <f t="shared" si="20"/>
        <v>0.7852536996741255</v>
      </c>
      <c r="F343" s="5">
        <f t="shared" si="21"/>
        <v>0</v>
      </c>
      <c r="G343" s="5">
        <f t="shared" si="22"/>
        <v>0</v>
      </c>
      <c r="H343" s="5">
        <f t="shared" si="23"/>
        <v>-0.69314718055994529</v>
      </c>
      <c r="I343" s="2"/>
      <c r="J343" s="1"/>
      <c r="K343" s="1"/>
      <c r="L343" s="1"/>
      <c r="M343" s="1"/>
      <c r="N343" s="1"/>
      <c r="O343" s="2"/>
      <c r="P343" s="1"/>
    </row>
    <row r="344" spans="1:16">
      <c r="A344" s="6" t="s">
        <v>712</v>
      </c>
      <c r="B344" s="7">
        <v>0</v>
      </c>
      <c r="C344" s="7">
        <v>1</v>
      </c>
      <c r="D344" s="7">
        <v>-19.952548980712901</v>
      </c>
      <c r="E344" s="5">
        <f t="shared" si="20"/>
        <v>0.96223352784005067</v>
      </c>
      <c r="F344" s="5">
        <f t="shared" si="21"/>
        <v>0.77564626683789828</v>
      </c>
      <c r="G344" s="5">
        <f t="shared" si="22"/>
        <v>-0.77564626683789828</v>
      </c>
      <c r="H344" s="5">
        <f t="shared" si="23"/>
        <v>-1.8617513563858852</v>
      </c>
      <c r="I344" s="2"/>
      <c r="J344" s="1"/>
      <c r="K344" s="1"/>
      <c r="L344" s="1"/>
      <c r="M344" s="1"/>
      <c r="N344" s="1"/>
      <c r="O344" s="2"/>
      <c r="P344" s="1"/>
    </row>
    <row r="345" spans="1:16">
      <c r="A345" s="6" t="s">
        <v>336</v>
      </c>
      <c r="B345" s="7">
        <v>0</v>
      </c>
      <c r="C345" s="7">
        <v>1</v>
      </c>
      <c r="D345" s="7">
        <v>-8.7774286270141602</v>
      </c>
      <c r="E345" s="5">
        <f t="shared" si="20"/>
        <v>0.98710379426122896</v>
      </c>
      <c r="F345" s="5">
        <f t="shared" si="21"/>
        <v>0.9430213411717141</v>
      </c>
      <c r="G345" s="5">
        <f t="shared" si="22"/>
        <v>-0.9430213411717141</v>
      </c>
      <c r="H345" s="5">
        <f t="shared" si="23"/>
        <v>-1.8858945282056241</v>
      </c>
      <c r="I345" s="2"/>
      <c r="J345" s="1"/>
      <c r="K345" s="1"/>
      <c r="L345" s="1"/>
      <c r="M345" s="1"/>
      <c r="N345" s="1"/>
      <c r="O345" s="2"/>
      <c r="P345" s="1"/>
    </row>
    <row r="346" spans="1:16">
      <c r="A346" s="6" t="s">
        <v>61</v>
      </c>
      <c r="B346" s="7">
        <v>0</v>
      </c>
      <c r="C346" s="7">
        <v>1</v>
      </c>
      <c r="D346" s="7">
        <v>2.90420699119568</v>
      </c>
      <c r="E346" s="5">
        <f t="shared" si="20"/>
        <v>1.0131013120386414</v>
      </c>
      <c r="F346" s="5">
        <f t="shared" si="21"/>
        <v>1.1179827347008036</v>
      </c>
      <c r="G346" s="5">
        <f t="shared" si="22"/>
        <v>-1.1179827347008036</v>
      </c>
      <c r="H346" s="5">
        <f t="shared" si="23"/>
        <v>-1.9161589743262808</v>
      </c>
      <c r="I346" s="2"/>
      <c r="J346" s="1"/>
      <c r="K346" s="1"/>
      <c r="L346" s="1"/>
      <c r="M346" s="1"/>
      <c r="N346" s="1"/>
      <c r="O346" s="2"/>
      <c r="P346" s="1"/>
    </row>
    <row r="347" spans="1:16">
      <c r="A347" s="6" t="s">
        <v>337</v>
      </c>
      <c r="B347" s="7">
        <v>0</v>
      </c>
      <c r="C347" s="7">
        <v>1</v>
      </c>
      <c r="D347" s="7">
        <v>0.146657004952431</v>
      </c>
      <c r="E347" s="5">
        <f t="shared" si="20"/>
        <v>1.0069643756427047</v>
      </c>
      <c r="F347" s="5">
        <f t="shared" si="21"/>
        <v>1.0766816015301066</v>
      </c>
      <c r="G347" s="5">
        <f t="shared" si="22"/>
        <v>-1.0766816015301066</v>
      </c>
      <c r="H347" s="5">
        <f t="shared" si="23"/>
        <v>-1.9085514784748334</v>
      </c>
      <c r="I347" s="2"/>
      <c r="J347" s="1"/>
      <c r="K347" s="1"/>
      <c r="L347" s="1"/>
      <c r="M347" s="1"/>
      <c r="N347" s="1"/>
      <c r="O347" s="2"/>
      <c r="P347" s="1"/>
    </row>
    <row r="348" spans="1:16">
      <c r="A348" s="6" t="s">
        <v>338</v>
      </c>
      <c r="B348" s="7">
        <v>0</v>
      </c>
      <c r="C348" s="7">
        <v>1</v>
      </c>
      <c r="D348" s="7">
        <v>3.2058998942375003E-2</v>
      </c>
      <c r="E348" s="5">
        <f t="shared" si="20"/>
        <v>1.0067093374103995</v>
      </c>
      <c r="F348" s="5">
        <f t="shared" si="21"/>
        <v>1.0749652128767986</v>
      </c>
      <c r="G348" s="5">
        <f t="shared" si="22"/>
        <v>-1.0749652128767986</v>
      </c>
      <c r="H348" s="5">
        <f t="shared" si="23"/>
        <v>-1.9082415237434689</v>
      </c>
      <c r="I348" s="2"/>
      <c r="J348" s="1"/>
      <c r="K348" s="1"/>
      <c r="L348" s="1"/>
      <c r="M348" s="1"/>
      <c r="N348" s="1"/>
      <c r="O348" s="2"/>
      <c r="P348" s="1"/>
    </row>
    <row r="349" spans="1:16">
      <c r="A349" s="6" t="s">
        <v>339</v>
      </c>
      <c r="B349" s="7">
        <v>0</v>
      </c>
      <c r="C349" s="7">
        <v>1</v>
      </c>
      <c r="D349" s="7">
        <v>1.6972290277481099</v>
      </c>
      <c r="E349" s="5">
        <f t="shared" si="20"/>
        <v>1.0104151786847848</v>
      </c>
      <c r="F349" s="5">
        <f t="shared" si="21"/>
        <v>1.0999052536574383</v>
      </c>
      <c r="G349" s="5">
        <f t="shared" si="22"/>
        <v>-1.0999052536574383</v>
      </c>
      <c r="H349" s="5">
        <f t="shared" si="23"/>
        <v>-1.9127939425158289</v>
      </c>
      <c r="I349" s="2"/>
      <c r="J349" s="1"/>
      <c r="K349" s="1"/>
      <c r="L349" s="1"/>
      <c r="M349" s="1"/>
      <c r="N349" s="1"/>
      <c r="O349" s="2"/>
      <c r="P349" s="1"/>
    </row>
    <row r="350" spans="1:16">
      <c r="A350" s="6" t="s">
        <v>340</v>
      </c>
      <c r="B350" s="7">
        <v>0</v>
      </c>
      <c r="C350" s="7">
        <v>1</v>
      </c>
      <c r="D350" s="7">
        <v>-36.811458587646499</v>
      </c>
      <c r="E350" s="5">
        <f t="shared" si="20"/>
        <v>0.92471397008815337</v>
      </c>
      <c r="F350" s="5">
        <f t="shared" si="21"/>
        <v>0.5231423868493803</v>
      </c>
      <c r="G350" s="5">
        <f t="shared" si="22"/>
        <v>-0.5231423868493803</v>
      </c>
      <c r="H350" s="5">
        <f t="shared" si="23"/>
        <v>-1.8342269353688454</v>
      </c>
      <c r="I350" s="2"/>
      <c r="J350" s="1"/>
      <c r="K350" s="1"/>
      <c r="L350" s="1"/>
      <c r="M350" s="1"/>
      <c r="N350" s="1"/>
      <c r="O350" s="2"/>
      <c r="P350" s="1"/>
    </row>
    <row r="351" spans="1:16">
      <c r="A351" s="6" t="s">
        <v>341</v>
      </c>
      <c r="B351" s="7">
        <v>0</v>
      </c>
      <c r="C351" s="7">
        <v>1</v>
      </c>
      <c r="D351" s="7">
        <v>-13.3333330154419</v>
      </c>
      <c r="E351" s="5">
        <f t="shared" si="20"/>
        <v>0.97696461433802473</v>
      </c>
      <c r="F351" s="5">
        <f t="shared" si="21"/>
        <v>0.87478540173340069</v>
      </c>
      <c r="G351" s="5">
        <f t="shared" si="22"/>
        <v>-0.87478540173340069</v>
      </c>
      <c r="H351" s="5">
        <f t="shared" si="23"/>
        <v>-1.8754840055041651</v>
      </c>
      <c r="I351" s="2"/>
      <c r="J351" s="1"/>
      <c r="K351" s="1"/>
      <c r="L351" s="1"/>
      <c r="M351" s="1"/>
      <c r="N351" s="1"/>
      <c r="O351" s="2"/>
      <c r="P351" s="1"/>
    </row>
    <row r="352" spans="1:16">
      <c r="A352" s="6" t="s">
        <v>342</v>
      </c>
      <c r="B352" s="7">
        <v>0</v>
      </c>
      <c r="C352" s="7">
        <v>1</v>
      </c>
      <c r="D352" s="7">
        <v>0.69302201271057096</v>
      </c>
      <c r="E352" s="5">
        <f t="shared" si="20"/>
        <v>1.0081803127311726</v>
      </c>
      <c r="F352" s="5">
        <f t="shared" si="21"/>
        <v>1.0848647692180187</v>
      </c>
      <c r="G352" s="5">
        <f t="shared" si="22"/>
        <v>-1.0848647692180187</v>
      </c>
      <c r="H352" s="5">
        <f t="shared" si="23"/>
        <v>-1.9100360381436747</v>
      </c>
      <c r="I352" s="2"/>
      <c r="J352" s="1"/>
      <c r="K352" s="1"/>
      <c r="L352" s="1"/>
      <c r="M352" s="1"/>
      <c r="N352" s="1"/>
      <c r="O352" s="2"/>
      <c r="P352" s="1"/>
    </row>
    <row r="353" spans="1:16">
      <c r="A353" s="6" t="s">
        <v>343</v>
      </c>
      <c r="B353" s="7">
        <v>0</v>
      </c>
      <c r="C353" s="7">
        <v>1</v>
      </c>
      <c r="D353" s="7">
        <v>-35</v>
      </c>
      <c r="E353" s="5">
        <f t="shared" si="20"/>
        <v>0.92874537702246784</v>
      </c>
      <c r="F353" s="5">
        <f t="shared" si="21"/>
        <v>0.55027346071379835</v>
      </c>
      <c r="G353" s="5">
        <f t="shared" si="22"/>
        <v>-0.55027346071379835</v>
      </c>
      <c r="H353" s="5">
        <f t="shared" si="23"/>
        <v>-1.8366711910705256</v>
      </c>
      <c r="I353" s="2"/>
      <c r="J353" s="1"/>
      <c r="K353" s="1"/>
      <c r="L353" s="1"/>
      <c r="M353" s="1"/>
      <c r="N353" s="1"/>
      <c r="O353" s="2"/>
      <c r="P353" s="1"/>
    </row>
    <row r="354" spans="1:16">
      <c r="A354" s="6" t="s">
        <v>344</v>
      </c>
      <c r="B354" s="7">
        <v>0</v>
      </c>
      <c r="C354" s="7">
        <v>1</v>
      </c>
      <c r="D354" s="7">
        <v>2.34042596817017</v>
      </c>
      <c r="E354" s="5">
        <f t="shared" si="20"/>
        <v>1.0118466155519759</v>
      </c>
      <c r="F354" s="5">
        <f t="shared" si="21"/>
        <v>1.1095387190973691</v>
      </c>
      <c r="G354" s="5">
        <f t="shared" si="22"/>
        <v>-1.1095387190973691</v>
      </c>
      <c r="H354" s="5">
        <f t="shared" si="23"/>
        <v>-1.9145803362520419</v>
      </c>
      <c r="I354" s="2"/>
      <c r="J354" s="1"/>
      <c r="K354" s="1"/>
      <c r="L354" s="1"/>
      <c r="M354" s="1"/>
      <c r="N354" s="1"/>
      <c r="O354" s="2"/>
      <c r="P354" s="1"/>
    </row>
    <row r="355" spans="1:16">
      <c r="A355" s="6" t="s">
        <v>713</v>
      </c>
      <c r="B355" s="7">
        <v>0</v>
      </c>
      <c r="C355" s="7">
        <v>1</v>
      </c>
      <c r="D355" s="7">
        <v>-42.857143402099602</v>
      </c>
      <c r="E355" s="5">
        <f t="shared" si="20"/>
        <v>0.91125927901772064</v>
      </c>
      <c r="F355" s="5">
        <f t="shared" si="21"/>
        <v>0.43259329984263573</v>
      </c>
      <c r="G355" s="5">
        <f t="shared" si="22"/>
        <v>-0.43259329984263573</v>
      </c>
      <c r="H355" s="5">
        <f t="shared" si="23"/>
        <v>-1.8269636429555052</v>
      </c>
      <c r="I355" s="2"/>
      <c r="J355" s="1"/>
      <c r="K355" s="1"/>
      <c r="L355" s="1"/>
      <c r="M355" s="1"/>
      <c r="N355" s="1"/>
      <c r="O355" s="2"/>
      <c r="P355" s="1"/>
    </row>
    <row r="356" spans="1:16">
      <c r="A356" s="6" t="s">
        <v>345</v>
      </c>
      <c r="B356" s="7">
        <v>0</v>
      </c>
      <c r="C356" s="7">
        <v>1</v>
      </c>
      <c r="D356" s="7">
        <v>11.1111106872559</v>
      </c>
      <c r="E356" s="5">
        <f t="shared" si="20"/>
        <v>1.031365802706647</v>
      </c>
      <c r="F356" s="5">
        <f t="shared" si="21"/>
        <v>1.2409014212744029</v>
      </c>
      <c r="G356" s="5">
        <f t="shared" si="22"/>
        <v>-1.2409014212744029</v>
      </c>
      <c r="H356" s="5">
        <f t="shared" si="23"/>
        <v>-1.9404942446446418</v>
      </c>
      <c r="I356" s="2"/>
      <c r="J356" s="1"/>
      <c r="K356" s="1"/>
      <c r="L356" s="1"/>
      <c r="M356" s="1"/>
      <c r="N356" s="1"/>
      <c r="O356" s="2"/>
      <c r="P356" s="1"/>
    </row>
    <row r="357" spans="1:16">
      <c r="A357" s="6" t="s">
        <v>346</v>
      </c>
      <c r="B357" s="7">
        <v>0</v>
      </c>
      <c r="C357" s="7">
        <v>1</v>
      </c>
      <c r="D357" s="7">
        <v>-25.2100830078125</v>
      </c>
      <c r="E357" s="5">
        <f t="shared" si="20"/>
        <v>0.95053286889107558</v>
      </c>
      <c r="F357" s="5">
        <f t="shared" si="21"/>
        <v>0.69690168774196892</v>
      </c>
      <c r="G357" s="5">
        <f t="shared" si="22"/>
        <v>-0.69690168774196892</v>
      </c>
      <c r="H357" s="5">
        <f t="shared" si="23"/>
        <v>-1.852019363939734</v>
      </c>
      <c r="I357" s="2"/>
      <c r="J357" s="1"/>
      <c r="K357" s="1"/>
      <c r="L357" s="1"/>
      <c r="M357" s="1"/>
      <c r="N357" s="1"/>
      <c r="O357" s="2"/>
      <c r="P357" s="1"/>
    </row>
    <row r="358" spans="1:16">
      <c r="A358" s="6" t="s">
        <v>714</v>
      </c>
      <c r="B358" s="7">
        <v>0</v>
      </c>
      <c r="C358" s="7">
        <v>1</v>
      </c>
      <c r="D358" s="7">
        <v>-60.8021049499512</v>
      </c>
      <c r="E358" s="5">
        <f t="shared" si="20"/>
        <v>0.8713227091654635</v>
      </c>
      <c r="F358" s="5">
        <f t="shared" si="21"/>
        <v>0.16382310516683385</v>
      </c>
      <c r="G358" s="5">
        <f t="shared" si="22"/>
        <v>-0.16382310516683385</v>
      </c>
      <c r="H358" s="5">
        <f t="shared" si="23"/>
        <v>-1.8135099244407513</v>
      </c>
      <c r="I358" s="2"/>
      <c r="J358" s="1"/>
      <c r="K358" s="1"/>
      <c r="L358" s="1"/>
      <c r="M358" s="1"/>
      <c r="N358" s="1"/>
      <c r="O358" s="2"/>
      <c r="P358" s="1"/>
    </row>
    <row r="359" spans="1:16">
      <c r="A359" s="6" t="s">
        <v>347</v>
      </c>
      <c r="B359" s="7">
        <v>0</v>
      </c>
      <c r="C359" s="7">
        <v>1</v>
      </c>
      <c r="D359" s="7">
        <v>-40.371417999267599</v>
      </c>
      <c r="E359" s="5">
        <f t="shared" si="20"/>
        <v>0.91679126892580798</v>
      </c>
      <c r="F359" s="5">
        <f t="shared" si="21"/>
        <v>0.469823187387852</v>
      </c>
      <c r="G359" s="5">
        <f t="shared" si="22"/>
        <v>-0.469823187387852</v>
      </c>
      <c r="H359" s="5">
        <f t="shared" si="23"/>
        <v>-1.8297833915972397</v>
      </c>
      <c r="I359" s="2"/>
      <c r="J359" s="1"/>
      <c r="K359" s="1"/>
      <c r="L359" s="1"/>
      <c r="M359" s="1"/>
      <c r="N359" s="1"/>
      <c r="O359" s="2"/>
      <c r="P359" s="1"/>
    </row>
    <row r="360" spans="1:16">
      <c r="A360" s="6" t="s">
        <v>348</v>
      </c>
      <c r="B360" s="7">
        <v>0</v>
      </c>
      <c r="C360" s="7">
        <v>1</v>
      </c>
      <c r="D360" s="7">
        <v>6.42718410491943</v>
      </c>
      <c r="E360" s="5">
        <f t="shared" si="20"/>
        <v>1.0209417089776349</v>
      </c>
      <c r="F360" s="5">
        <f t="shared" si="21"/>
        <v>1.170748032757811</v>
      </c>
      <c r="G360" s="5">
        <f t="shared" si="22"/>
        <v>-1.170748032757811</v>
      </c>
      <c r="H360" s="5">
        <f t="shared" si="23"/>
        <v>-1.9262946978121753</v>
      </c>
      <c r="I360" s="2"/>
      <c r="J360" s="1"/>
      <c r="K360" s="1"/>
      <c r="L360" s="1"/>
      <c r="M360" s="1"/>
      <c r="N360" s="1"/>
      <c r="O360" s="2"/>
      <c r="P360" s="1"/>
    </row>
    <row r="361" spans="1:16">
      <c r="A361" s="6" t="s">
        <v>349</v>
      </c>
      <c r="B361" s="7">
        <v>0</v>
      </c>
      <c r="C361" s="7">
        <v>1</v>
      </c>
      <c r="D361" s="7">
        <v>-4</v>
      </c>
      <c r="E361" s="5">
        <f t="shared" si="20"/>
        <v>0.99773597709250217</v>
      </c>
      <c r="F361" s="5">
        <f t="shared" si="21"/>
        <v>1.014575154129651</v>
      </c>
      <c r="G361" s="5">
        <f t="shared" si="22"/>
        <v>-1.014575154129651</v>
      </c>
      <c r="H361" s="5">
        <f t="shared" si="23"/>
        <v>-1.8976507456603393</v>
      </c>
      <c r="I361" s="2"/>
      <c r="J361" s="1"/>
      <c r="K361" s="1"/>
      <c r="L361" s="1"/>
      <c r="M361" s="1"/>
      <c r="N361" s="1"/>
      <c r="O361" s="2"/>
      <c r="P361" s="1"/>
    </row>
    <row r="362" spans="1:16">
      <c r="A362" s="6" t="s">
        <v>715</v>
      </c>
      <c r="B362" s="7">
        <v>0</v>
      </c>
      <c r="C362" s="7">
        <v>1</v>
      </c>
      <c r="D362" s="7">
        <v>-289.57522583007801</v>
      </c>
      <c r="E362" s="5">
        <f t="shared" si="20"/>
        <v>0.36218739015209445</v>
      </c>
      <c r="F362" s="5">
        <f t="shared" si="21"/>
        <v>0</v>
      </c>
      <c r="G362" s="5">
        <f t="shared" si="22"/>
        <v>0</v>
      </c>
      <c r="H362" s="5">
        <f t="shared" si="23"/>
        <v>-0.69314718055994529</v>
      </c>
      <c r="I362" s="2"/>
      <c r="J362" s="1"/>
      <c r="K362" s="1"/>
      <c r="L362" s="1"/>
      <c r="M362" s="1"/>
      <c r="N362" s="1"/>
      <c r="O362" s="2"/>
      <c r="P362" s="1"/>
    </row>
    <row r="363" spans="1:16">
      <c r="A363" s="6" t="s">
        <v>350</v>
      </c>
      <c r="B363" s="7">
        <v>0</v>
      </c>
      <c r="C363" s="7">
        <v>1</v>
      </c>
      <c r="D363" s="7">
        <v>-3.84578204154968</v>
      </c>
      <c r="E363" s="5">
        <f t="shared" si="20"/>
        <v>0.99807918965685904</v>
      </c>
      <c r="F363" s="5">
        <f t="shared" si="21"/>
        <v>1.0168849495897678</v>
      </c>
      <c r="G363" s="5">
        <f t="shared" si="22"/>
        <v>-1.0168849495897678</v>
      </c>
      <c r="H363" s="5">
        <f t="shared" si="23"/>
        <v>-1.8980445617642907</v>
      </c>
      <c r="I363" s="2"/>
      <c r="J363" s="1"/>
      <c r="K363" s="1"/>
      <c r="L363" s="1"/>
      <c r="M363" s="1"/>
      <c r="N363" s="1"/>
      <c r="O363" s="2"/>
      <c r="P363" s="1"/>
    </row>
    <row r="364" spans="1:16">
      <c r="A364" s="6" t="s">
        <v>716</v>
      </c>
      <c r="B364" s="7">
        <v>0</v>
      </c>
      <c r="C364" s="7">
        <v>1</v>
      </c>
      <c r="D364" s="7">
        <v>-431.57894897460898</v>
      </c>
      <c r="E364" s="5">
        <f t="shared" si="20"/>
        <v>4.6157645896603872E-2</v>
      </c>
      <c r="F364" s="5">
        <f t="shared" si="21"/>
        <v>0</v>
      </c>
      <c r="G364" s="5">
        <f t="shared" si="22"/>
        <v>0</v>
      </c>
      <c r="H364" s="5">
        <f t="shared" si="23"/>
        <v>-0.69314718055994529</v>
      </c>
      <c r="I364" s="2"/>
      <c r="J364" s="1"/>
      <c r="K364" s="1"/>
      <c r="L364" s="1"/>
      <c r="M364" s="1"/>
      <c r="N364" s="1"/>
      <c r="O364" s="2"/>
      <c r="P364" s="1"/>
    </row>
    <row r="365" spans="1:16">
      <c r="A365" s="6" t="s">
        <v>717</v>
      </c>
      <c r="B365" s="7">
        <v>0</v>
      </c>
      <c r="C365" s="7">
        <v>1</v>
      </c>
      <c r="D365" s="7">
        <v>-1590.90905761719</v>
      </c>
      <c r="E365" s="5">
        <f t="shared" si="20"/>
        <v>-2.533935253281129</v>
      </c>
      <c r="F365" s="5">
        <f t="shared" si="21"/>
        <v>0</v>
      </c>
      <c r="G365" s="5">
        <f t="shared" si="22"/>
        <v>0</v>
      </c>
      <c r="H365" s="5">
        <f t="shared" si="23"/>
        <v>-0.69314718055994529</v>
      </c>
      <c r="I365" s="2"/>
      <c r="J365" s="1"/>
      <c r="K365" s="1"/>
      <c r="L365" s="1"/>
      <c r="M365" s="1"/>
      <c r="N365" s="1"/>
      <c r="O365" s="2"/>
      <c r="P365" s="1"/>
    </row>
    <row r="366" spans="1:16">
      <c r="A366" s="6" t="s">
        <v>351</v>
      </c>
      <c r="B366" s="7">
        <v>0</v>
      </c>
      <c r="C366" s="7">
        <v>1</v>
      </c>
      <c r="D366" s="7">
        <v>2.5960719585418701</v>
      </c>
      <c r="E366" s="5">
        <f t="shared" si="20"/>
        <v>1.0124155565287902</v>
      </c>
      <c r="F366" s="5">
        <f t="shared" si="21"/>
        <v>1.1133676502665482</v>
      </c>
      <c r="G366" s="5">
        <f t="shared" si="22"/>
        <v>-1.1133676502665482</v>
      </c>
      <c r="H366" s="5">
        <f t="shared" si="23"/>
        <v>-1.9152946851514809</v>
      </c>
      <c r="I366" s="2"/>
      <c r="J366" s="1"/>
      <c r="K366" s="1"/>
      <c r="L366" s="1"/>
      <c r="M366" s="1"/>
      <c r="N366" s="1"/>
      <c r="O366" s="2"/>
      <c r="P366" s="1"/>
    </row>
    <row r="367" spans="1:16">
      <c r="A367" s="6" t="s">
        <v>352</v>
      </c>
      <c r="B367" s="7">
        <v>0</v>
      </c>
      <c r="C367" s="7">
        <v>1</v>
      </c>
      <c r="D367" s="7">
        <v>-3.4257829189300502</v>
      </c>
      <c r="E367" s="5">
        <f t="shared" si="20"/>
        <v>0.99901389906003368</v>
      </c>
      <c r="F367" s="5">
        <f t="shared" si="21"/>
        <v>1.0231754755209119</v>
      </c>
      <c r="G367" s="5">
        <f t="shared" si="22"/>
        <v>-1.0231754755209119</v>
      </c>
      <c r="H367" s="5">
        <f t="shared" si="23"/>
        <v>-1.8991216260824442</v>
      </c>
      <c r="I367" s="2"/>
      <c r="J367" s="1"/>
      <c r="K367" s="1"/>
      <c r="L367" s="1"/>
      <c r="M367" s="1"/>
      <c r="N367" s="1"/>
      <c r="O367" s="2"/>
      <c r="P367" s="1"/>
    </row>
    <row r="368" spans="1:16">
      <c r="A368" s="6" t="s">
        <v>353</v>
      </c>
      <c r="B368" s="7">
        <v>0</v>
      </c>
      <c r="C368" s="7">
        <v>1</v>
      </c>
      <c r="D368" s="7">
        <v>-21.060768127441399</v>
      </c>
      <c r="E368" s="5">
        <f t="shared" si="20"/>
        <v>0.9597671825516022</v>
      </c>
      <c r="F368" s="5">
        <f t="shared" si="21"/>
        <v>0.75904794340235271</v>
      </c>
      <c r="G368" s="5">
        <f t="shared" si="22"/>
        <v>-0.75904794340235271</v>
      </c>
      <c r="H368" s="5">
        <f t="shared" si="23"/>
        <v>-1.859613405480411</v>
      </c>
      <c r="I368" s="2"/>
      <c r="J368" s="1"/>
      <c r="K368" s="1"/>
      <c r="L368" s="1"/>
      <c r="M368" s="1"/>
      <c r="N368" s="1"/>
      <c r="O368" s="2"/>
      <c r="P368" s="1"/>
    </row>
    <row r="369" spans="1:16">
      <c r="A369" s="6" t="s">
        <v>62</v>
      </c>
      <c r="B369" s="7">
        <v>0</v>
      </c>
      <c r="C369" s="7">
        <v>1</v>
      </c>
      <c r="D369" s="7">
        <v>2.8556270599365199</v>
      </c>
      <c r="E369" s="5">
        <f t="shared" si="20"/>
        <v>1.012993197244805</v>
      </c>
      <c r="F369" s="5">
        <f t="shared" si="21"/>
        <v>1.1172551300443632</v>
      </c>
      <c r="G369" s="5">
        <f t="shared" si="22"/>
        <v>-1.1172551300443632</v>
      </c>
      <c r="H369" s="5">
        <f t="shared" si="23"/>
        <v>-1.9160224748874601</v>
      </c>
      <c r="I369" s="2"/>
      <c r="J369" s="1"/>
      <c r="K369" s="1"/>
      <c r="L369" s="1"/>
      <c r="M369" s="1"/>
      <c r="N369" s="1"/>
      <c r="O369" s="2"/>
      <c r="P369" s="1"/>
    </row>
    <row r="370" spans="1:16">
      <c r="A370" s="6" t="s">
        <v>354</v>
      </c>
      <c r="B370" s="7">
        <v>0</v>
      </c>
      <c r="C370" s="7">
        <v>1</v>
      </c>
      <c r="D370" s="7">
        <v>7.3849139213562003</v>
      </c>
      <c r="E370" s="5">
        <f t="shared" si="20"/>
        <v>1.0230731397757296</v>
      </c>
      <c r="F370" s="5">
        <f t="shared" si="21"/>
        <v>1.1850924061644705</v>
      </c>
      <c r="G370" s="5">
        <f t="shared" si="22"/>
        <v>-1.1850924061644705</v>
      </c>
      <c r="H370" s="5">
        <f t="shared" si="23"/>
        <v>-1.9291309125200051</v>
      </c>
      <c r="I370" s="2"/>
      <c r="J370" s="1"/>
      <c r="K370" s="1"/>
      <c r="L370" s="1"/>
      <c r="M370" s="1"/>
      <c r="N370" s="1"/>
      <c r="O370" s="2"/>
      <c r="P370" s="1"/>
    </row>
    <row r="371" spans="1:16">
      <c r="A371" s="6" t="s">
        <v>355</v>
      </c>
      <c r="B371" s="7">
        <v>0</v>
      </c>
      <c r="C371" s="7">
        <v>1</v>
      </c>
      <c r="D371" s="7">
        <v>-2.1871430873870801</v>
      </c>
      <c r="E371" s="5">
        <f t="shared" si="20"/>
        <v>1.0017704960035432</v>
      </c>
      <c r="F371" s="5">
        <f t="shared" si="21"/>
        <v>1.041727171369871</v>
      </c>
      <c r="G371" s="5">
        <f t="shared" si="22"/>
        <v>-1.041727171369871</v>
      </c>
      <c r="H371" s="5">
        <f t="shared" si="23"/>
        <v>-1.9023367287584438</v>
      </c>
      <c r="I371" s="2"/>
      <c r="J371" s="1"/>
      <c r="K371" s="1"/>
      <c r="L371" s="1"/>
      <c r="M371" s="1"/>
      <c r="N371" s="1"/>
      <c r="O371" s="2"/>
      <c r="P371" s="1"/>
    </row>
    <row r="372" spans="1:16">
      <c r="A372" s="6" t="s">
        <v>356</v>
      </c>
      <c r="B372" s="7">
        <v>0</v>
      </c>
      <c r="C372" s="7">
        <v>1</v>
      </c>
      <c r="D372" s="7">
        <v>-1.7140929698944101</v>
      </c>
      <c r="E372" s="5">
        <f t="shared" si="20"/>
        <v>1.0028232705670601</v>
      </c>
      <c r="F372" s="5">
        <f t="shared" si="21"/>
        <v>1.0488122671964004</v>
      </c>
      <c r="G372" s="5">
        <f t="shared" si="22"/>
        <v>-1.0488122671964004</v>
      </c>
      <c r="H372" s="5">
        <f t="shared" si="23"/>
        <v>-1.9035798564590471</v>
      </c>
      <c r="I372" s="2"/>
      <c r="J372" s="1"/>
      <c r="K372" s="1"/>
      <c r="L372" s="1"/>
      <c r="M372" s="1"/>
      <c r="N372" s="1"/>
      <c r="O372" s="2"/>
      <c r="P372" s="1"/>
    </row>
    <row r="373" spans="1:16">
      <c r="A373" s="6" t="s">
        <v>357</v>
      </c>
      <c r="B373" s="7">
        <v>0</v>
      </c>
      <c r="C373" s="7">
        <v>1</v>
      </c>
      <c r="D373" s="7">
        <v>-3.54169797897339</v>
      </c>
      <c r="E373" s="5">
        <f t="shared" si="20"/>
        <v>0.99875592971972582</v>
      </c>
      <c r="F373" s="5">
        <f t="shared" si="21"/>
        <v>1.0214393607250887</v>
      </c>
      <c r="G373" s="5">
        <f t="shared" si="22"/>
        <v>-1.0214393607250887</v>
      </c>
      <c r="H373" s="5">
        <f t="shared" si="23"/>
        <v>-1.8988237047535164</v>
      </c>
      <c r="I373" s="2"/>
      <c r="J373" s="1"/>
      <c r="K373" s="1"/>
      <c r="L373" s="1"/>
      <c r="M373" s="1"/>
      <c r="N373" s="1"/>
      <c r="O373" s="2"/>
      <c r="P373" s="1"/>
    </row>
    <row r="374" spans="1:16">
      <c r="A374" s="6" t="s">
        <v>358</v>
      </c>
      <c r="B374" s="7">
        <v>0</v>
      </c>
      <c r="C374" s="7">
        <v>1</v>
      </c>
      <c r="D374" s="7">
        <v>-1.87534904479981</v>
      </c>
      <c r="E374" s="5">
        <f t="shared" si="20"/>
        <v>1.0024643946518128</v>
      </c>
      <c r="F374" s="5">
        <f t="shared" si="21"/>
        <v>1.0463970585302014</v>
      </c>
      <c r="G374" s="5">
        <f t="shared" si="22"/>
        <v>-1.0463970585302014</v>
      </c>
      <c r="H374" s="5">
        <f t="shared" si="23"/>
        <v>-1.9031551452459954</v>
      </c>
      <c r="I374" s="2"/>
      <c r="J374" s="1"/>
      <c r="K374" s="1"/>
      <c r="L374" s="1"/>
      <c r="M374" s="1"/>
      <c r="N374" s="1"/>
      <c r="O374" s="2"/>
      <c r="P374" s="1"/>
    </row>
    <row r="375" spans="1:16">
      <c r="A375" s="6" t="s">
        <v>359</v>
      </c>
      <c r="B375" s="7">
        <v>0</v>
      </c>
      <c r="C375" s="7">
        <v>1</v>
      </c>
      <c r="D375" s="7">
        <v>-0.96339100599288896</v>
      </c>
      <c r="E375" s="5">
        <f t="shared" si="20"/>
        <v>1.0044939602110381</v>
      </c>
      <c r="F375" s="5">
        <f t="shared" si="21"/>
        <v>1.0600558863283385</v>
      </c>
      <c r="G375" s="5">
        <f t="shared" si="22"/>
        <v>-1.0600558863283385</v>
      </c>
      <c r="H375" s="5">
        <f t="shared" si="23"/>
        <v>-1.905569921198077</v>
      </c>
      <c r="I375" s="2"/>
      <c r="J375" s="1"/>
      <c r="K375" s="1"/>
      <c r="L375" s="1"/>
      <c r="M375" s="1"/>
      <c r="N375" s="1"/>
      <c r="O375" s="2"/>
      <c r="P375" s="1"/>
    </row>
    <row r="376" spans="1:16">
      <c r="A376" s="6" t="s">
        <v>360</v>
      </c>
      <c r="B376" s="7">
        <v>0</v>
      </c>
      <c r="C376" s="7">
        <v>1</v>
      </c>
      <c r="D376" s="7">
        <v>-45.454547882080099</v>
      </c>
      <c r="E376" s="5">
        <f t="shared" si="20"/>
        <v>0.90547874696293196</v>
      </c>
      <c r="F376" s="5">
        <f t="shared" si="21"/>
        <v>0.39369074182518848</v>
      </c>
      <c r="G376" s="5">
        <f t="shared" si="22"/>
        <v>-0.39369074182518848</v>
      </c>
      <c r="H376" s="5">
        <f t="shared" si="23"/>
        <v>-1.8242657844119772</v>
      </c>
      <c r="I376" s="2"/>
      <c r="J376" s="1"/>
      <c r="K376" s="1"/>
      <c r="L376" s="1"/>
      <c r="M376" s="1"/>
      <c r="N376" s="1"/>
      <c r="O376" s="2"/>
      <c r="P376" s="1"/>
    </row>
    <row r="377" spans="1:16">
      <c r="A377" s="6" t="s">
        <v>718</v>
      </c>
      <c r="B377" s="7">
        <v>0</v>
      </c>
      <c r="C377" s="7">
        <v>1</v>
      </c>
      <c r="D377" s="7">
        <v>-266.66665649414102</v>
      </c>
      <c r="E377" s="5">
        <f t="shared" si="20"/>
        <v>0.41317048515958732</v>
      </c>
      <c r="F377" s="5">
        <f t="shared" si="21"/>
        <v>0</v>
      </c>
      <c r="G377" s="5">
        <f t="shared" si="22"/>
        <v>0</v>
      </c>
      <c r="H377" s="5">
        <f t="shared" si="23"/>
        <v>-0.69314718055994529</v>
      </c>
      <c r="I377" s="2"/>
      <c r="J377" s="1"/>
      <c r="K377" s="1"/>
      <c r="L377" s="1"/>
      <c r="M377" s="1"/>
      <c r="N377" s="1"/>
      <c r="O377" s="2"/>
      <c r="P377" s="1"/>
    </row>
    <row r="378" spans="1:16">
      <c r="A378" s="6" t="s">
        <v>361</v>
      </c>
      <c r="B378" s="7">
        <v>0</v>
      </c>
      <c r="C378" s="7">
        <v>1</v>
      </c>
      <c r="D378" s="7">
        <v>1.5898460149764999</v>
      </c>
      <c r="E378" s="5">
        <f t="shared" si="20"/>
        <v>1.0101761974432222</v>
      </c>
      <c r="F378" s="5">
        <f t="shared" si="21"/>
        <v>1.0982969273776333</v>
      </c>
      <c r="G378" s="5">
        <f t="shared" si="22"/>
        <v>-1.0982969273776333</v>
      </c>
      <c r="H378" s="5">
        <f t="shared" si="23"/>
        <v>-1.9124972179909245</v>
      </c>
      <c r="I378" s="2"/>
      <c r="J378" s="1"/>
      <c r="K378" s="1"/>
      <c r="L378" s="1"/>
      <c r="M378" s="1"/>
      <c r="N378" s="1"/>
      <c r="O378" s="2"/>
      <c r="P378" s="1"/>
    </row>
    <row r="379" spans="1:16">
      <c r="A379" s="6" t="s">
        <v>362</v>
      </c>
      <c r="B379" s="7">
        <v>0</v>
      </c>
      <c r="C379" s="7">
        <v>1</v>
      </c>
      <c r="D379" s="7">
        <v>0.656360983848572</v>
      </c>
      <c r="E379" s="5">
        <f t="shared" si="20"/>
        <v>1.008098723493096</v>
      </c>
      <c r="F379" s="5">
        <f t="shared" si="21"/>
        <v>1.0843156796121156</v>
      </c>
      <c r="G379" s="5">
        <f t="shared" si="22"/>
        <v>-1.0843156796121156</v>
      </c>
      <c r="H379" s="5">
        <f t="shared" si="23"/>
        <v>-1.9099360725488412</v>
      </c>
      <c r="I379" s="2"/>
      <c r="J379" s="1"/>
      <c r="K379" s="1"/>
      <c r="L379" s="1"/>
      <c r="M379" s="1"/>
      <c r="N379" s="1"/>
      <c r="O379" s="2"/>
      <c r="P379" s="1"/>
    </row>
    <row r="380" spans="1:16">
      <c r="A380" s="6" t="s">
        <v>363</v>
      </c>
      <c r="B380" s="7">
        <v>0</v>
      </c>
      <c r="C380" s="7">
        <v>1</v>
      </c>
      <c r="D380" s="7">
        <v>-13.4963998794556</v>
      </c>
      <c r="E380" s="5">
        <f t="shared" si="20"/>
        <v>0.97660170850577166</v>
      </c>
      <c r="F380" s="5">
        <f t="shared" si="21"/>
        <v>0.87234307202044681</v>
      </c>
      <c r="G380" s="5">
        <f t="shared" si="22"/>
        <v>-0.87234307202044681</v>
      </c>
      <c r="H380" s="5">
        <f t="shared" si="23"/>
        <v>-1.8751258754362126</v>
      </c>
      <c r="I380" s="2"/>
      <c r="J380" s="1"/>
      <c r="K380" s="1"/>
      <c r="L380" s="1"/>
      <c r="M380" s="1"/>
      <c r="N380" s="1"/>
      <c r="O380" s="2"/>
      <c r="P380" s="1"/>
    </row>
    <row r="381" spans="1:16">
      <c r="A381" s="6" t="s">
        <v>719</v>
      </c>
      <c r="B381" s="7">
        <v>0</v>
      </c>
      <c r="C381" s="7">
        <v>1</v>
      </c>
      <c r="D381" s="7">
        <v>-250</v>
      </c>
      <c r="E381" s="5">
        <f t="shared" si="20"/>
        <v>0.45026218298835907</v>
      </c>
      <c r="F381" s="5">
        <f t="shared" si="21"/>
        <v>0</v>
      </c>
      <c r="G381" s="5">
        <f t="shared" si="22"/>
        <v>0</v>
      </c>
      <c r="H381" s="5">
        <f t="shared" si="23"/>
        <v>-0.69314718055994529</v>
      </c>
      <c r="I381" s="2"/>
      <c r="J381" s="1"/>
      <c r="K381" s="1"/>
      <c r="L381" s="1"/>
      <c r="M381" s="1"/>
      <c r="N381" s="1"/>
      <c r="O381" s="2"/>
      <c r="P381" s="1"/>
    </row>
    <row r="382" spans="1:16">
      <c r="A382" s="6" t="s">
        <v>364</v>
      </c>
      <c r="B382" s="7">
        <v>0</v>
      </c>
      <c r="C382" s="7">
        <v>1</v>
      </c>
      <c r="D382" s="7">
        <v>6.12941217422485</v>
      </c>
      <c r="E382" s="5">
        <f t="shared" si="20"/>
        <v>1.0202790165846467</v>
      </c>
      <c r="F382" s="5">
        <f t="shared" si="21"/>
        <v>1.1662881614135141</v>
      </c>
      <c r="G382" s="5">
        <f t="shared" si="22"/>
        <v>-1.1662881614135141</v>
      </c>
      <c r="H382" s="5">
        <f t="shared" si="23"/>
        <v>-1.9254199166555177</v>
      </c>
      <c r="I382" s="2"/>
      <c r="J382" s="1"/>
      <c r="K382" s="1"/>
      <c r="L382" s="1"/>
      <c r="M382" s="1"/>
      <c r="N382" s="1"/>
      <c r="O382" s="2"/>
      <c r="P382" s="1"/>
    </row>
    <row r="383" spans="1:16">
      <c r="A383" s="6" t="s">
        <v>365</v>
      </c>
      <c r="B383" s="7">
        <v>0</v>
      </c>
      <c r="C383" s="7">
        <v>1</v>
      </c>
      <c r="D383" s="7">
        <v>1.58590996265411</v>
      </c>
      <c r="E383" s="5">
        <f t="shared" si="20"/>
        <v>1.0101674377460728</v>
      </c>
      <c r="F383" s="5">
        <f t="shared" si="21"/>
        <v>1.0982379752563862</v>
      </c>
      <c r="G383" s="5">
        <f t="shared" si="22"/>
        <v>-1.0982379752563862</v>
      </c>
      <c r="H383" s="5">
        <f t="shared" si="23"/>
        <v>-1.912486350001787</v>
      </c>
      <c r="I383" s="2"/>
      <c r="J383" s="1"/>
      <c r="K383" s="1"/>
      <c r="L383" s="1"/>
      <c r="M383" s="1"/>
      <c r="N383" s="1"/>
      <c r="O383" s="2"/>
      <c r="P383" s="1"/>
    </row>
    <row r="384" spans="1:16">
      <c r="A384" s="6" t="s">
        <v>366</v>
      </c>
      <c r="B384" s="7">
        <v>0</v>
      </c>
      <c r="C384" s="7">
        <v>1</v>
      </c>
      <c r="D384" s="7">
        <v>8.5970153808593803</v>
      </c>
      <c r="E384" s="5">
        <f t="shared" si="20"/>
        <v>1.025770675486597</v>
      </c>
      <c r="F384" s="5">
        <f t="shared" si="21"/>
        <v>1.2032466242367013</v>
      </c>
      <c r="G384" s="5">
        <f t="shared" ref="G384:G446" si="24">B384-F384</f>
        <v>-1.2032466242367013</v>
      </c>
      <c r="H384" s="5">
        <f t="shared" si="23"/>
        <v>-1.9327699386525623</v>
      </c>
      <c r="I384" s="2"/>
      <c r="J384" s="1"/>
      <c r="K384" s="1"/>
      <c r="L384" s="1"/>
      <c r="M384" s="1"/>
      <c r="N384" s="1"/>
      <c r="O384" s="2"/>
      <c r="P384" s="1"/>
    </row>
    <row r="385" spans="1:16">
      <c r="A385" s="6" t="s">
        <v>720</v>
      </c>
      <c r="B385" s="7">
        <v>0</v>
      </c>
      <c r="C385" s="7">
        <v>1</v>
      </c>
      <c r="D385" s="7">
        <v>-147.03704833984401</v>
      </c>
      <c r="E385" s="5">
        <f t="shared" si="20"/>
        <v>0.67940656427920088</v>
      </c>
      <c r="F385" s="5">
        <f t="shared" si="21"/>
        <v>0</v>
      </c>
      <c r="G385" s="5">
        <f t="shared" si="24"/>
        <v>0</v>
      </c>
      <c r="H385" s="5">
        <f t="shared" si="23"/>
        <v>-0.69314718055994529</v>
      </c>
      <c r="I385" s="2"/>
      <c r="J385" s="1"/>
      <c r="K385" s="1"/>
      <c r="L385" s="1"/>
      <c r="M385" s="1"/>
      <c r="N385" s="1"/>
      <c r="O385" s="2"/>
      <c r="P385" s="1"/>
    </row>
    <row r="386" spans="1:16">
      <c r="A386" s="6" t="s">
        <v>367</v>
      </c>
      <c r="B386" s="7">
        <v>0</v>
      </c>
      <c r="C386" s="7">
        <v>1</v>
      </c>
      <c r="D386" s="7">
        <v>-40.0431098937988</v>
      </c>
      <c r="E386" s="5">
        <f t="shared" ref="E386:E449" si="25">C$797+B$797*D386</f>
        <v>0.91752191967432895</v>
      </c>
      <c r="F386" s="5">
        <f t="shared" ref="F386:F449" si="26">MAX(C$804+B$804*D386,0)</f>
        <v>0.47474041349531371</v>
      </c>
      <c r="G386" s="5">
        <f t="shared" si="24"/>
        <v>-0.47474041349531371</v>
      </c>
      <c r="H386" s="5">
        <f t="shared" ref="H386:H449" si="27">IF(F386&gt;0,LN(1/F$796*_xlfn.NORM.S.DIST(G386/F$796,0)),LN(_xlfn.NORM.S.DIST(G386/F$796,1)))</f>
        <v>-1.8301732106259665</v>
      </c>
      <c r="I386" s="2"/>
      <c r="J386" s="1"/>
      <c r="K386" s="1"/>
      <c r="L386" s="1"/>
      <c r="M386" s="1"/>
      <c r="N386" s="1"/>
      <c r="O386" s="2"/>
      <c r="P386" s="1"/>
    </row>
    <row r="387" spans="1:16">
      <c r="A387" s="6" t="s">
        <v>368</v>
      </c>
      <c r="B387" s="7">
        <v>0</v>
      </c>
      <c r="C387" s="7">
        <v>1</v>
      </c>
      <c r="D387" s="7">
        <v>0.122841000556946</v>
      </c>
      <c r="E387" s="5">
        <f t="shared" si="25"/>
        <v>1.006911373048043</v>
      </c>
      <c r="F387" s="5">
        <f t="shared" si="26"/>
        <v>1.0763248979439382</v>
      </c>
      <c r="G387" s="5">
        <f t="shared" si="24"/>
        <v>-1.0763248979439382</v>
      </c>
      <c r="H387" s="5">
        <f t="shared" si="27"/>
        <v>-1.9084870223091661</v>
      </c>
      <c r="I387" s="2"/>
      <c r="J387" s="1"/>
      <c r="K387" s="1"/>
      <c r="L387" s="1"/>
      <c r="M387" s="1"/>
      <c r="N387" s="1"/>
      <c r="O387" s="2"/>
      <c r="P387" s="1"/>
    </row>
    <row r="388" spans="1:16">
      <c r="A388" s="6" t="s">
        <v>721</v>
      </c>
      <c r="B388" s="7">
        <v>0</v>
      </c>
      <c r="C388" s="7">
        <v>1</v>
      </c>
      <c r="D388" s="7">
        <v>-37.037036895752003</v>
      </c>
      <c r="E388" s="5">
        <f t="shared" si="25"/>
        <v>0.92421194483528302</v>
      </c>
      <c r="F388" s="5">
        <f t="shared" si="26"/>
        <v>0.51976379360901681</v>
      </c>
      <c r="G388" s="5">
        <f t="shared" si="24"/>
        <v>-0.51976379360901681</v>
      </c>
      <c r="H388" s="5">
        <f t="shared" si="27"/>
        <v>-1.8339312071276315</v>
      </c>
      <c r="I388" s="2"/>
      <c r="J388" s="1"/>
      <c r="K388" s="1"/>
      <c r="L388" s="1"/>
      <c r="M388" s="1"/>
      <c r="N388" s="1"/>
      <c r="O388" s="2"/>
      <c r="P388" s="1"/>
    </row>
    <row r="389" spans="1:16">
      <c r="A389" s="6" t="s">
        <v>369</v>
      </c>
      <c r="B389" s="7">
        <v>0</v>
      </c>
      <c r="C389" s="7">
        <v>1</v>
      </c>
      <c r="D389" s="7">
        <v>10.7651462554932</v>
      </c>
      <c r="E389" s="5">
        <f t="shared" si="25"/>
        <v>1.0305958577469634</v>
      </c>
      <c r="F389" s="5">
        <f t="shared" si="26"/>
        <v>1.2357197479992714</v>
      </c>
      <c r="G389" s="5">
        <f t="shared" si="24"/>
        <v>-1.2357197479992714</v>
      </c>
      <c r="H389" s="5">
        <f t="shared" si="27"/>
        <v>-1.9394171812731904</v>
      </c>
      <c r="I389" s="2"/>
      <c r="J389" s="1"/>
      <c r="K389" s="1"/>
      <c r="L389" s="1"/>
      <c r="M389" s="1"/>
      <c r="N389" s="1"/>
      <c r="O389" s="2"/>
      <c r="P389" s="1"/>
    </row>
    <row r="390" spans="1:16">
      <c r="A390" s="6" t="s">
        <v>722</v>
      </c>
      <c r="B390" s="7">
        <v>0</v>
      </c>
      <c r="C390" s="7">
        <v>1</v>
      </c>
      <c r="D390" s="7">
        <v>-133.33332824707</v>
      </c>
      <c r="E390" s="5">
        <f t="shared" si="25"/>
        <v>0.70990423758217713</v>
      </c>
      <c r="F390" s="5">
        <f t="shared" si="26"/>
        <v>0</v>
      </c>
      <c r="G390" s="5">
        <f t="shared" si="24"/>
        <v>0</v>
      </c>
      <c r="H390" s="5">
        <f t="shared" si="27"/>
        <v>-0.69314718055994529</v>
      </c>
      <c r="I390" s="2"/>
      <c r="J390" s="1"/>
      <c r="K390" s="1"/>
      <c r="L390" s="1"/>
      <c r="M390" s="1"/>
      <c r="N390" s="1"/>
      <c r="O390" s="2"/>
      <c r="P390" s="1"/>
    </row>
    <row r="391" spans="1:16">
      <c r="A391" s="6" t="s">
        <v>370</v>
      </c>
      <c r="B391" s="7">
        <v>0</v>
      </c>
      <c r="C391" s="7">
        <v>1</v>
      </c>
      <c r="D391" s="7">
        <v>-36.153778076171903</v>
      </c>
      <c r="E391" s="5">
        <f t="shared" si="25"/>
        <v>0.9261776401894759</v>
      </c>
      <c r="F391" s="5">
        <f t="shared" si="26"/>
        <v>0.53299277959790481</v>
      </c>
      <c r="G391" s="5">
        <f t="shared" si="24"/>
        <v>-0.53299277959790481</v>
      </c>
      <c r="H391" s="5">
        <f t="shared" si="27"/>
        <v>-1.8351000770102543</v>
      </c>
      <c r="I391" s="2"/>
      <c r="J391" s="1"/>
      <c r="K391" s="1"/>
      <c r="L391" s="1"/>
      <c r="M391" s="1"/>
      <c r="N391" s="1"/>
      <c r="O391" s="2"/>
      <c r="P391" s="1"/>
    </row>
    <row r="392" spans="1:16">
      <c r="A392" s="6" t="s">
        <v>371</v>
      </c>
      <c r="B392" s="7">
        <v>0</v>
      </c>
      <c r="C392" s="7">
        <v>1</v>
      </c>
      <c r="D392" s="7">
        <v>6.45794677734375</v>
      </c>
      <c r="E392" s="5">
        <f t="shared" si="25"/>
        <v>1.0210101714044191</v>
      </c>
      <c r="F392" s="5">
        <f t="shared" si="26"/>
        <v>1.171208779883637</v>
      </c>
      <c r="G392" s="5">
        <f t="shared" si="24"/>
        <v>-1.171208779883637</v>
      </c>
      <c r="H392" s="5">
        <f t="shared" si="27"/>
        <v>-1.9263852613056995</v>
      </c>
      <c r="I392" s="2"/>
      <c r="J392" s="1"/>
      <c r="K392" s="1"/>
      <c r="L392" s="1"/>
      <c r="M392" s="1"/>
      <c r="N392" s="1"/>
      <c r="O392" s="2"/>
      <c r="P392" s="1"/>
    </row>
    <row r="393" spans="1:16">
      <c r="A393" s="6" t="s">
        <v>372</v>
      </c>
      <c r="B393" s="7">
        <v>0</v>
      </c>
      <c r="C393" s="7">
        <v>1</v>
      </c>
      <c r="D393" s="7">
        <v>-10.6363639831543</v>
      </c>
      <c r="E393" s="5">
        <f t="shared" si="25"/>
        <v>0.98296672762537385</v>
      </c>
      <c r="F393" s="5">
        <f t="shared" si="26"/>
        <v>0.91517918524247321</v>
      </c>
      <c r="G393" s="5">
        <f t="shared" si="24"/>
        <v>-0.91517918524247321</v>
      </c>
      <c r="H393" s="5">
        <f t="shared" si="27"/>
        <v>-1.8815523555251896</v>
      </c>
      <c r="I393" s="2"/>
      <c r="J393" s="1"/>
      <c r="K393" s="1"/>
      <c r="L393" s="1"/>
      <c r="M393" s="1"/>
      <c r="N393" s="1"/>
      <c r="O393" s="2"/>
      <c r="P393" s="1"/>
    </row>
    <row r="394" spans="1:16">
      <c r="A394" s="6" t="s">
        <v>723</v>
      </c>
      <c r="B394" s="7">
        <v>0</v>
      </c>
      <c r="C394" s="7">
        <v>1</v>
      </c>
      <c r="D394" s="7">
        <v>-552</v>
      </c>
      <c r="E394" s="5">
        <f t="shared" si="25"/>
        <v>-0.22183979188745884</v>
      </c>
      <c r="F394" s="5">
        <f t="shared" si="26"/>
        <v>0</v>
      </c>
      <c r="G394" s="5">
        <f t="shared" si="24"/>
        <v>0</v>
      </c>
      <c r="H394" s="5">
        <f t="shared" si="27"/>
        <v>-0.69314718055994529</v>
      </c>
      <c r="I394" s="2"/>
      <c r="J394" s="1"/>
      <c r="K394" s="1"/>
      <c r="L394" s="1"/>
      <c r="M394" s="1"/>
      <c r="N394" s="1"/>
      <c r="O394" s="2"/>
      <c r="P394" s="1"/>
    </row>
    <row r="395" spans="1:16">
      <c r="A395" s="6" t="s">
        <v>373</v>
      </c>
      <c r="B395" s="7">
        <v>0</v>
      </c>
      <c r="C395" s="7">
        <v>1</v>
      </c>
      <c r="D395" s="7">
        <v>-39.123016357421903</v>
      </c>
      <c r="E395" s="5">
        <f t="shared" si="25"/>
        <v>0.91956959080965806</v>
      </c>
      <c r="F395" s="5">
        <f t="shared" si="26"/>
        <v>0.48852109049662895</v>
      </c>
      <c r="G395" s="5">
        <f t="shared" si="24"/>
        <v>-0.48852109049662895</v>
      </c>
      <c r="H395" s="5">
        <f t="shared" si="27"/>
        <v>-1.8312873163573504</v>
      </c>
      <c r="I395" s="2"/>
      <c r="J395" s="1"/>
      <c r="K395" s="1"/>
      <c r="L395" s="1"/>
      <c r="M395" s="1"/>
      <c r="N395" s="1"/>
      <c r="O395" s="2"/>
      <c r="P395" s="1"/>
    </row>
    <row r="396" spans="1:16">
      <c r="A396" s="6" t="s">
        <v>374</v>
      </c>
      <c r="B396" s="7">
        <v>0</v>
      </c>
      <c r="C396" s="7">
        <v>1</v>
      </c>
      <c r="D396" s="7">
        <v>-41.666664123535199</v>
      </c>
      <c r="E396" s="5">
        <f t="shared" si="25"/>
        <v>0.91390869449511103</v>
      </c>
      <c r="F396" s="5">
        <f t="shared" si="26"/>
        <v>0.45042367226244018</v>
      </c>
      <c r="G396" s="5">
        <f t="shared" si="24"/>
        <v>-0.45042367226244018</v>
      </c>
      <c r="H396" s="5">
        <f t="shared" si="27"/>
        <v>-1.8282850636860279</v>
      </c>
      <c r="I396" s="2"/>
      <c r="J396" s="1"/>
      <c r="K396" s="1"/>
      <c r="L396" s="1"/>
      <c r="M396" s="1"/>
      <c r="N396" s="1"/>
      <c r="O396" s="2"/>
      <c r="P396" s="1"/>
    </row>
    <row r="397" spans="1:16">
      <c r="A397" s="6" t="s">
        <v>724</v>
      </c>
      <c r="B397" s="7">
        <v>0</v>
      </c>
      <c r="C397" s="7">
        <v>1</v>
      </c>
      <c r="D397" s="7">
        <v>-7.2289161682128897</v>
      </c>
      <c r="E397" s="5">
        <f t="shared" si="25"/>
        <v>0.99055001373699103</v>
      </c>
      <c r="F397" s="5">
        <f t="shared" si="26"/>
        <v>0.96621414623290691</v>
      </c>
      <c r="G397" s="5">
        <f t="shared" si="24"/>
        <v>-0.96621414623290691</v>
      </c>
      <c r="H397" s="5">
        <f t="shared" si="27"/>
        <v>-1.8896109451047083</v>
      </c>
      <c r="I397" s="2"/>
      <c r="J397" s="1"/>
      <c r="K397" s="1"/>
      <c r="L397" s="1"/>
      <c r="M397" s="1"/>
      <c r="N397" s="1"/>
      <c r="O397" s="2"/>
      <c r="P397" s="1"/>
    </row>
    <row r="398" spans="1:16">
      <c r="A398" s="6" t="s">
        <v>725</v>
      </c>
      <c r="B398" s="7">
        <v>0</v>
      </c>
      <c r="C398" s="7">
        <v>1</v>
      </c>
      <c r="D398" s="7">
        <v>-139.21963500976599</v>
      </c>
      <c r="E398" s="5">
        <f t="shared" si="25"/>
        <v>0.69680424288041265</v>
      </c>
      <c r="F398" s="5">
        <f t="shared" si="26"/>
        <v>0</v>
      </c>
      <c r="G398" s="5">
        <f t="shared" si="24"/>
        <v>0</v>
      </c>
      <c r="H398" s="5">
        <f t="shared" si="27"/>
        <v>-0.69314718055994529</v>
      </c>
      <c r="I398" s="2"/>
      <c r="J398" s="1"/>
      <c r="K398" s="1"/>
      <c r="L398" s="1"/>
      <c r="M398" s="1"/>
      <c r="N398" s="1"/>
      <c r="O398" s="2"/>
      <c r="P398" s="1"/>
    </row>
    <row r="399" spans="1:16">
      <c r="A399" s="6" t="s">
        <v>375</v>
      </c>
      <c r="B399" s="7">
        <v>0</v>
      </c>
      <c r="C399" s="7">
        <v>1</v>
      </c>
      <c r="D399" s="7">
        <v>10.1005706787109</v>
      </c>
      <c r="E399" s="5">
        <f t="shared" si="25"/>
        <v>1.0291168426555406</v>
      </c>
      <c r="F399" s="5">
        <f t="shared" si="26"/>
        <v>1.2257660845895024</v>
      </c>
      <c r="G399" s="5">
        <f t="shared" si="24"/>
        <v>-1.2257660845895024</v>
      </c>
      <c r="H399" s="5">
        <f t="shared" si="27"/>
        <v>-1.9373608553923696</v>
      </c>
      <c r="I399" s="2"/>
      <c r="J399" s="1"/>
      <c r="K399" s="1"/>
      <c r="L399" s="1"/>
      <c r="M399" s="1"/>
      <c r="N399" s="1"/>
      <c r="O399" s="2"/>
      <c r="P399" s="1"/>
    </row>
    <row r="400" spans="1:16">
      <c r="A400" s="6" t="s">
        <v>376</v>
      </c>
      <c r="B400" s="7">
        <v>0</v>
      </c>
      <c r="C400" s="7">
        <v>1</v>
      </c>
      <c r="D400" s="7">
        <v>-6.5177989006042498</v>
      </c>
      <c r="E400" s="5">
        <f t="shared" si="25"/>
        <v>0.99213260751158727</v>
      </c>
      <c r="F400" s="5">
        <f t="shared" si="26"/>
        <v>0.97686488660606641</v>
      </c>
      <c r="G400" s="5">
        <f t="shared" si="24"/>
        <v>-0.97686488660606641</v>
      </c>
      <c r="H400" s="5">
        <f t="shared" si="27"/>
        <v>-1.8913478734963014</v>
      </c>
      <c r="I400" s="2"/>
      <c r="J400" s="1"/>
      <c r="K400" s="1"/>
      <c r="L400" s="1"/>
      <c r="M400" s="1"/>
      <c r="N400" s="1"/>
      <c r="O400" s="2"/>
      <c r="P400" s="1"/>
    </row>
    <row r="401" spans="1:16">
      <c r="A401" s="6" t="s">
        <v>377</v>
      </c>
      <c r="B401" s="7">
        <v>0</v>
      </c>
      <c r="C401" s="7">
        <v>1</v>
      </c>
      <c r="D401" s="7">
        <v>-14.035087585449199</v>
      </c>
      <c r="E401" s="5">
        <f t="shared" si="25"/>
        <v>0.97540285727716369</v>
      </c>
      <c r="F401" s="5">
        <f t="shared" si="26"/>
        <v>0.86427489091995868</v>
      </c>
      <c r="G401" s="5">
        <f t="shared" si="24"/>
        <v>-0.86427489091995868</v>
      </c>
      <c r="H401" s="5">
        <f t="shared" si="27"/>
        <v>-1.8739499180690347</v>
      </c>
      <c r="I401" s="2"/>
      <c r="J401" s="1"/>
      <c r="K401" s="1"/>
      <c r="L401" s="1"/>
      <c r="M401" s="1"/>
      <c r="N401" s="1"/>
      <c r="O401" s="2"/>
      <c r="P401" s="1"/>
    </row>
    <row r="402" spans="1:16">
      <c r="A402" s="6" t="s">
        <v>378</v>
      </c>
      <c r="B402" s="7">
        <v>0</v>
      </c>
      <c r="C402" s="7">
        <v>1</v>
      </c>
      <c r="D402" s="7">
        <v>7.5592389106750497</v>
      </c>
      <c r="E402" s="5">
        <f t="shared" si="25"/>
        <v>1.0234611006021912</v>
      </c>
      <c r="F402" s="5">
        <f t="shared" si="26"/>
        <v>1.1877033541562589</v>
      </c>
      <c r="G402" s="5">
        <f t="shared" si="24"/>
        <v>-1.1877033541562589</v>
      </c>
      <c r="H402" s="5">
        <f t="shared" si="27"/>
        <v>-1.9296508728721096</v>
      </c>
      <c r="I402" s="2"/>
      <c r="J402" s="1"/>
      <c r="K402" s="1"/>
      <c r="L402" s="1"/>
      <c r="M402" s="1"/>
      <c r="N402" s="1"/>
      <c r="O402" s="2"/>
      <c r="P402" s="1"/>
    </row>
    <row r="403" spans="1:16">
      <c r="A403" s="6" t="s">
        <v>726</v>
      </c>
      <c r="B403" s="7">
        <v>0</v>
      </c>
      <c r="C403" s="7">
        <v>1</v>
      </c>
      <c r="D403" s="7">
        <v>-115.972221374512</v>
      </c>
      <c r="E403" s="5">
        <f t="shared" si="25"/>
        <v>0.74854143696984721</v>
      </c>
      <c r="F403" s="5">
        <f t="shared" si="26"/>
        <v>0</v>
      </c>
      <c r="G403" s="5">
        <f t="shared" si="24"/>
        <v>0</v>
      </c>
      <c r="H403" s="5">
        <f t="shared" si="27"/>
        <v>-0.69314718055994529</v>
      </c>
      <c r="I403" s="2"/>
      <c r="J403" s="1"/>
      <c r="K403" s="1"/>
      <c r="L403" s="1"/>
      <c r="M403" s="1"/>
      <c r="N403" s="1"/>
      <c r="O403" s="2"/>
      <c r="P403" s="1"/>
    </row>
    <row r="404" spans="1:16">
      <c r="A404" s="6" t="s">
        <v>727</v>
      </c>
      <c r="B404" s="7">
        <v>0</v>
      </c>
      <c r="C404" s="7">
        <v>1</v>
      </c>
      <c r="D404" s="7">
        <v>-130.43478393554699</v>
      </c>
      <c r="E404" s="5">
        <f t="shared" si="25"/>
        <v>0.71635495730416276</v>
      </c>
      <c r="F404" s="5">
        <f t="shared" si="26"/>
        <v>0</v>
      </c>
      <c r="G404" s="5">
        <f t="shared" si="24"/>
        <v>0</v>
      </c>
      <c r="H404" s="5">
        <f t="shared" si="27"/>
        <v>-0.69314718055994529</v>
      </c>
      <c r="I404" s="2"/>
      <c r="J404" s="1"/>
      <c r="K404" s="1"/>
      <c r="L404" s="1"/>
      <c r="M404" s="1"/>
      <c r="N404" s="1"/>
      <c r="O404" s="2"/>
      <c r="P404" s="1"/>
    </row>
    <row r="405" spans="1:16">
      <c r="A405" s="6" t="s">
        <v>379</v>
      </c>
      <c r="B405" s="7">
        <v>0</v>
      </c>
      <c r="C405" s="7">
        <v>1</v>
      </c>
      <c r="D405" s="7">
        <v>17.721836090087901</v>
      </c>
      <c r="E405" s="5">
        <f t="shared" si="25"/>
        <v>1.0460779934305051</v>
      </c>
      <c r="F405" s="5">
        <f t="shared" si="26"/>
        <v>1.3399133889918899</v>
      </c>
      <c r="G405" s="5">
        <f t="shared" si="24"/>
        <v>-1.3399133889918899</v>
      </c>
      <c r="H405" s="5">
        <f t="shared" si="27"/>
        <v>-1.9619407326658509</v>
      </c>
      <c r="I405" s="2"/>
      <c r="J405" s="1"/>
      <c r="K405" s="1"/>
      <c r="L405" s="1"/>
      <c r="M405" s="1"/>
      <c r="N405" s="1"/>
      <c r="O405" s="2"/>
      <c r="P405" s="1"/>
    </row>
    <row r="406" spans="1:16">
      <c r="A406" s="6" t="s">
        <v>380</v>
      </c>
      <c r="B406" s="7">
        <v>0</v>
      </c>
      <c r="C406" s="7">
        <v>1</v>
      </c>
      <c r="D406" s="7">
        <v>-15.2509155273438</v>
      </c>
      <c r="E406" s="5">
        <f t="shared" si="25"/>
        <v>0.97269702826770488</v>
      </c>
      <c r="F406" s="5">
        <f t="shared" si="26"/>
        <v>0.84606485955466926</v>
      </c>
      <c r="G406" s="5">
        <f t="shared" si="24"/>
        <v>-0.84606485955466926</v>
      </c>
      <c r="H406" s="5">
        <f t="shared" si="27"/>
        <v>-1.8713359231827746</v>
      </c>
      <c r="I406" s="2"/>
      <c r="J406" s="1"/>
      <c r="K406" s="1"/>
      <c r="L406" s="1"/>
      <c r="M406" s="1"/>
      <c r="N406" s="1"/>
      <c r="O406" s="2"/>
      <c r="P406" s="1"/>
    </row>
    <row r="407" spans="1:16">
      <c r="A407" s="6" t="s">
        <v>381</v>
      </c>
      <c r="B407" s="7">
        <v>0</v>
      </c>
      <c r="C407" s="7">
        <v>1</v>
      </c>
      <c r="D407" s="7">
        <v>2.4593529701232901</v>
      </c>
      <c r="E407" s="5">
        <f t="shared" si="25"/>
        <v>1.0121112879787268</v>
      </c>
      <c r="F407" s="5">
        <f t="shared" si="26"/>
        <v>1.1113199451747788</v>
      </c>
      <c r="G407" s="5">
        <f t="shared" si="24"/>
        <v>-1.1113199451747788</v>
      </c>
      <c r="H407" s="5">
        <f t="shared" si="27"/>
        <v>-1.914912346597017</v>
      </c>
      <c r="I407" s="2"/>
      <c r="J407" s="1"/>
      <c r="K407" s="1"/>
      <c r="L407" s="1"/>
      <c r="M407" s="1"/>
      <c r="N407" s="1"/>
      <c r="O407" s="2"/>
      <c r="P407" s="1"/>
    </row>
    <row r="408" spans="1:16">
      <c r="A408" s="6" t="s">
        <v>382</v>
      </c>
      <c r="B408" s="7">
        <v>0</v>
      </c>
      <c r="C408" s="7">
        <v>1</v>
      </c>
      <c r="D408" s="7">
        <v>4.3867268562316903</v>
      </c>
      <c r="E408" s="5">
        <f t="shared" si="25"/>
        <v>1.0164006647839503</v>
      </c>
      <c r="F408" s="5">
        <f t="shared" si="26"/>
        <v>1.140187137405928</v>
      </c>
      <c r="G408" s="5">
        <f t="shared" si="24"/>
        <v>-1.140187137405928</v>
      </c>
      <c r="H408" s="5">
        <f t="shared" si="27"/>
        <v>-1.9203672807447993</v>
      </c>
      <c r="I408" s="2"/>
      <c r="J408" s="1"/>
      <c r="K408" s="1"/>
      <c r="L408" s="1"/>
      <c r="M408" s="1"/>
      <c r="N408" s="1"/>
      <c r="O408" s="2"/>
      <c r="P408" s="1"/>
    </row>
    <row r="409" spans="1:16">
      <c r="A409" s="6" t="s">
        <v>383</v>
      </c>
      <c r="B409" s="7">
        <v>0</v>
      </c>
      <c r="C409" s="7">
        <v>1</v>
      </c>
      <c r="D409" s="7">
        <v>-4.1379308700561497</v>
      </c>
      <c r="E409" s="5">
        <f t="shared" si="25"/>
        <v>0.99742901149594232</v>
      </c>
      <c r="F409" s="5">
        <f t="shared" si="26"/>
        <v>1.0125092981121868</v>
      </c>
      <c r="G409" s="5">
        <f t="shared" si="24"/>
        <v>-1.0125092981121868</v>
      </c>
      <c r="H409" s="5">
        <f t="shared" si="27"/>
        <v>-1.8972992794792347</v>
      </c>
      <c r="I409" s="2"/>
      <c r="J409" s="1"/>
      <c r="K409" s="1"/>
      <c r="L409" s="1"/>
      <c r="M409" s="1"/>
      <c r="N409" s="1"/>
      <c r="O409" s="2"/>
      <c r="P409" s="1"/>
    </row>
    <row r="410" spans="1:16">
      <c r="A410" s="6" t="s">
        <v>384</v>
      </c>
      <c r="B410" s="7">
        <v>0</v>
      </c>
      <c r="C410" s="7">
        <v>1</v>
      </c>
      <c r="D410" s="7">
        <v>-10</v>
      </c>
      <c r="E410" s="5">
        <f t="shared" si="25"/>
        <v>0.98438295772410844</v>
      </c>
      <c r="F410" s="5">
        <f t="shared" si="26"/>
        <v>0.92471031024271189</v>
      </c>
      <c r="G410" s="5">
        <f t="shared" si="24"/>
        <v>-0.92471031024271189</v>
      </c>
      <c r="H410" s="5">
        <f t="shared" si="27"/>
        <v>-1.883024151312878</v>
      </c>
      <c r="I410" s="2"/>
      <c r="J410" s="1"/>
      <c r="K410" s="1"/>
      <c r="L410" s="1"/>
      <c r="M410" s="1"/>
      <c r="N410" s="1"/>
      <c r="O410" s="2"/>
      <c r="P410" s="1"/>
    </row>
    <row r="411" spans="1:16">
      <c r="A411" s="6" t="s">
        <v>385</v>
      </c>
      <c r="B411" s="7">
        <v>0</v>
      </c>
      <c r="C411" s="7">
        <v>1</v>
      </c>
      <c r="D411" s="7">
        <v>3.83575510978699</v>
      </c>
      <c r="E411" s="5">
        <f t="shared" si="25"/>
        <v>1.0151744753836647</v>
      </c>
      <c r="F411" s="5">
        <f t="shared" si="26"/>
        <v>1.1319349724092003</v>
      </c>
      <c r="G411" s="5">
        <f t="shared" si="24"/>
        <v>-1.1319349724092003</v>
      </c>
      <c r="H411" s="5">
        <f t="shared" si="27"/>
        <v>-1.9187936196028177</v>
      </c>
      <c r="I411" s="2"/>
      <c r="J411" s="1"/>
      <c r="K411" s="1"/>
      <c r="L411" s="1"/>
      <c r="M411" s="1"/>
      <c r="N411" s="1"/>
      <c r="O411" s="2"/>
      <c r="P411" s="1"/>
    </row>
    <row r="412" spans="1:16">
      <c r="A412" s="6" t="s">
        <v>728</v>
      </c>
      <c r="B412" s="7">
        <v>0</v>
      </c>
      <c r="C412" s="7">
        <v>1</v>
      </c>
      <c r="D412" s="7">
        <v>-70.262222290039105</v>
      </c>
      <c r="E412" s="5">
        <f t="shared" si="25"/>
        <v>0.85026918748721825</v>
      </c>
      <c r="F412" s="5">
        <f t="shared" si="26"/>
        <v>2.213444384697949E-2</v>
      </c>
      <c r="G412" s="5">
        <f t="shared" si="24"/>
        <v>-2.213444384697949E-2</v>
      </c>
      <c r="H412" s="5">
        <f t="shared" si="27"/>
        <v>-1.8112985587823933</v>
      </c>
      <c r="I412" s="2"/>
      <c r="J412" s="1"/>
      <c r="K412" s="1"/>
      <c r="L412" s="1"/>
      <c r="M412" s="1"/>
      <c r="N412" s="1"/>
      <c r="O412" s="2"/>
      <c r="P412" s="1"/>
    </row>
    <row r="413" spans="1:16">
      <c r="A413" s="6" t="s">
        <v>729</v>
      </c>
      <c r="B413" s="7">
        <v>0</v>
      </c>
      <c r="C413" s="7">
        <v>1</v>
      </c>
      <c r="D413" s="7">
        <v>-12</v>
      </c>
      <c r="E413" s="5">
        <f t="shared" si="25"/>
        <v>0.97993195126797716</v>
      </c>
      <c r="F413" s="5">
        <f t="shared" si="26"/>
        <v>0.89475536228039876</v>
      </c>
      <c r="G413" s="5">
        <f t="shared" si="24"/>
        <v>-0.89475536228039876</v>
      </c>
      <c r="H413" s="5">
        <f t="shared" si="27"/>
        <v>-1.8784498571875348</v>
      </c>
      <c r="I413" s="2"/>
      <c r="J413" s="1"/>
      <c r="K413" s="1"/>
      <c r="L413" s="1"/>
      <c r="M413" s="1"/>
      <c r="N413" s="1"/>
      <c r="O413" s="2"/>
      <c r="P413" s="1"/>
    </row>
    <row r="414" spans="1:16">
      <c r="A414" s="6" t="s">
        <v>386</v>
      </c>
      <c r="B414" s="7">
        <v>0</v>
      </c>
      <c r="C414" s="7">
        <v>1</v>
      </c>
      <c r="D414" s="7">
        <v>0.45138901472091703</v>
      </c>
      <c r="E414" s="5">
        <f t="shared" si="25"/>
        <v>1.0076425577141395</v>
      </c>
      <c r="F414" s="5">
        <f t="shared" si="26"/>
        <v>1.0812457172776397</v>
      </c>
      <c r="G414" s="5">
        <f t="shared" si="24"/>
        <v>-1.0812457172776397</v>
      </c>
      <c r="H414" s="5">
        <f t="shared" si="27"/>
        <v>-1.9093780969606557</v>
      </c>
      <c r="I414" s="2"/>
      <c r="J414" s="1"/>
      <c r="K414" s="1"/>
      <c r="L414" s="1"/>
      <c r="M414" s="1"/>
      <c r="N414" s="1"/>
      <c r="O414" s="2"/>
      <c r="P414" s="1"/>
    </row>
    <row r="415" spans="1:16">
      <c r="A415" s="6" t="s">
        <v>387</v>
      </c>
      <c r="B415" s="7">
        <v>0</v>
      </c>
      <c r="C415" s="7">
        <v>1</v>
      </c>
      <c r="D415" s="7">
        <v>-2.8988289833068901</v>
      </c>
      <c r="E415" s="5">
        <f t="shared" si="25"/>
        <v>1.0001866367448049</v>
      </c>
      <c r="F415" s="5">
        <f t="shared" si="26"/>
        <v>1.0310679143809758</v>
      </c>
      <c r="G415" s="5">
        <f t="shared" si="24"/>
        <v>-1.0310679143809758</v>
      </c>
      <c r="H415" s="5">
        <f t="shared" si="27"/>
        <v>-1.9004823649026255</v>
      </c>
      <c r="I415" s="2"/>
      <c r="J415" s="1"/>
      <c r="K415" s="1"/>
      <c r="L415" s="1"/>
      <c r="M415" s="1"/>
      <c r="N415" s="1"/>
      <c r="O415" s="2"/>
      <c r="P415" s="1"/>
    </row>
    <row r="416" spans="1:16">
      <c r="A416" s="6" t="s">
        <v>388</v>
      </c>
      <c r="B416" s="7">
        <v>0</v>
      </c>
      <c r="C416" s="7">
        <v>1</v>
      </c>
      <c r="D416" s="7">
        <v>2.6804149150848402</v>
      </c>
      <c r="E416" s="5">
        <f t="shared" si="25"/>
        <v>1.0126032620508412</v>
      </c>
      <c r="F416" s="5">
        <f t="shared" si="26"/>
        <v>1.1146308947036645</v>
      </c>
      <c r="G416" s="5">
        <f t="shared" si="24"/>
        <v>-1.1146308947036645</v>
      </c>
      <c r="H416" s="5">
        <f t="shared" si="27"/>
        <v>-1.9155309036734178</v>
      </c>
      <c r="I416" s="2"/>
      <c r="J416" s="1"/>
      <c r="K416" s="1"/>
      <c r="L416" s="1"/>
      <c r="M416" s="1"/>
      <c r="N416" s="1"/>
      <c r="O416" s="2"/>
      <c r="P416" s="1"/>
    </row>
    <row r="417" spans="1:16">
      <c r="A417" s="6" t="s">
        <v>389</v>
      </c>
      <c r="B417" s="7">
        <v>0</v>
      </c>
      <c r="C417" s="7">
        <v>1</v>
      </c>
      <c r="D417" s="7">
        <v>-10.071942329406699</v>
      </c>
      <c r="E417" s="5">
        <f t="shared" si="25"/>
        <v>0.98422284983777919</v>
      </c>
      <c r="F417" s="5">
        <f t="shared" si="26"/>
        <v>0.92363279587587921</v>
      </c>
      <c r="G417" s="5">
        <f t="shared" si="24"/>
        <v>-0.92363279587587921</v>
      </c>
      <c r="H417" s="5">
        <f t="shared" si="27"/>
        <v>-1.8828569971057492</v>
      </c>
      <c r="I417" s="2"/>
      <c r="J417" s="1"/>
      <c r="K417" s="1"/>
      <c r="L417" s="1"/>
      <c r="M417" s="1"/>
      <c r="N417" s="1"/>
      <c r="O417" s="2"/>
      <c r="P417" s="1"/>
    </row>
    <row r="418" spans="1:16">
      <c r="A418" s="6" t="s">
        <v>390</v>
      </c>
      <c r="B418" s="7">
        <v>0</v>
      </c>
      <c r="C418" s="7">
        <v>1</v>
      </c>
      <c r="D418" s="7">
        <v>3.7275118827819802</v>
      </c>
      <c r="E418" s="5">
        <f t="shared" si="25"/>
        <v>1.0149335797325489</v>
      </c>
      <c r="F418" s="5">
        <f t="shared" si="26"/>
        <v>1.1303137622930963</v>
      </c>
      <c r="G418" s="5">
        <f t="shared" si="24"/>
        <v>-1.1303137622930963</v>
      </c>
      <c r="H418" s="5">
        <f t="shared" si="27"/>
        <v>-1.9184858035184196</v>
      </c>
      <c r="I418" s="2"/>
      <c r="J418" s="1"/>
      <c r="K418" s="1"/>
      <c r="L418" s="1"/>
      <c r="M418" s="1"/>
      <c r="N418" s="1"/>
      <c r="O418" s="2"/>
      <c r="P418" s="1"/>
    </row>
    <row r="419" spans="1:16">
      <c r="A419" s="6" t="s">
        <v>730</v>
      </c>
      <c r="B419" s="7">
        <v>0</v>
      </c>
      <c r="C419" s="7">
        <v>1</v>
      </c>
      <c r="D419" s="7">
        <v>1.796875</v>
      </c>
      <c r="E419" s="5">
        <f t="shared" si="25"/>
        <v>1.010636941117695</v>
      </c>
      <c r="F419" s="5">
        <f t="shared" si="26"/>
        <v>1.101397698614168</v>
      </c>
      <c r="G419" s="5">
        <f t="shared" si="24"/>
        <v>-1.101397698614168</v>
      </c>
      <c r="H419" s="5">
        <f t="shared" si="27"/>
        <v>-1.9130696761781556</v>
      </c>
      <c r="I419" s="2"/>
      <c r="J419" s="1"/>
      <c r="K419" s="1"/>
      <c r="L419" s="1"/>
      <c r="M419" s="1"/>
      <c r="N419" s="1"/>
      <c r="O419" s="2"/>
      <c r="P419" s="1"/>
    </row>
    <row r="420" spans="1:16">
      <c r="A420" s="6" t="s">
        <v>391</v>
      </c>
      <c r="B420" s="7">
        <v>0</v>
      </c>
      <c r="C420" s="7">
        <v>1</v>
      </c>
      <c r="D420" s="7">
        <v>-23.809524536132798</v>
      </c>
      <c r="E420" s="5">
        <f t="shared" si="25"/>
        <v>0.9536498162908934</v>
      </c>
      <c r="F420" s="5">
        <f t="shared" si="26"/>
        <v>0.71787851581063999</v>
      </c>
      <c r="G420" s="5">
        <f t="shared" si="24"/>
        <v>-0.71787851581063999</v>
      </c>
      <c r="H420" s="5">
        <f t="shared" si="27"/>
        <v>-1.8545101730374463</v>
      </c>
      <c r="I420" s="2"/>
      <c r="J420" s="1"/>
      <c r="K420" s="1"/>
      <c r="L420" s="1"/>
      <c r="M420" s="1"/>
      <c r="N420" s="1"/>
      <c r="O420" s="2"/>
      <c r="P420" s="1"/>
    </row>
    <row r="421" spans="1:16">
      <c r="A421" s="6" t="s">
        <v>392</v>
      </c>
      <c r="B421" s="7">
        <v>0</v>
      </c>
      <c r="C421" s="7">
        <v>1</v>
      </c>
      <c r="D421" s="7">
        <v>-20</v>
      </c>
      <c r="E421" s="5">
        <f t="shared" si="25"/>
        <v>0.96212792544345216</v>
      </c>
      <c r="F421" s="5">
        <f t="shared" si="26"/>
        <v>0.77493557043114647</v>
      </c>
      <c r="G421" s="5">
        <f t="shared" si="24"/>
        <v>-0.77493557043114647</v>
      </c>
      <c r="H421" s="5">
        <f t="shared" si="27"/>
        <v>-1.8616588673052139</v>
      </c>
      <c r="I421" s="2"/>
      <c r="J421" s="1"/>
      <c r="K421" s="1"/>
      <c r="L421" s="1"/>
      <c r="M421" s="1"/>
      <c r="N421" s="1"/>
      <c r="O421" s="2"/>
      <c r="P421" s="1"/>
    </row>
    <row r="422" spans="1:16">
      <c r="A422" s="6" t="s">
        <v>393</v>
      </c>
      <c r="B422" s="7">
        <v>0</v>
      </c>
      <c r="C422" s="7">
        <v>1</v>
      </c>
      <c r="D422" s="7">
        <v>53.333332061767599</v>
      </c>
      <c r="E422" s="5">
        <f t="shared" si="25"/>
        <v>1.1253314926717242</v>
      </c>
      <c r="F422" s="5">
        <f t="shared" si="26"/>
        <v>1.8732836433377835</v>
      </c>
      <c r="G422" s="5">
        <f t="shared" si="24"/>
        <v>-1.8732836433377835</v>
      </c>
      <c r="H422" s="5">
        <f t="shared" si="27"/>
        <v>-2.1057801116456192</v>
      </c>
      <c r="I422" s="2"/>
      <c r="J422" s="1"/>
      <c r="K422" s="1"/>
      <c r="L422" s="1"/>
      <c r="M422" s="1"/>
      <c r="N422" s="1"/>
      <c r="O422" s="2"/>
      <c r="P422" s="1"/>
    </row>
    <row r="423" spans="1:16">
      <c r="A423" s="6" t="s">
        <v>394</v>
      </c>
      <c r="B423" s="7">
        <v>0</v>
      </c>
      <c r="C423" s="7">
        <v>1</v>
      </c>
      <c r="D423" s="7">
        <v>5.4664788246154803</v>
      </c>
      <c r="E423" s="5">
        <f t="shared" si="25"/>
        <v>1.0188036562750988</v>
      </c>
      <c r="F423" s="5">
        <f t="shared" si="26"/>
        <v>1.1563590944184989</v>
      </c>
      <c r="G423" s="5">
        <f t="shared" si="24"/>
        <v>-1.1563590944184989</v>
      </c>
      <c r="H423" s="5">
        <f t="shared" si="27"/>
        <v>-1.9234843713147387</v>
      </c>
      <c r="I423" s="2"/>
      <c r="J423" s="1"/>
      <c r="K423" s="1"/>
      <c r="L423" s="1"/>
      <c r="M423" s="1"/>
      <c r="N423" s="1"/>
      <c r="O423" s="2"/>
      <c r="P423" s="1"/>
    </row>
    <row r="424" spans="1:16">
      <c r="A424" s="6" t="s">
        <v>395</v>
      </c>
      <c r="B424" s="7">
        <v>0</v>
      </c>
      <c r="C424" s="7">
        <v>1</v>
      </c>
      <c r="D424" s="7">
        <v>-2.2271709442138699</v>
      </c>
      <c r="E424" s="5">
        <f t="shared" si="25"/>
        <v>1.0016814138789627</v>
      </c>
      <c r="F424" s="5">
        <f t="shared" si="26"/>
        <v>1.0411276551857263</v>
      </c>
      <c r="G424" s="5">
        <f t="shared" si="24"/>
        <v>-1.0411276551857263</v>
      </c>
      <c r="H424" s="5">
        <f t="shared" si="27"/>
        <v>-1.902231926277671</v>
      </c>
      <c r="I424" s="2"/>
      <c r="J424" s="1"/>
      <c r="K424" s="1"/>
      <c r="L424" s="1"/>
      <c r="M424" s="1"/>
      <c r="N424" s="1"/>
      <c r="O424" s="2"/>
      <c r="P424" s="1"/>
    </row>
    <row r="425" spans="1:16">
      <c r="A425" s="6" t="s">
        <v>396</v>
      </c>
      <c r="B425" s="7">
        <v>0</v>
      </c>
      <c r="C425" s="7">
        <v>1</v>
      </c>
      <c r="D425" s="7">
        <v>0.59847700595855702</v>
      </c>
      <c r="E425" s="5">
        <f t="shared" si="25"/>
        <v>1.0079699025134485</v>
      </c>
      <c r="F425" s="5">
        <f t="shared" si="26"/>
        <v>1.083448723839342</v>
      </c>
      <c r="G425" s="5">
        <f t="shared" si="24"/>
        <v>-1.083448723839342</v>
      </c>
      <c r="H425" s="5">
        <f t="shared" si="27"/>
        <v>-1.909778340235186</v>
      </c>
      <c r="I425" s="2"/>
      <c r="J425" s="1"/>
      <c r="K425" s="1"/>
      <c r="L425" s="1"/>
      <c r="M425" s="1"/>
      <c r="N425" s="1"/>
      <c r="O425" s="2"/>
      <c r="P425" s="1"/>
    </row>
    <row r="426" spans="1:16">
      <c r="A426" s="6" t="s">
        <v>397</v>
      </c>
      <c r="B426" s="7">
        <v>0</v>
      </c>
      <c r="C426" s="7">
        <v>1</v>
      </c>
      <c r="D426" s="7">
        <v>-42.0521430969238</v>
      </c>
      <c r="E426" s="5">
        <f t="shared" si="25"/>
        <v>0.91305080979548325</v>
      </c>
      <c r="F426" s="5">
        <f t="shared" si="26"/>
        <v>0.44465017096822945</v>
      </c>
      <c r="G426" s="5">
        <f t="shared" si="24"/>
        <v>-0.44465017096822945</v>
      </c>
      <c r="H426" s="5">
        <f t="shared" si="27"/>
        <v>-1.8278513433517474</v>
      </c>
      <c r="I426" s="2"/>
      <c r="J426" s="1"/>
      <c r="K426" s="1"/>
      <c r="L426" s="1"/>
      <c r="M426" s="1"/>
      <c r="N426" s="1"/>
      <c r="O426" s="2"/>
      <c r="P426" s="1"/>
    </row>
    <row r="427" spans="1:16">
      <c r="A427" s="6" t="s">
        <v>398</v>
      </c>
      <c r="B427" s="7">
        <v>0</v>
      </c>
      <c r="C427" s="7">
        <v>1</v>
      </c>
      <c r="D427" s="7">
        <v>48</v>
      </c>
      <c r="E427" s="5">
        <f t="shared" si="25"/>
        <v>1.1134621449519144</v>
      </c>
      <c r="F427" s="5">
        <f t="shared" si="26"/>
        <v>1.7934038011497913</v>
      </c>
      <c r="G427" s="5">
        <f t="shared" si="24"/>
        <v>-1.7934038011497913</v>
      </c>
      <c r="H427" s="5">
        <f t="shared" si="27"/>
        <v>-2.0811977988766128</v>
      </c>
      <c r="I427" s="2"/>
      <c r="J427" s="1"/>
      <c r="K427" s="1"/>
      <c r="L427" s="1"/>
      <c r="M427" s="1"/>
      <c r="N427" s="1"/>
      <c r="O427" s="2"/>
      <c r="P427" s="1"/>
    </row>
    <row r="428" spans="1:16">
      <c r="A428" s="6" t="s">
        <v>731</v>
      </c>
      <c r="B428" s="7">
        <v>0</v>
      </c>
      <c r="C428" s="7">
        <v>1</v>
      </c>
      <c r="D428" s="7">
        <v>-7.6923079490661603</v>
      </c>
      <c r="E428" s="5">
        <f t="shared" si="25"/>
        <v>0.98951873383284306</v>
      </c>
      <c r="F428" s="5">
        <f t="shared" si="26"/>
        <v>0.95927370789209521</v>
      </c>
      <c r="G428" s="5">
        <f t="shared" si="24"/>
        <v>-0.95927370789209521</v>
      </c>
      <c r="H428" s="5">
        <f t="shared" si="27"/>
        <v>-1.8884893416607671</v>
      </c>
      <c r="I428" s="2"/>
      <c r="J428" s="1"/>
      <c r="K428" s="1"/>
      <c r="L428" s="1"/>
      <c r="M428" s="1"/>
      <c r="N428" s="1"/>
      <c r="O428" s="2"/>
      <c r="P428" s="1"/>
    </row>
    <row r="429" spans="1:16">
      <c r="A429" s="6" t="s">
        <v>399</v>
      </c>
      <c r="B429" s="7">
        <v>0</v>
      </c>
      <c r="C429" s="7">
        <v>1</v>
      </c>
      <c r="D429" s="7">
        <v>7.8842678070068404</v>
      </c>
      <c r="E429" s="5">
        <f t="shared" si="25"/>
        <v>1.0241844534601923</v>
      </c>
      <c r="F429" s="5">
        <f t="shared" si="26"/>
        <v>1.1925714659941924</v>
      </c>
      <c r="G429" s="5">
        <f t="shared" si="24"/>
        <v>-1.1925714659941924</v>
      </c>
      <c r="H429" s="5">
        <f t="shared" si="27"/>
        <v>-1.930623394570389</v>
      </c>
      <c r="I429" s="2"/>
      <c r="J429" s="1"/>
      <c r="K429" s="1"/>
      <c r="L429" s="1"/>
      <c r="M429" s="1"/>
      <c r="N429" s="1"/>
      <c r="O429" s="2"/>
      <c r="P429" s="1"/>
    </row>
    <row r="430" spans="1:16">
      <c r="A430" s="6" t="s">
        <v>400</v>
      </c>
      <c r="B430" s="7">
        <v>0</v>
      </c>
      <c r="C430" s="7">
        <v>1</v>
      </c>
      <c r="D430" s="7">
        <v>75</v>
      </c>
      <c r="E430" s="5">
        <f t="shared" si="25"/>
        <v>1.1735507321096863</v>
      </c>
      <c r="F430" s="5">
        <f t="shared" si="26"/>
        <v>2.1977955986410178</v>
      </c>
      <c r="G430" s="5">
        <f t="shared" si="24"/>
        <v>-2.1977955986410178</v>
      </c>
      <c r="H430" s="5">
        <f t="shared" si="27"/>
        <v>-2.2166597772386241</v>
      </c>
      <c r="I430" s="2"/>
      <c r="J430" s="1"/>
      <c r="K430" s="1"/>
      <c r="L430" s="1"/>
      <c r="M430" s="1"/>
      <c r="N430" s="1"/>
      <c r="O430" s="2"/>
      <c r="P430" s="1"/>
    </row>
    <row r="431" spans="1:16">
      <c r="A431" s="6" t="s">
        <v>401</v>
      </c>
      <c r="B431" s="7">
        <v>0</v>
      </c>
      <c r="C431" s="7">
        <v>1</v>
      </c>
      <c r="D431" s="7">
        <v>-33.838027954101598</v>
      </c>
      <c r="E431" s="5">
        <f t="shared" si="25"/>
        <v>0.93133134956153674</v>
      </c>
      <c r="F431" s="5">
        <f t="shared" si="26"/>
        <v>0.56767686679807294</v>
      </c>
      <c r="G431" s="5">
        <f t="shared" si="24"/>
        <v>-0.56767686679807294</v>
      </c>
      <c r="H431" s="5">
        <f t="shared" si="27"/>
        <v>-1.8383041242438183</v>
      </c>
      <c r="I431" s="2"/>
      <c r="J431" s="1"/>
      <c r="K431" s="1"/>
      <c r="L431" s="1"/>
      <c r="M431" s="1"/>
      <c r="N431" s="1"/>
      <c r="O431" s="2"/>
      <c r="P431" s="1"/>
    </row>
    <row r="432" spans="1:16">
      <c r="A432" s="6" t="s">
        <v>402</v>
      </c>
      <c r="B432" s="7">
        <v>0</v>
      </c>
      <c r="C432" s="7">
        <v>1</v>
      </c>
      <c r="D432" s="7">
        <v>45</v>
      </c>
      <c r="E432" s="5">
        <f t="shared" si="25"/>
        <v>1.1067856352677177</v>
      </c>
      <c r="F432" s="5">
        <f t="shared" si="26"/>
        <v>1.7484713792063218</v>
      </c>
      <c r="G432" s="5">
        <f t="shared" si="24"/>
        <v>-1.7484713792063218</v>
      </c>
      <c r="H432" s="5">
        <f t="shared" si="27"/>
        <v>-2.0678409278939345</v>
      </c>
      <c r="I432" s="2"/>
      <c r="J432" s="1"/>
      <c r="K432" s="1"/>
      <c r="L432" s="1"/>
      <c r="M432" s="1"/>
      <c r="N432" s="1"/>
      <c r="O432" s="2"/>
      <c r="P432" s="1"/>
    </row>
    <row r="433" spans="1:16">
      <c r="A433" s="6" t="s">
        <v>403</v>
      </c>
      <c r="B433" s="7">
        <v>0</v>
      </c>
      <c r="C433" s="7">
        <v>1</v>
      </c>
      <c r="D433" s="7">
        <v>2.8135170936584499</v>
      </c>
      <c r="E433" s="5">
        <f t="shared" si="25"/>
        <v>1.0128994813789194</v>
      </c>
      <c r="F433" s="5">
        <f t="shared" si="26"/>
        <v>1.116624429120086</v>
      </c>
      <c r="G433" s="5">
        <f t="shared" si="24"/>
        <v>-1.116624429120086</v>
      </c>
      <c r="H433" s="5">
        <f t="shared" si="27"/>
        <v>-1.9159042265966553</v>
      </c>
      <c r="I433" s="2"/>
      <c r="J433" s="1"/>
      <c r="K433" s="1"/>
      <c r="L433" s="1"/>
      <c r="M433" s="1"/>
      <c r="N433" s="1"/>
      <c r="O433" s="2"/>
      <c r="P433" s="1"/>
    </row>
    <row r="434" spans="1:16">
      <c r="A434" s="6" t="s">
        <v>732</v>
      </c>
      <c r="B434" s="7">
        <v>0</v>
      </c>
      <c r="C434" s="7">
        <v>1</v>
      </c>
      <c r="D434" s="7">
        <v>-48.338367462158203</v>
      </c>
      <c r="E434" s="5">
        <f t="shared" si="25"/>
        <v>0.89906079717830933</v>
      </c>
      <c r="F434" s="5">
        <f t="shared" si="26"/>
        <v>0.35049840909821883</v>
      </c>
      <c r="G434" s="5">
        <f t="shared" si="24"/>
        <v>-0.35049840909821883</v>
      </c>
      <c r="H434" s="5">
        <f t="shared" si="27"/>
        <v>-1.8215680347621468</v>
      </c>
      <c r="I434" s="2"/>
      <c r="J434" s="1"/>
      <c r="K434" s="1"/>
      <c r="L434" s="1"/>
      <c r="M434" s="1"/>
      <c r="N434" s="1"/>
      <c r="O434" s="2"/>
      <c r="P434" s="1"/>
    </row>
    <row r="435" spans="1:16">
      <c r="A435" s="6" t="s">
        <v>404</v>
      </c>
      <c r="B435" s="7">
        <v>0</v>
      </c>
      <c r="C435" s="7">
        <v>1</v>
      </c>
      <c r="D435" s="7">
        <v>6.6666669845581099</v>
      </c>
      <c r="E435" s="5">
        <f t="shared" si="25"/>
        <v>1.0214746788993372</v>
      </c>
      <c r="F435" s="5">
        <f t="shared" si="26"/>
        <v>1.1743348813565317</v>
      </c>
      <c r="G435" s="5">
        <f t="shared" si="24"/>
        <v>-1.1743348813565317</v>
      </c>
      <c r="H435" s="5">
        <f t="shared" si="27"/>
        <v>-1.9270006623700344</v>
      </c>
      <c r="I435" s="2"/>
      <c r="J435" s="1"/>
      <c r="K435" s="1"/>
      <c r="L435" s="1"/>
      <c r="M435" s="1"/>
      <c r="N435" s="1"/>
      <c r="O435" s="2"/>
      <c r="P435" s="1"/>
    </row>
    <row r="436" spans="1:16">
      <c r="A436" s="6" t="s">
        <v>405</v>
      </c>
      <c r="B436" s="7">
        <v>0</v>
      </c>
      <c r="C436" s="7">
        <v>1</v>
      </c>
      <c r="D436" s="7">
        <v>-3.3045101165771502</v>
      </c>
      <c r="E436" s="5">
        <f t="shared" si="25"/>
        <v>0.99928379207314666</v>
      </c>
      <c r="F436" s="5">
        <f t="shared" si="26"/>
        <v>1.0249918357627745</v>
      </c>
      <c r="G436" s="5">
        <f t="shared" si="24"/>
        <v>-1.0249918357627745</v>
      </c>
      <c r="H436" s="5">
        <f t="shared" si="27"/>
        <v>-1.8994338592738045</v>
      </c>
      <c r="I436" s="2"/>
      <c r="J436" s="1"/>
      <c r="K436" s="1"/>
      <c r="L436" s="1"/>
      <c r="M436" s="1"/>
      <c r="N436" s="1"/>
      <c r="O436" s="2"/>
      <c r="P436" s="1"/>
    </row>
    <row r="437" spans="1:16">
      <c r="A437" s="6" t="s">
        <v>733</v>
      </c>
      <c r="B437" s="7">
        <v>0</v>
      </c>
      <c r="C437" s="7">
        <v>1</v>
      </c>
      <c r="D437" s="7">
        <v>-72.727272033691406</v>
      </c>
      <c r="E437" s="5">
        <f t="shared" si="25"/>
        <v>0.8447832113253777</v>
      </c>
      <c r="F437" s="5">
        <f t="shared" si="26"/>
        <v>0</v>
      </c>
      <c r="G437" s="5">
        <f t="shared" si="24"/>
        <v>0</v>
      </c>
      <c r="H437" s="5">
        <f t="shared" si="27"/>
        <v>-0.69314718055994529</v>
      </c>
      <c r="I437" s="2"/>
      <c r="J437" s="1"/>
      <c r="K437" s="1"/>
      <c r="L437" s="1"/>
      <c r="M437" s="1"/>
      <c r="N437" s="1"/>
      <c r="O437" s="2"/>
      <c r="P437" s="1"/>
    </row>
    <row r="438" spans="1:16">
      <c r="A438" s="6" t="s">
        <v>406</v>
      </c>
      <c r="B438" s="7">
        <v>0</v>
      </c>
      <c r="C438" s="7">
        <v>1</v>
      </c>
      <c r="D438" s="7">
        <v>18.529760360717798</v>
      </c>
      <c r="E438" s="5">
        <f t="shared" si="25"/>
        <v>1.0478760315028244</v>
      </c>
      <c r="F438" s="5">
        <f t="shared" si="26"/>
        <v>1.352014053733994</v>
      </c>
      <c r="G438" s="5">
        <f t="shared" si="24"/>
        <v>-1.352014053733994</v>
      </c>
      <c r="H438" s="5">
        <f t="shared" si="27"/>
        <v>-1.9646746427628403</v>
      </c>
      <c r="I438" s="2"/>
      <c r="J438" s="1"/>
      <c r="K438" s="1"/>
      <c r="L438" s="1"/>
      <c r="M438" s="1"/>
      <c r="N438" s="1"/>
      <c r="O438" s="2"/>
      <c r="P438" s="1"/>
    </row>
    <row r="439" spans="1:16">
      <c r="A439" s="6" t="s">
        <v>734</v>
      </c>
      <c r="B439" s="7">
        <v>0</v>
      </c>
      <c r="C439" s="7">
        <v>1</v>
      </c>
      <c r="D439" s="7">
        <v>-437.69421386718801</v>
      </c>
      <c r="E439" s="5">
        <f t="shared" si="25"/>
        <v>3.2548104137692935E-2</v>
      </c>
      <c r="F439" s="5">
        <f t="shared" si="26"/>
        <v>0</v>
      </c>
      <c r="G439" s="5">
        <f t="shared" si="24"/>
        <v>0</v>
      </c>
      <c r="H439" s="5">
        <f t="shared" si="27"/>
        <v>-0.69314718055994529</v>
      </c>
      <c r="I439" s="2"/>
      <c r="J439" s="1"/>
      <c r="K439" s="1"/>
      <c r="L439" s="1"/>
      <c r="M439" s="1"/>
      <c r="N439" s="1"/>
      <c r="O439" s="2"/>
      <c r="P439" s="1"/>
    </row>
    <row r="440" spans="1:16">
      <c r="A440" s="6" t="s">
        <v>407</v>
      </c>
      <c r="B440" s="7">
        <v>0</v>
      </c>
      <c r="C440" s="7">
        <v>1</v>
      </c>
      <c r="D440" s="7">
        <v>32.291667938232401</v>
      </c>
      <c r="E440" s="5">
        <f t="shared" si="25"/>
        <v>1.0785032012409239</v>
      </c>
      <c r="F440" s="5">
        <f t="shared" si="26"/>
        <v>1.5581326664073001</v>
      </c>
      <c r="G440" s="5">
        <f t="shared" si="24"/>
        <v>-1.5581326664073001</v>
      </c>
      <c r="H440" s="5">
        <f t="shared" si="27"/>
        <v>-2.0150181822798086</v>
      </c>
      <c r="I440" s="2"/>
      <c r="J440" s="1"/>
      <c r="K440" s="1"/>
      <c r="L440" s="1"/>
      <c r="M440" s="1"/>
      <c r="N440" s="1"/>
      <c r="O440" s="2"/>
      <c r="P440" s="1"/>
    </row>
    <row r="441" spans="1:16">
      <c r="A441" s="6" t="s">
        <v>408</v>
      </c>
      <c r="B441" s="7">
        <v>0</v>
      </c>
      <c r="C441" s="7">
        <v>1</v>
      </c>
      <c r="D441" s="7">
        <v>-100</v>
      </c>
      <c r="E441" s="5">
        <f t="shared" si="25"/>
        <v>0.78408766719820244</v>
      </c>
      <c r="F441" s="5">
        <f t="shared" si="26"/>
        <v>0</v>
      </c>
      <c r="G441" s="5">
        <f t="shared" si="24"/>
        <v>0</v>
      </c>
      <c r="H441" s="5">
        <f t="shared" si="27"/>
        <v>-0.69314718055994529</v>
      </c>
      <c r="I441" s="2"/>
      <c r="J441" s="1"/>
      <c r="K441" s="1"/>
      <c r="L441" s="1"/>
      <c r="M441" s="1"/>
      <c r="N441" s="1"/>
      <c r="O441" s="2"/>
      <c r="P441" s="1"/>
    </row>
    <row r="442" spans="1:16">
      <c r="A442" s="6" t="s">
        <v>409</v>
      </c>
      <c r="B442" s="7">
        <v>0</v>
      </c>
      <c r="C442" s="7">
        <v>1</v>
      </c>
      <c r="D442" s="7">
        <v>34.960723876953097</v>
      </c>
      <c r="E442" s="5">
        <f t="shared" si="25"/>
        <v>1.0844431938484347</v>
      </c>
      <c r="F442" s="5">
        <f t="shared" si="26"/>
        <v>1.5981083822837405</v>
      </c>
      <c r="G442" s="5">
        <f t="shared" si="24"/>
        <v>-1.5981083822837405</v>
      </c>
      <c r="H442" s="5">
        <f t="shared" si="27"/>
        <v>-2.0256077459015156</v>
      </c>
      <c r="I442" s="2"/>
      <c r="J442" s="1"/>
      <c r="K442" s="1"/>
      <c r="L442" s="1"/>
      <c r="M442" s="1"/>
      <c r="N442" s="1"/>
      <c r="O442" s="2"/>
      <c r="P442" s="1"/>
    </row>
    <row r="443" spans="1:16">
      <c r="A443" s="6" t="s">
        <v>410</v>
      </c>
      <c r="B443" s="7">
        <v>0</v>
      </c>
      <c r="C443" s="7">
        <v>1</v>
      </c>
      <c r="D443" s="7">
        <v>-17.730495452880898</v>
      </c>
      <c r="E443" s="5">
        <f t="shared" si="25"/>
        <v>0.9671787151391753</v>
      </c>
      <c r="F443" s="5">
        <f t="shared" si="26"/>
        <v>0.80892701573573933</v>
      </c>
      <c r="G443" s="5">
        <f t="shared" si="24"/>
        <v>-0.80892701573573933</v>
      </c>
      <c r="H443" s="5">
        <f t="shared" si="27"/>
        <v>-1.8661774140713214</v>
      </c>
      <c r="I443" s="2"/>
      <c r="J443" s="1"/>
      <c r="K443" s="1"/>
      <c r="L443" s="1"/>
      <c r="M443" s="1"/>
      <c r="N443" s="1"/>
      <c r="O443" s="2"/>
      <c r="P443" s="1"/>
    </row>
    <row r="444" spans="1:16">
      <c r="A444" s="6" t="s">
        <v>411</v>
      </c>
      <c r="B444" s="7">
        <v>0</v>
      </c>
      <c r="C444" s="7">
        <v>1</v>
      </c>
      <c r="D444" s="7">
        <v>-33.333332061767599</v>
      </c>
      <c r="E444" s="5">
        <f t="shared" si="25"/>
        <v>0.93245455189911752</v>
      </c>
      <c r="F444" s="5">
        <f t="shared" si="26"/>
        <v>0.57523593639390191</v>
      </c>
      <c r="G444" s="5">
        <f t="shared" si="24"/>
        <v>-0.57523593639390191</v>
      </c>
      <c r="H444" s="5">
        <f t="shared" si="27"/>
        <v>-1.8390292162080168</v>
      </c>
      <c r="I444" s="2"/>
      <c r="J444" s="1"/>
      <c r="K444" s="1"/>
      <c r="L444" s="1"/>
      <c r="M444" s="1"/>
      <c r="N444" s="1"/>
      <c r="O444" s="2"/>
      <c r="P444" s="1"/>
    </row>
    <row r="445" spans="1:16">
      <c r="A445" s="6" t="s">
        <v>412</v>
      </c>
      <c r="B445" s="7">
        <v>0</v>
      </c>
      <c r="C445" s="7">
        <v>1</v>
      </c>
      <c r="D445" s="7">
        <v>4.1988120079040501</v>
      </c>
      <c r="E445" s="5">
        <f t="shared" si="25"/>
        <v>1.0159824596823959</v>
      </c>
      <c r="F445" s="5">
        <f t="shared" si="26"/>
        <v>1.1373726476544279</v>
      </c>
      <c r="G445" s="5">
        <f t="shared" si="24"/>
        <v>-1.1373726476544279</v>
      </c>
      <c r="H445" s="5">
        <f t="shared" si="27"/>
        <v>-1.919829282191476</v>
      </c>
      <c r="I445" s="2"/>
      <c r="J445" s="1"/>
      <c r="K445" s="1"/>
      <c r="L445" s="1"/>
      <c r="M445" s="1"/>
      <c r="N445" s="1"/>
      <c r="O445" s="2"/>
      <c r="P445" s="1"/>
    </row>
    <row r="446" spans="1:16">
      <c r="A446" s="6" t="s">
        <v>413</v>
      </c>
      <c r="B446" s="7">
        <v>0</v>
      </c>
      <c r="C446" s="7">
        <v>1</v>
      </c>
      <c r="D446" s="7">
        <v>7.7592439651489302</v>
      </c>
      <c r="E446" s="5">
        <f t="shared" si="25"/>
        <v>1.0239062124965523</v>
      </c>
      <c r="F446" s="5">
        <f t="shared" si="26"/>
        <v>1.1906989246557413</v>
      </c>
      <c r="G446" s="5">
        <f t="shared" si="24"/>
        <v>-1.1906989246557413</v>
      </c>
      <c r="H446" s="5">
        <f t="shared" si="27"/>
        <v>-1.9302488388951573</v>
      </c>
      <c r="I446" s="2"/>
      <c r="J446" s="1"/>
      <c r="K446" s="1"/>
      <c r="L446" s="1"/>
      <c r="M446" s="1"/>
      <c r="N446" s="1"/>
      <c r="O446" s="2"/>
      <c r="P446" s="1"/>
    </row>
    <row r="447" spans="1:16">
      <c r="A447" s="6" t="s">
        <v>414</v>
      </c>
      <c r="B447" s="7">
        <v>0</v>
      </c>
      <c r="C447" s="7">
        <v>1</v>
      </c>
      <c r="D447" s="7">
        <v>-42.105262756347699</v>
      </c>
      <c r="E447" s="5">
        <f t="shared" si="25"/>
        <v>0.91293259182196163</v>
      </c>
      <c r="F447" s="5">
        <f t="shared" si="26"/>
        <v>0.44385457265132011</v>
      </c>
      <c r="G447" s="5">
        <f t="shared" ref="G447:G505" si="28">B447-F447</f>
        <v>-0.44385457265132011</v>
      </c>
      <c r="H447" s="5">
        <f t="shared" si="27"/>
        <v>-1.827792014593737</v>
      </c>
      <c r="I447" s="2"/>
      <c r="J447" s="1"/>
      <c r="K447" s="1"/>
      <c r="L447" s="1"/>
      <c r="M447" s="1"/>
      <c r="N447" s="1"/>
      <c r="O447" s="2"/>
      <c r="P447" s="1"/>
    </row>
    <row r="448" spans="1:16">
      <c r="A448" s="6" t="s">
        <v>415</v>
      </c>
      <c r="B448" s="7">
        <v>0</v>
      </c>
      <c r="C448" s="7">
        <v>1</v>
      </c>
      <c r="D448" s="7">
        <v>-19.090908050537099</v>
      </c>
      <c r="E448" s="5">
        <f t="shared" si="25"/>
        <v>0.96415111251159036</v>
      </c>
      <c r="F448" s="5">
        <f t="shared" si="26"/>
        <v>0.78855147145070603</v>
      </c>
      <c r="G448" s="5">
        <f t="shared" si="28"/>
        <v>-0.78855147145070603</v>
      </c>
      <c r="H448" s="5">
        <f t="shared" si="27"/>
        <v>-1.8634455701226644</v>
      </c>
      <c r="I448" s="2"/>
      <c r="J448" s="1"/>
      <c r="K448" s="1"/>
      <c r="L448" s="1"/>
      <c r="M448" s="1"/>
      <c r="N448" s="1"/>
      <c r="O448" s="2"/>
      <c r="P448" s="1"/>
    </row>
    <row r="449" spans="1:16">
      <c r="A449" s="6" t="s">
        <v>416</v>
      </c>
      <c r="B449" s="7">
        <v>0</v>
      </c>
      <c r="C449" s="7">
        <v>1</v>
      </c>
      <c r="D449" s="7">
        <v>-34.293285369872997</v>
      </c>
      <c r="E449" s="5">
        <f t="shared" si="25"/>
        <v>0.93031817271313666</v>
      </c>
      <c r="F449" s="5">
        <f t="shared" si="26"/>
        <v>0.56085826069862821</v>
      </c>
      <c r="G449" s="5">
        <f t="shared" si="28"/>
        <v>-0.56085826069862821</v>
      </c>
      <c r="H449" s="5">
        <f t="shared" si="27"/>
        <v>-1.8376582881172379</v>
      </c>
      <c r="I449" s="2"/>
      <c r="J449" s="1"/>
      <c r="K449" s="1"/>
      <c r="L449" s="1"/>
      <c r="M449" s="1"/>
      <c r="N449" s="1"/>
      <c r="O449" s="2"/>
      <c r="P449" s="1"/>
    </row>
    <row r="450" spans="1:16">
      <c r="A450" s="6" t="s">
        <v>417</v>
      </c>
      <c r="B450" s="7">
        <v>0</v>
      </c>
      <c r="C450" s="7">
        <v>1</v>
      </c>
      <c r="D450" s="7">
        <v>-2.57618308067322</v>
      </c>
      <c r="E450" s="5">
        <f t="shared" ref="E450:E513" si="29">C$797+B$797*D450</f>
        <v>1.0009046862426383</v>
      </c>
      <c r="F450" s="5">
        <f t="shared" ref="F450:F513" si="30">MAX(C$804+B$804*D450,0)</f>
        <v>1.0359003349927984</v>
      </c>
      <c r="G450" s="5">
        <f t="shared" si="28"/>
        <v>-1.0359003349927984</v>
      </c>
      <c r="H450" s="5">
        <f t="shared" ref="H450:H513" si="31">IF(F450&gt;0,LN(1/F$796*_xlfn.NORM.S.DIST(G450/F$796,0)),LN(_xlfn.NORM.S.DIST(G450/F$796,1)))</f>
        <v>-1.9013206855910083</v>
      </c>
      <c r="I450" s="2"/>
      <c r="J450" s="1"/>
      <c r="K450" s="1"/>
      <c r="L450" s="1"/>
      <c r="M450" s="1"/>
      <c r="N450" s="1"/>
      <c r="O450" s="2"/>
      <c r="P450" s="1"/>
    </row>
    <row r="451" spans="1:16">
      <c r="A451" s="6" t="s">
        <v>418</v>
      </c>
      <c r="B451" s="7">
        <v>0</v>
      </c>
      <c r="C451" s="7">
        <v>1</v>
      </c>
      <c r="D451" s="7">
        <v>2.2932159900665301</v>
      </c>
      <c r="E451" s="5">
        <f t="shared" si="29"/>
        <v>1.0117415495933093</v>
      </c>
      <c r="F451" s="5">
        <f t="shared" si="30"/>
        <v>1.1088316328786709</v>
      </c>
      <c r="G451" s="5">
        <f t="shared" si="28"/>
        <v>-1.1088316328786709</v>
      </c>
      <c r="H451" s="5">
        <f t="shared" si="31"/>
        <v>-1.9144486870971398</v>
      </c>
      <c r="I451" s="2"/>
      <c r="J451" s="1"/>
      <c r="K451" s="1"/>
      <c r="L451" s="1"/>
      <c r="M451" s="1"/>
      <c r="N451" s="1"/>
      <c r="O451" s="2"/>
      <c r="P451" s="1"/>
    </row>
    <row r="452" spans="1:16">
      <c r="A452" s="6" t="s">
        <v>63</v>
      </c>
      <c r="B452" s="7">
        <v>0</v>
      </c>
      <c r="C452" s="7">
        <v>1</v>
      </c>
      <c r="D452" s="7">
        <v>13.6785230636597</v>
      </c>
      <c r="E452" s="5">
        <f t="shared" si="29"/>
        <v>1.0370795872381093</v>
      </c>
      <c r="F452" s="5">
        <f t="shared" si="30"/>
        <v>1.2793547733408901</v>
      </c>
      <c r="G452" s="5">
        <f t="shared" si="28"/>
        <v>-1.2793547733408901</v>
      </c>
      <c r="H452" s="5">
        <f t="shared" si="31"/>
        <v>-1.9486279895088081</v>
      </c>
      <c r="I452" s="2"/>
      <c r="J452" s="1"/>
      <c r="K452" s="1"/>
      <c r="L452" s="1"/>
      <c r="M452" s="1"/>
      <c r="N452" s="1"/>
      <c r="O452" s="2"/>
      <c r="P452" s="1"/>
    </row>
    <row r="453" spans="1:16">
      <c r="A453" s="6" t="s">
        <v>735</v>
      </c>
      <c r="B453" s="7">
        <v>0</v>
      </c>
      <c r="C453" s="7">
        <v>1</v>
      </c>
      <c r="D453" s="7">
        <v>-16.216215133666999</v>
      </c>
      <c r="E453" s="5">
        <f t="shared" si="29"/>
        <v>0.97054875087778214</v>
      </c>
      <c r="F453" s="5">
        <f t="shared" si="30"/>
        <v>0.83160710981694286</v>
      </c>
      <c r="G453" s="5">
        <f t="shared" si="28"/>
        <v>-0.83160710981694286</v>
      </c>
      <c r="H453" s="5">
        <f t="shared" si="31"/>
        <v>-1.8693001968160154</v>
      </c>
      <c r="I453" s="2"/>
      <c r="J453" s="1"/>
      <c r="K453" s="1"/>
      <c r="L453" s="1"/>
      <c r="M453" s="1"/>
      <c r="N453" s="1"/>
      <c r="O453" s="2"/>
      <c r="P453" s="1"/>
    </row>
    <row r="454" spans="1:16">
      <c r="A454" s="6" t="s">
        <v>419</v>
      </c>
      <c r="B454" s="7">
        <v>0</v>
      </c>
      <c r="C454" s="7">
        <v>1</v>
      </c>
      <c r="D454" s="7">
        <v>-1.77234899997711</v>
      </c>
      <c r="E454" s="5">
        <f t="shared" si="29"/>
        <v>1.0026936215840567</v>
      </c>
      <c r="F454" s="5">
        <f t="shared" si="30"/>
        <v>1.0479397390215914</v>
      </c>
      <c r="G454" s="5">
        <f t="shared" si="28"/>
        <v>-1.0479397390215914</v>
      </c>
      <c r="H454" s="5">
        <f t="shared" si="31"/>
        <v>-1.9034263105756826</v>
      </c>
      <c r="I454" s="2"/>
      <c r="J454" s="1"/>
      <c r="K454" s="1"/>
      <c r="L454" s="1"/>
      <c r="M454" s="1"/>
      <c r="N454" s="1"/>
      <c r="O454" s="2"/>
      <c r="P454" s="1"/>
    </row>
    <row r="455" spans="1:16">
      <c r="A455" s="6" t="s">
        <v>420</v>
      </c>
      <c r="B455" s="7">
        <v>0</v>
      </c>
      <c r="C455" s="7">
        <v>1</v>
      </c>
      <c r="D455" s="7">
        <v>0.85792297124862704</v>
      </c>
      <c r="E455" s="5">
        <f t="shared" si="29"/>
        <v>1.00854730034671</v>
      </c>
      <c r="F455" s="5">
        <f t="shared" si="30"/>
        <v>1.0873345690339902</v>
      </c>
      <c r="G455" s="5">
        <f t="shared" si="28"/>
        <v>-1.0873345690339902</v>
      </c>
      <c r="H455" s="5">
        <f t="shared" si="31"/>
        <v>-1.9104863082152854</v>
      </c>
      <c r="I455" s="2"/>
      <c r="J455" s="1"/>
      <c r="K455" s="1"/>
      <c r="L455" s="1"/>
      <c r="M455" s="1"/>
      <c r="N455" s="1"/>
      <c r="O455" s="2"/>
      <c r="P455" s="1"/>
    </row>
    <row r="456" spans="1:16">
      <c r="A456" s="6" t="s">
        <v>421</v>
      </c>
      <c r="B456" s="7">
        <v>0</v>
      </c>
      <c r="C456" s="7">
        <v>1</v>
      </c>
      <c r="D456" s="7">
        <v>-93.858665466308594</v>
      </c>
      <c r="E456" s="5">
        <f t="shared" si="29"/>
        <v>0.79775522702756352</v>
      </c>
      <c r="F456" s="5">
        <f t="shared" si="30"/>
        <v>0</v>
      </c>
      <c r="G456" s="5">
        <f t="shared" si="28"/>
        <v>0</v>
      </c>
      <c r="H456" s="5">
        <f t="shared" si="31"/>
        <v>-0.69314718055994529</v>
      </c>
      <c r="I456" s="2"/>
      <c r="J456" s="1"/>
      <c r="K456" s="1"/>
      <c r="L456" s="1"/>
      <c r="M456" s="1"/>
      <c r="N456" s="1"/>
      <c r="O456" s="2"/>
      <c r="P456" s="1"/>
    </row>
    <row r="457" spans="1:16">
      <c r="A457" s="6" t="s">
        <v>422</v>
      </c>
      <c r="B457" s="7">
        <v>0</v>
      </c>
      <c r="C457" s="7">
        <v>1</v>
      </c>
      <c r="D457" s="7">
        <v>4.8538098335266104</v>
      </c>
      <c r="E457" s="5">
        <f t="shared" si="29"/>
        <v>1.0174401594576947</v>
      </c>
      <c r="F457" s="5">
        <f t="shared" si="30"/>
        <v>1.147182860545404</v>
      </c>
      <c r="G457" s="5">
        <f t="shared" si="28"/>
        <v>-1.147182860545404</v>
      </c>
      <c r="H457" s="5">
        <f t="shared" si="31"/>
        <v>-1.9217102951918708</v>
      </c>
      <c r="I457" s="2"/>
      <c r="J457" s="1"/>
      <c r="K457" s="1"/>
      <c r="L457" s="1"/>
      <c r="M457" s="1"/>
      <c r="N457" s="1"/>
      <c r="O457" s="2"/>
      <c r="P457" s="1"/>
    </row>
    <row r="458" spans="1:16">
      <c r="A458" s="6" t="s">
        <v>423</v>
      </c>
      <c r="B458" s="7">
        <v>0</v>
      </c>
      <c r="C458" s="7">
        <v>1</v>
      </c>
      <c r="D458" s="7">
        <v>-4.3014450073242196</v>
      </c>
      <c r="E458" s="5">
        <f t="shared" si="29"/>
        <v>0.99706511025561784</v>
      </c>
      <c r="F458" s="5">
        <f t="shared" si="30"/>
        <v>1.010060269375703</v>
      </c>
      <c r="G458" s="5">
        <f t="shared" si="28"/>
        <v>-1.010060269375703</v>
      </c>
      <c r="H458" s="5">
        <f t="shared" si="31"/>
        <v>-1.8968835517435476</v>
      </c>
      <c r="I458" s="2"/>
      <c r="J458" s="1"/>
      <c r="K458" s="1"/>
      <c r="L458" s="1"/>
      <c r="M458" s="1"/>
      <c r="N458" s="1"/>
      <c r="O458" s="2"/>
      <c r="P458" s="1"/>
    </row>
    <row r="459" spans="1:16">
      <c r="A459" s="6" t="s">
        <v>736</v>
      </c>
      <c r="B459" s="7">
        <v>0</v>
      </c>
      <c r="C459" s="7">
        <v>1</v>
      </c>
      <c r="D459" s="7">
        <v>-33.333332061767599</v>
      </c>
      <c r="E459" s="5">
        <f t="shared" si="29"/>
        <v>0.93245455189911752</v>
      </c>
      <c r="F459" s="5">
        <f t="shared" si="30"/>
        <v>0.57523593639390191</v>
      </c>
      <c r="G459" s="5">
        <f t="shared" si="28"/>
        <v>-0.57523593639390191</v>
      </c>
      <c r="H459" s="5">
        <f t="shared" si="31"/>
        <v>-1.8390292162080168</v>
      </c>
      <c r="I459" s="2"/>
      <c r="J459" s="1"/>
      <c r="K459" s="1"/>
      <c r="L459" s="1"/>
      <c r="M459" s="1"/>
      <c r="N459" s="1"/>
      <c r="O459" s="2"/>
      <c r="P459" s="1"/>
    </row>
    <row r="460" spans="1:16">
      <c r="A460" s="6" t="s">
        <v>424</v>
      </c>
      <c r="B460" s="7">
        <v>0</v>
      </c>
      <c r="C460" s="7">
        <v>1</v>
      </c>
      <c r="D460" s="7">
        <v>3.55492496490479</v>
      </c>
      <c r="E460" s="5">
        <f t="shared" si="29"/>
        <v>1.0145494869896914</v>
      </c>
      <c r="F460" s="5">
        <f t="shared" si="30"/>
        <v>1.1277288462211026</v>
      </c>
      <c r="G460" s="5">
        <f t="shared" si="28"/>
        <v>-1.1277288462211026</v>
      </c>
      <c r="H460" s="5">
        <f t="shared" si="31"/>
        <v>-1.9179959229310499</v>
      </c>
      <c r="I460" s="2"/>
      <c r="J460" s="1"/>
      <c r="K460" s="1"/>
      <c r="L460" s="1"/>
      <c r="M460" s="1"/>
      <c r="N460" s="1"/>
      <c r="O460" s="2"/>
      <c r="P460" s="1"/>
    </row>
    <row r="461" spans="1:16">
      <c r="A461" s="6" t="s">
        <v>425</v>
      </c>
      <c r="B461" s="7">
        <v>0</v>
      </c>
      <c r="C461" s="7">
        <v>1</v>
      </c>
      <c r="D461" s="7">
        <v>2.3141310214996298</v>
      </c>
      <c r="E461" s="5">
        <f t="shared" si="29"/>
        <v>1.0117880960632788</v>
      </c>
      <c r="F461" s="5">
        <f t="shared" si="30"/>
        <v>1.1091448872177752</v>
      </c>
      <c r="G461" s="5">
        <f t="shared" si="28"/>
        <v>-1.1091448872177752</v>
      </c>
      <c r="H461" s="5">
        <f t="shared" si="31"/>
        <v>-1.9145070001381217</v>
      </c>
      <c r="I461" s="2"/>
      <c r="J461" s="1"/>
      <c r="K461" s="1"/>
      <c r="L461" s="1"/>
      <c r="M461" s="1"/>
      <c r="N461" s="1"/>
      <c r="O461" s="2"/>
      <c r="P461" s="1"/>
    </row>
    <row r="462" spans="1:16">
      <c r="A462" s="6" t="s">
        <v>426</v>
      </c>
      <c r="B462" s="7">
        <v>0</v>
      </c>
      <c r="C462" s="7">
        <v>1</v>
      </c>
      <c r="D462" s="7">
        <v>4.36169385910034</v>
      </c>
      <c r="E462" s="5">
        <f t="shared" si="29"/>
        <v>1.0163449537680265</v>
      </c>
      <c r="F462" s="5">
        <f t="shared" si="30"/>
        <v>1.139812206342723</v>
      </c>
      <c r="G462" s="5">
        <f t="shared" si="28"/>
        <v>-1.139812206342723</v>
      </c>
      <c r="H462" s="5">
        <f t="shared" si="31"/>
        <v>-1.9202955347278472</v>
      </c>
      <c r="I462" s="2"/>
      <c r="J462" s="1"/>
      <c r="K462" s="1"/>
      <c r="L462" s="1"/>
      <c r="M462" s="1"/>
      <c r="N462" s="1"/>
      <c r="O462" s="2"/>
      <c r="P462" s="1"/>
    </row>
    <row r="463" spans="1:16">
      <c r="A463" s="6" t="s">
        <v>737</v>
      </c>
      <c r="B463" s="7">
        <v>0</v>
      </c>
      <c r="C463" s="7">
        <v>1</v>
      </c>
      <c r="D463" s="7">
        <v>-83.380279541015597</v>
      </c>
      <c r="E463" s="5">
        <f t="shared" si="29"/>
        <v>0.8210749087292204</v>
      </c>
      <c r="F463" s="5">
        <f t="shared" si="30"/>
        <v>0</v>
      </c>
      <c r="G463" s="5">
        <f t="shared" si="28"/>
        <v>0</v>
      </c>
      <c r="H463" s="5">
        <f t="shared" si="31"/>
        <v>-0.69314718055994529</v>
      </c>
      <c r="I463" s="2"/>
      <c r="J463" s="1"/>
      <c r="K463" s="1"/>
      <c r="L463" s="1"/>
      <c r="M463" s="1"/>
      <c r="N463" s="1"/>
      <c r="O463" s="2"/>
      <c r="P463" s="1"/>
    </row>
    <row r="464" spans="1:16">
      <c r="A464" s="6" t="s">
        <v>427</v>
      </c>
      <c r="B464" s="7">
        <v>0</v>
      </c>
      <c r="C464" s="7">
        <v>1</v>
      </c>
      <c r="D464" s="7">
        <v>-35.426673889160199</v>
      </c>
      <c r="E464" s="5">
        <f t="shared" si="29"/>
        <v>0.9277958129048105</v>
      </c>
      <c r="F464" s="5">
        <f t="shared" si="30"/>
        <v>0.54388296364046262</v>
      </c>
      <c r="G464" s="5">
        <f t="shared" si="28"/>
        <v>-0.54388296364046262</v>
      </c>
      <c r="H464" s="5">
        <f t="shared" si="31"/>
        <v>-1.8360843429671116</v>
      </c>
      <c r="I464" s="2"/>
      <c r="J464" s="1"/>
      <c r="K464" s="1"/>
      <c r="L464" s="1"/>
      <c r="M464" s="1"/>
      <c r="N464" s="1"/>
      <c r="O464" s="2"/>
      <c r="P464" s="1"/>
    </row>
    <row r="465" spans="1:16">
      <c r="A465" s="6" t="s">
        <v>428</v>
      </c>
      <c r="B465" s="7">
        <v>0</v>
      </c>
      <c r="C465" s="7">
        <v>1</v>
      </c>
      <c r="D465" s="7">
        <v>-5.2631578445434597</v>
      </c>
      <c r="E465" s="5">
        <f t="shared" si="29"/>
        <v>0.99492481523191423</v>
      </c>
      <c r="F465" s="5">
        <f t="shared" si="30"/>
        <v>0.99565624037890765</v>
      </c>
      <c r="G465" s="5">
        <f t="shared" si="28"/>
        <v>-0.99565624037890765</v>
      </c>
      <c r="H465" s="5">
        <f t="shared" si="31"/>
        <v>-1.8944588116886922</v>
      </c>
      <c r="I465" s="2"/>
      <c r="J465" s="1"/>
      <c r="K465" s="1"/>
      <c r="L465" s="1"/>
      <c r="M465" s="1"/>
      <c r="N465" s="1"/>
      <c r="O465" s="2"/>
      <c r="P465" s="1"/>
    </row>
    <row r="466" spans="1:16">
      <c r="A466" s="6" t="s">
        <v>738</v>
      </c>
      <c r="B466" s="7">
        <v>0</v>
      </c>
      <c r="C466" s="7">
        <v>1</v>
      </c>
      <c r="D466" s="7">
        <v>-883.69268798828102</v>
      </c>
      <c r="E466" s="5">
        <f t="shared" si="29"/>
        <v>-0.9600229397311415</v>
      </c>
      <c r="F466" s="5">
        <f t="shared" si="30"/>
        <v>0</v>
      </c>
      <c r="G466" s="5">
        <f t="shared" si="28"/>
        <v>0</v>
      </c>
      <c r="H466" s="5">
        <f t="shared" si="31"/>
        <v>-0.69314718055994529</v>
      </c>
      <c r="I466" s="2"/>
      <c r="J466" s="1"/>
      <c r="K466" s="1"/>
      <c r="L466" s="1"/>
      <c r="M466" s="1"/>
      <c r="N466" s="1"/>
      <c r="O466" s="2"/>
      <c r="P466" s="1"/>
    </row>
    <row r="467" spans="1:16">
      <c r="A467" s="6" t="s">
        <v>429</v>
      </c>
      <c r="B467" s="7">
        <v>0</v>
      </c>
      <c r="C467" s="7">
        <v>1</v>
      </c>
      <c r="D467" s="7">
        <v>13.3333339691162</v>
      </c>
      <c r="E467" s="5">
        <f t="shared" si="29"/>
        <v>1.0363113677939098</v>
      </c>
      <c r="F467" s="5">
        <f t="shared" si="30"/>
        <v>1.2741847126587857</v>
      </c>
      <c r="G467" s="5">
        <f t="shared" si="28"/>
        <v>-1.2741847126587857</v>
      </c>
      <c r="H467" s="5">
        <f t="shared" si="31"/>
        <v>-1.947519963719333</v>
      </c>
      <c r="I467" s="2"/>
      <c r="J467" s="1"/>
      <c r="K467" s="1"/>
      <c r="L467" s="1"/>
      <c r="M467" s="1"/>
      <c r="N467" s="1"/>
      <c r="O467" s="2"/>
      <c r="P467" s="1"/>
    </row>
    <row r="468" spans="1:16">
      <c r="A468" s="6" t="s">
        <v>739</v>
      </c>
      <c r="B468" s="7">
        <v>0</v>
      </c>
      <c r="C468" s="7">
        <v>1</v>
      </c>
      <c r="D468" s="7">
        <v>-0.94666701555252097</v>
      </c>
      <c r="E468" s="5">
        <f t="shared" si="29"/>
        <v>1.0045311795057492</v>
      </c>
      <c r="F468" s="5">
        <f t="shared" si="30"/>
        <v>1.0603063694600203</v>
      </c>
      <c r="G468" s="5">
        <f t="shared" si="28"/>
        <v>-1.0603063694600203</v>
      </c>
      <c r="H468" s="5">
        <f t="shared" si="31"/>
        <v>-1.9056144971062063</v>
      </c>
      <c r="I468" s="2"/>
      <c r="J468" s="1"/>
      <c r="K468" s="1"/>
      <c r="L468" s="1"/>
      <c r="M468" s="1"/>
      <c r="N468" s="1"/>
      <c r="O468" s="2"/>
      <c r="P468" s="1"/>
    </row>
    <row r="469" spans="1:16">
      <c r="A469" s="6" t="s">
        <v>740</v>
      </c>
      <c r="B469" s="7">
        <v>0</v>
      </c>
      <c r="C469" s="7">
        <v>1</v>
      </c>
      <c r="D469" s="7">
        <v>-562.5</v>
      </c>
      <c r="E469" s="5">
        <f t="shared" si="29"/>
        <v>-0.24520757578214791</v>
      </c>
      <c r="F469" s="5">
        <f t="shared" si="30"/>
        <v>0</v>
      </c>
      <c r="G469" s="5">
        <f t="shared" si="28"/>
        <v>0</v>
      </c>
      <c r="H469" s="5">
        <f t="shared" si="31"/>
        <v>-0.69314718055994529</v>
      </c>
      <c r="I469" s="2"/>
      <c r="J469" s="1"/>
      <c r="K469" s="1"/>
      <c r="L469" s="1"/>
      <c r="M469" s="1"/>
      <c r="N469" s="1"/>
      <c r="O469" s="2"/>
      <c r="P469" s="1"/>
    </row>
    <row r="470" spans="1:16">
      <c r="A470" s="6" t="s">
        <v>741</v>
      </c>
      <c r="B470" s="7">
        <v>0</v>
      </c>
      <c r="C470" s="7">
        <v>1</v>
      </c>
      <c r="D470" s="7">
        <v>-647.79998779296898</v>
      </c>
      <c r="E470" s="5">
        <f t="shared" si="29"/>
        <v>-0.43504297396935843</v>
      </c>
      <c r="F470" s="5">
        <f t="shared" si="30"/>
        <v>0</v>
      </c>
      <c r="G470" s="5">
        <f t="shared" si="28"/>
        <v>0</v>
      </c>
      <c r="H470" s="5">
        <f t="shared" si="31"/>
        <v>-0.69314718055994529</v>
      </c>
      <c r="I470" s="2"/>
      <c r="J470" s="1"/>
      <c r="K470" s="1"/>
      <c r="L470" s="1"/>
      <c r="M470" s="1"/>
      <c r="N470" s="1"/>
      <c r="O470" s="2"/>
      <c r="P470" s="1"/>
    </row>
    <row r="471" spans="1:16">
      <c r="A471" s="6" t="s">
        <v>430</v>
      </c>
      <c r="B471" s="7">
        <v>0</v>
      </c>
      <c r="C471" s="7">
        <v>1</v>
      </c>
      <c r="D471" s="7">
        <v>-3.3019928932189901</v>
      </c>
      <c r="E471" s="5">
        <f t="shared" si="29"/>
        <v>0.99928939416185603</v>
      </c>
      <c r="F471" s="5">
        <f t="shared" si="30"/>
        <v>1.0250295374101261</v>
      </c>
      <c r="G471" s="5">
        <f t="shared" si="28"/>
        <v>-1.0250295374101261</v>
      </c>
      <c r="H471" s="5">
        <f t="shared" si="31"/>
        <v>-1.8994403460716864</v>
      </c>
      <c r="I471" s="2"/>
      <c r="J471" s="1"/>
      <c r="K471" s="1"/>
      <c r="L471" s="1"/>
      <c r="M471" s="1"/>
      <c r="N471" s="1"/>
      <c r="O471" s="2"/>
      <c r="P471" s="1"/>
    </row>
    <row r="472" spans="1:16">
      <c r="A472" s="6" t="s">
        <v>431</v>
      </c>
      <c r="B472" s="7">
        <v>0</v>
      </c>
      <c r="C472" s="7">
        <v>1</v>
      </c>
      <c r="D472" s="7">
        <v>14.3956899642944</v>
      </c>
      <c r="E472" s="5">
        <f t="shared" si="29"/>
        <v>1.0386756444905336</v>
      </c>
      <c r="F472" s="5">
        <f t="shared" si="30"/>
        <v>1.2900961219352931</v>
      </c>
      <c r="G472" s="5">
        <f t="shared" si="28"/>
        <v>-1.2900961219352931</v>
      </c>
      <c r="H472" s="5">
        <f t="shared" si="31"/>
        <v>-1.9509443747219182</v>
      </c>
      <c r="I472" s="2"/>
      <c r="J472" s="1"/>
      <c r="K472" s="1"/>
      <c r="L472" s="1"/>
      <c r="M472" s="1"/>
      <c r="N472" s="1"/>
      <c r="O472" s="2"/>
      <c r="P472" s="1"/>
    </row>
    <row r="473" spans="1:16">
      <c r="A473" s="6" t="s">
        <v>432</v>
      </c>
      <c r="B473" s="7">
        <v>0</v>
      </c>
      <c r="C473" s="7">
        <v>1</v>
      </c>
      <c r="D473" s="7">
        <v>2.3880600929260201</v>
      </c>
      <c r="E473" s="5">
        <f t="shared" si="29"/>
        <v>1.0119526254503861</v>
      </c>
      <c r="F473" s="5">
        <f t="shared" si="30"/>
        <v>1.110252157961515</v>
      </c>
      <c r="G473" s="5">
        <f t="shared" si="28"/>
        <v>-1.110252157961515</v>
      </c>
      <c r="H473" s="5">
        <f t="shared" si="31"/>
        <v>-1.9147132532354196</v>
      </c>
      <c r="I473" s="2"/>
      <c r="J473" s="1"/>
      <c r="K473" s="1"/>
      <c r="L473" s="1"/>
      <c r="M473" s="1"/>
      <c r="N473" s="1"/>
      <c r="O473" s="2"/>
      <c r="P473" s="1"/>
    </row>
    <row r="474" spans="1:16">
      <c r="A474" s="6" t="s">
        <v>433</v>
      </c>
      <c r="B474" s="7">
        <v>0</v>
      </c>
      <c r="C474" s="7">
        <v>1</v>
      </c>
      <c r="D474" s="7">
        <v>-3.1557528972625701</v>
      </c>
      <c r="E474" s="5">
        <f t="shared" si="29"/>
        <v>0.99961485174492937</v>
      </c>
      <c r="F474" s="5">
        <f t="shared" si="30"/>
        <v>1.0272198431445678</v>
      </c>
      <c r="G474" s="5">
        <f t="shared" si="28"/>
        <v>-1.0272198431445678</v>
      </c>
      <c r="H474" s="5">
        <f t="shared" si="31"/>
        <v>-1.8998176110782656</v>
      </c>
      <c r="I474" s="2"/>
      <c r="J474" s="1"/>
      <c r="K474" s="1"/>
      <c r="L474" s="1"/>
      <c r="M474" s="1"/>
      <c r="N474" s="1"/>
      <c r="O474" s="2"/>
      <c r="P474" s="1"/>
    </row>
    <row r="475" spans="1:16">
      <c r="A475" s="6" t="s">
        <v>434</v>
      </c>
      <c r="B475" s="7">
        <v>0</v>
      </c>
      <c r="C475" s="7">
        <v>1</v>
      </c>
      <c r="D475" s="7">
        <v>5.0080728530883798</v>
      </c>
      <c r="E475" s="5">
        <f t="shared" si="29"/>
        <v>1.0177834723057007</v>
      </c>
      <c r="F475" s="5">
        <f t="shared" si="30"/>
        <v>1.1494933309071449</v>
      </c>
      <c r="G475" s="5">
        <f t="shared" si="28"/>
        <v>-1.1494933309071449</v>
      </c>
      <c r="H475" s="5">
        <f t="shared" si="31"/>
        <v>-1.9221556558197259</v>
      </c>
      <c r="I475" s="2"/>
      <c r="J475" s="1"/>
      <c r="K475" s="1"/>
      <c r="L475" s="1"/>
      <c r="M475" s="1"/>
      <c r="N475" s="1"/>
      <c r="O475" s="2"/>
      <c r="P475" s="1"/>
    </row>
    <row r="476" spans="1:16">
      <c r="A476" s="6" t="s">
        <v>435</v>
      </c>
      <c r="B476" s="7">
        <v>0</v>
      </c>
      <c r="C476" s="7">
        <v>1</v>
      </c>
      <c r="D476" s="7">
        <v>-90.409957885742202</v>
      </c>
      <c r="E476" s="5">
        <f t="shared" si="29"/>
        <v>0.80543033688076837</v>
      </c>
      <c r="F476" s="5">
        <f t="shared" si="30"/>
        <v>0</v>
      </c>
      <c r="G476" s="5">
        <f t="shared" si="28"/>
        <v>0</v>
      </c>
      <c r="H476" s="5">
        <f t="shared" si="31"/>
        <v>-0.69314718055994529</v>
      </c>
      <c r="I476" s="2"/>
      <c r="J476" s="1"/>
      <c r="K476" s="1"/>
      <c r="L476" s="1"/>
      <c r="M476" s="1"/>
      <c r="N476" s="1"/>
      <c r="O476" s="2"/>
      <c r="P476" s="1"/>
    </row>
    <row r="477" spans="1:16">
      <c r="A477" s="6" t="s">
        <v>436</v>
      </c>
      <c r="B477" s="7">
        <v>0</v>
      </c>
      <c r="C477" s="7">
        <v>1</v>
      </c>
      <c r="D477" s="7">
        <v>-21.568626403808601</v>
      </c>
      <c r="E477" s="5">
        <f t="shared" si="29"/>
        <v>0.95863694231814711</v>
      </c>
      <c r="F477" s="5">
        <f t="shared" si="30"/>
        <v>0.75144150928194797</v>
      </c>
      <c r="G477" s="5">
        <f t="shared" si="28"/>
        <v>-0.75144150928194797</v>
      </c>
      <c r="H477" s="5">
        <f t="shared" si="31"/>
        <v>-1.8586491092797184</v>
      </c>
      <c r="I477" s="2"/>
      <c r="J477" s="1"/>
      <c r="K477" s="1"/>
      <c r="L477" s="1"/>
      <c r="M477" s="1"/>
      <c r="N477" s="1"/>
      <c r="O477" s="2"/>
      <c r="P477" s="1"/>
    </row>
    <row r="478" spans="1:16">
      <c r="A478" s="6" t="s">
        <v>437</v>
      </c>
      <c r="B478" s="7">
        <v>0</v>
      </c>
      <c r="C478" s="7">
        <v>1</v>
      </c>
      <c r="D478" s="7">
        <v>-34.821426391601598</v>
      </c>
      <c r="E478" s="5">
        <f t="shared" si="29"/>
        <v>0.92914279316440584</v>
      </c>
      <c r="F478" s="5">
        <f t="shared" si="30"/>
        <v>0.55294804228730665</v>
      </c>
      <c r="G478" s="5">
        <f t="shared" si="28"/>
        <v>-0.55294804228730665</v>
      </c>
      <c r="H478" s="5">
        <f t="shared" si="31"/>
        <v>-1.8369188364427864</v>
      </c>
      <c r="I478" s="2"/>
      <c r="J478" s="1"/>
      <c r="K478" s="1"/>
      <c r="L478" s="1"/>
      <c r="M478" s="1"/>
      <c r="N478" s="1"/>
      <c r="O478" s="2"/>
      <c r="P478" s="1"/>
    </row>
    <row r="479" spans="1:16">
      <c r="A479" s="6" t="s">
        <v>438</v>
      </c>
      <c r="B479" s="7">
        <v>0</v>
      </c>
      <c r="C479" s="7">
        <v>1</v>
      </c>
      <c r="D479" s="7">
        <v>40</v>
      </c>
      <c r="E479" s="5">
        <f t="shared" si="29"/>
        <v>1.0956581191273895</v>
      </c>
      <c r="F479" s="5">
        <f t="shared" si="30"/>
        <v>1.673584009300539</v>
      </c>
      <c r="G479" s="5">
        <f t="shared" si="28"/>
        <v>-1.673584009300539</v>
      </c>
      <c r="H479" s="5">
        <f t="shared" si="31"/>
        <v>-2.0463325695656636</v>
      </c>
      <c r="I479" s="2"/>
      <c r="J479" s="1"/>
      <c r="K479" s="1"/>
      <c r="L479" s="1"/>
      <c r="M479" s="1"/>
      <c r="N479" s="1"/>
      <c r="O479" s="2"/>
      <c r="P479" s="1"/>
    </row>
    <row r="480" spans="1:16">
      <c r="A480" s="6" t="s">
        <v>439</v>
      </c>
      <c r="B480" s="7">
        <v>0</v>
      </c>
      <c r="C480" s="7">
        <v>1</v>
      </c>
      <c r="D480" s="7">
        <v>-56.669876098632798</v>
      </c>
      <c r="E480" s="5">
        <f t="shared" si="29"/>
        <v>0.88051899781317844</v>
      </c>
      <c r="F480" s="5">
        <f t="shared" si="30"/>
        <v>0.22571345527163955</v>
      </c>
      <c r="G480" s="5">
        <f t="shared" si="28"/>
        <v>-0.22571345527163955</v>
      </c>
      <c r="H480" s="5">
        <f t="shared" si="31"/>
        <v>-1.8155333294229659</v>
      </c>
      <c r="I480" s="2"/>
      <c r="J480" s="1"/>
      <c r="K480" s="1"/>
      <c r="L480" s="1"/>
      <c r="M480" s="1"/>
      <c r="N480" s="1"/>
      <c r="O480" s="2"/>
      <c r="P480" s="1"/>
    </row>
    <row r="481" spans="1:16">
      <c r="A481" s="6" t="s">
        <v>440</v>
      </c>
      <c r="B481" s="7">
        <v>0</v>
      </c>
      <c r="C481" s="7">
        <v>1</v>
      </c>
      <c r="D481" s="7">
        <v>10.867265701293899</v>
      </c>
      <c r="E481" s="5">
        <f t="shared" si="29"/>
        <v>1.0308231249032409</v>
      </c>
      <c r="F481" s="5">
        <f t="shared" si="30"/>
        <v>1.2372492393417216</v>
      </c>
      <c r="G481" s="5">
        <f t="shared" si="28"/>
        <v>-1.2372492393417216</v>
      </c>
      <c r="H481" s="5">
        <f t="shared" si="31"/>
        <v>-1.9397346327439471</v>
      </c>
      <c r="I481" s="2"/>
      <c r="J481" s="1"/>
      <c r="K481" s="1"/>
      <c r="L481" s="1"/>
      <c r="M481" s="1"/>
      <c r="N481" s="1"/>
      <c r="O481" s="2"/>
      <c r="P481" s="1"/>
    </row>
    <row r="482" spans="1:16">
      <c r="A482" s="6" t="s">
        <v>441</v>
      </c>
      <c r="B482" s="7">
        <v>0</v>
      </c>
      <c r="C482" s="7">
        <v>1</v>
      </c>
      <c r="D482" s="7">
        <v>-87.666664123535199</v>
      </c>
      <c r="E482" s="5">
        <f t="shared" si="29"/>
        <v>0.81153554600409239</v>
      </c>
      <c r="F482" s="5">
        <f t="shared" si="30"/>
        <v>0</v>
      </c>
      <c r="G482" s="5">
        <f t="shared" si="28"/>
        <v>0</v>
      </c>
      <c r="H482" s="5">
        <f t="shared" si="31"/>
        <v>-0.69314718055994529</v>
      </c>
      <c r="I482" s="2"/>
      <c r="J482" s="1"/>
      <c r="K482" s="1"/>
      <c r="L482" s="1"/>
      <c r="M482" s="1"/>
      <c r="N482" s="1"/>
      <c r="O482" s="2"/>
      <c r="P482" s="1"/>
    </row>
    <row r="483" spans="1:16">
      <c r="A483" s="6" t="s">
        <v>442</v>
      </c>
      <c r="B483" s="7">
        <v>0</v>
      </c>
      <c r="C483" s="7">
        <v>1</v>
      </c>
      <c r="D483" s="7">
        <v>8.0314960479736293</v>
      </c>
      <c r="E483" s="5">
        <f t="shared" si="29"/>
        <v>1.0245121103857262</v>
      </c>
      <c r="F483" s="5">
        <f t="shared" si="30"/>
        <v>1.1947765731425639</v>
      </c>
      <c r="G483" s="5">
        <f t="shared" si="28"/>
        <v>-1.1947765731425639</v>
      </c>
      <c r="H483" s="5">
        <f t="shared" si="31"/>
        <v>-1.9310652264869008</v>
      </c>
      <c r="I483" s="2"/>
      <c r="J483" s="1"/>
      <c r="K483" s="1"/>
      <c r="L483" s="1"/>
      <c r="M483" s="1"/>
      <c r="N483" s="1"/>
      <c r="O483" s="2"/>
      <c r="P483" s="1"/>
    </row>
    <row r="484" spans="1:16">
      <c r="A484" s="6" t="s">
        <v>443</v>
      </c>
      <c r="B484" s="7">
        <v>0</v>
      </c>
      <c r="C484" s="7">
        <v>1</v>
      </c>
      <c r="D484" s="7">
        <v>-3.8767220973968501</v>
      </c>
      <c r="E484" s="5">
        <f t="shared" si="29"/>
        <v>0.99801033246269455</v>
      </c>
      <c r="F484" s="5">
        <f t="shared" si="30"/>
        <v>1.0164215457083414</v>
      </c>
      <c r="G484" s="5">
        <f t="shared" si="28"/>
        <v>-1.0164215457083414</v>
      </c>
      <c r="H484" s="5">
        <f t="shared" si="31"/>
        <v>-1.8979654803977362</v>
      </c>
      <c r="I484" s="2"/>
      <c r="J484" s="1"/>
      <c r="K484" s="1"/>
      <c r="L484" s="1"/>
      <c r="M484" s="1"/>
      <c r="N484" s="1"/>
      <c r="O484" s="2"/>
      <c r="P484" s="1"/>
    </row>
    <row r="485" spans="1:16">
      <c r="A485" s="6" t="s">
        <v>444</v>
      </c>
      <c r="B485" s="7">
        <v>0</v>
      </c>
      <c r="C485" s="7">
        <v>1</v>
      </c>
      <c r="D485" s="7">
        <v>1.8315019607543901</v>
      </c>
      <c r="E485" s="5">
        <f t="shared" si="29"/>
        <v>1.0107140035306321</v>
      </c>
      <c r="F485" s="5">
        <f t="shared" si="30"/>
        <v>1.1019163230179134</v>
      </c>
      <c r="G485" s="5">
        <f t="shared" si="28"/>
        <v>-1.1019163230179134</v>
      </c>
      <c r="H485" s="5">
        <f t="shared" si="31"/>
        <v>-1.9131655811224033</v>
      </c>
      <c r="I485" s="2"/>
      <c r="J485" s="1"/>
      <c r="K485" s="1"/>
      <c r="L485" s="1"/>
      <c r="M485" s="1"/>
      <c r="N485" s="1"/>
      <c r="O485" s="2"/>
      <c r="P485" s="1"/>
    </row>
    <row r="486" spans="1:16">
      <c r="A486" s="6" t="s">
        <v>445</v>
      </c>
      <c r="B486" s="7">
        <v>0</v>
      </c>
      <c r="C486" s="7">
        <v>1</v>
      </c>
      <c r="D486" s="7">
        <v>10.4754858016968</v>
      </c>
      <c r="E486" s="5">
        <f t="shared" si="29"/>
        <v>1.0299512174719965</v>
      </c>
      <c r="F486" s="5">
        <f t="shared" si="30"/>
        <v>1.2313813660891659</v>
      </c>
      <c r="G486" s="5">
        <f t="shared" si="28"/>
        <v>-1.2313813660891659</v>
      </c>
      <c r="H486" s="5">
        <f t="shared" si="31"/>
        <v>-1.9385188709710515</v>
      </c>
      <c r="I486" s="2"/>
      <c r="J486" s="1"/>
      <c r="K486" s="1"/>
      <c r="L486" s="1"/>
      <c r="M486" s="1"/>
      <c r="N486" s="1"/>
      <c r="O486" s="2"/>
      <c r="P486" s="1"/>
    </row>
    <row r="487" spans="1:16">
      <c r="A487" s="6" t="s">
        <v>446</v>
      </c>
      <c r="B487" s="7">
        <v>0</v>
      </c>
      <c r="C487" s="7">
        <v>1</v>
      </c>
      <c r="D487" s="7">
        <v>-92.639450073242202</v>
      </c>
      <c r="E487" s="5">
        <f t="shared" si="29"/>
        <v>0.80046859482054011</v>
      </c>
      <c r="F487" s="5">
        <f t="shared" si="30"/>
        <v>0</v>
      </c>
      <c r="G487" s="5">
        <f t="shared" si="28"/>
        <v>0</v>
      </c>
      <c r="H487" s="5">
        <f t="shared" si="31"/>
        <v>-0.69314718055994529</v>
      </c>
      <c r="I487" s="2"/>
      <c r="J487" s="1"/>
      <c r="K487" s="1"/>
      <c r="L487" s="1"/>
      <c r="M487" s="1"/>
      <c r="N487" s="1"/>
      <c r="O487" s="2"/>
      <c r="P487" s="1"/>
    </row>
    <row r="488" spans="1:16">
      <c r="A488" s="6" t="s">
        <v>447</v>
      </c>
      <c r="B488" s="7">
        <v>0</v>
      </c>
      <c r="C488" s="7">
        <v>1</v>
      </c>
      <c r="D488" s="7">
        <v>-8.3116502761840803</v>
      </c>
      <c r="E488" s="5">
        <f t="shared" si="29"/>
        <v>0.9881403854845644</v>
      </c>
      <c r="F488" s="5">
        <f t="shared" si="30"/>
        <v>0.9499975243022577</v>
      </c>
      <c r="G488" s="5">
        <f t="shared" si="28"/>
        <v>-0.9499975243022577</v>
      </c>
      <c r="H488" s="5">
        <f t="shared" si="31"/>
        <v>-1.8870028974472213</v>
      </c>
      <c r="I488" s="2"/>
      <c r="J488" s="1"/>
      <c r="K488" s="1"/>
      <c r="L488" s="1"/>
      <c r="M488" s="1"/>
      <c r="N488" s="1"/>
      <c r="O488" s="2"/>
      <c r="P488" s="1"/>
    </row>
    <row r="489" spans="1:16">
      <c r="A489" s="6" t="s">
        <v>448</v>
      </c>
      <c r="B489" s="7">
        <v>0</v>
      </c>
      <c r="C489" s="7">
        <v>1</v>
      </c>
      <c r="D489" s="7">
        <v>2.3056271076202401</v>
      </c>
      <c r="E489" s="5">
        <f t="shared" si="29"/>
        <v>1.011769170575489</v>
      </c>
      <c r="F489" s="5">
        <f t="shared" si="30"/>
        <v>1.1090175200689087</v>
      </c>
      <c r="G489" s="5">
        <f t="shared" si="28"/>
        <v>-1.1090175200689087</v>
      </c>
      <c r="H489" s="5">
        <f t="shared" si="31"/>
        <v>-1.9144832884530456</v>
      </c>
      <c r="I489" s="2"/>
      <c r="J489" s="1"/>
      <c r="K489" s="1"/>
      <c r="L489" s="1"/>
      <c r="M489" s="1"/>
      <c r="N489" s="1"/>
      <c r="O489" s="2"/>
      <c r="P489" s="1"/>
    </row>
    <row r="490" spans="1:16">
      <c r="A490" s="6" t="s">
        <v>449</v>
      </c>
      <c r="B490" s="7">
        <v>0</v>
      </c>
      <c r="C490" s="7">
        <v>1</v>
      </c>
      <c r="D490" s="7">
        <v>5.33249711990356</v>
      </c>
      <c r="E490" s="5">
        <f t="shared" si="29"/>
        <v>1.0185054795587607</v>
      </c>
      <c r="F490" s="5">
        <f t="shared" si="30"/>
        <v>1.154352386922225</v>
      </c>
      <c r="G490" s="5">
        <f t="shared" si="28"/>
        <v>-1.154352386922225</v>
      </c>
      <c r="H490" s="5">
        <f t="shared" si="31"/>
        <v>-1.9230951994407113</v>
      </c>
      <c r="I490" s="2"/>
      <c r="J490" s="1"/>
      <c r="K490" s="1"/>
      <c r="L490" s="1"/>
      <c r="M490" s="1"/>
      <c r="N490" s="1"/>
      <c r="O490" s="2"/>
      <c r="P490" s="1"/>
    </row>
    <row r="491" spans="1:16">
      <c r="A491" s="6" t="s">
        <v>450</v>
      </c>
      <c r="B491" s="7">
        <v>0</v>
      </c>
      <c r="C491" s="7">
        <v>1</v>
      </c>
      <c r="D491" s="7">
        <v>-1.0903669595718399</v>
      </c>
      <c r="E491" s="5">
        <f t="shared" si="29"/>
        <v>1.0042113748164614</v>
      </c>
      <c r="F491" s="5">
        <f t="shared" si="30"/>
        <v>1.0581541072873772</v>
      </c>
      <c r="G491" s="5">
        <f t="shared" si="28"/>
        <v>-1.0581541072873772</v>
      </c>
      <c r="H491" s="5">
        <f t="shared" si="31"/>
        <v>-1.9052318246630522</v>
      </c>
      <c r="I491" s="2"/>
      <c r="J491" s="1"/>
      <c r="K491" s="1"/>
      <c r="L491" s="1"/>
      <c r="M491" s="1"/>
      <c r="N491" s="1"/>
      <c r="O491" s="2"/>
      <c r="P491" s="1"/>
    </row>
    <row r="492" spans="1:16">
      <c r="A492" s="6" t="s">
        <v>451</v>
      </c>
      <c r="B492" s="7">
        <v>0</v>
      </c>
      <c r="C492" s="7">
        <v>1</v>
      </c>
      <c r="D492" s="7">
        <v>3.7985379695892298</v>
      </c>
      <c r="E492" s="5">
        <f t="shared" si="29"/>
        <v>1.0150916485180153</v>
      </c>
      <c r="F492" s="5">
        <f t="shared" si="30"/>
        <v>1.1313775536602353</v>
      </c>
      <c r="G492" s="5">
        <f t="shared" si="28"/>
        <v>-1.1313775536602353</v>
      </c>
      <c r="H492" s="5">
        <f t="shared" si="31"/>
        <v>-1.9186877337961212</v>
      </c>
      <c r="I492" s="2"/>
      <c r="J492" s="1"/>
      <c r="K492" s="1"/>
      <c r="L492" s="1"/>
      <c r="M492" s="1"/>
      <c r="N492" s="1"/>
      <c r="O492" s="2"/>
      <c r="P492" s="1"/>
    </row>
    <row r="493" spans="1:16">
      <c r="A493" s="6" t="s">
        <v>452</v>
      </c>
      <c r="B493" s="7">
        <v>0</v>
      </c>
      <c r="C493" s="7">
        <v>1</v>
      </c>
      <c r="D493" s="7">
        <v>6.9590368270873997</v>
      </c>
      <c r="E493" s="5">
        <f t="shared" si="29"/>
        <v>1.0221253489276751</v>
      </c>
      <c r="F493" s="5">
        <f t="shared" si="30"/>
        <v>1.178713843065889</v>
      </c>
      <c r="G493" s="5">
        <f t="shared" si="28"/>
        <v>-1.178713843065889</v>
      </c>
      <c r="H493" s="5">
        <f t="shared" si="31"/>
        <v>-1.9278654584617205</v>
      </c>
      <c r="I493" s="2"/>
      <c r="J493" s="1"/>
      <c r="K493" s="1"/>
      <c r="L493" s="1"/>
      <c r="M493" s="1"/>
      <c r="N493" s="1"/>
      <c r="O493" s="2"/>
      <c r="P493" s="1"/>
    </row>
    <row r="494" spans="1:16">
      <c r="A494" s="6" t="s">
        <v>453</v>
      </c>
      <c r="B494" s="7">
        <v>0</v>
      </c>
      <c r="C494" s="7">
        <v>1</v>
      </c>
      <c r="D494" s="7">
        <v>-13.6666669845581</v>
      </c>
      <c r="E494" s="5">
        <f t="shared" si="29"/>
        <v>0.97622277851373274</v>
      </c>
      <c r="F494" s="5">
        <f t="shared" si="30"/>
        <v>0.86979290088392724</v>
      </c>
      <c r="G494" s="5">
        <f t="shared" si="28"/>
        <v>-0.86979290088392724</v>
      </c>
      <c r="H494" s="5">
        <f t="shared" si="31"/>
        <v>-1.8747530006435598</v>
      </c>
      <c r="I494" s="2"/>
      <c r="J494" s="1"/>
      <c r="K494" s="1"/>
      <c r="L494" s="1"/>
      <c r="M494" s="1"/>
      <c r="N494" s="1"/>
      <c r="O494" s="2"/>
      <c r="P494" s="1"/>
    </row>
    <row r="495" spans="1:16">
      <c r="A495" s="6" t="s">
        <v>454</v>
      </c>
      <c r="B495" s="7">
        <v>0</v>
      </c>
      <c r="C495" s="7">
        <v>1</v>
      </c>
      <c r="D495" s="7">
        <v>2.8972508907318102</v>
      </c>
      <c r="E495" s="5">
        <f t="shared" si="29"/>
        <v>1.0130858312146043</v>
      </c>
      <c r="F495" s="5">
        <f t="shared" si="30"/>
        <v>1.1178785498870956</v>
      </c>
      <c r="G495" s="5">
        <f t="shared" si="28"/>
        <v>-1.1178785498870956</v>
      </c>
      <c r="H495" s="5">
        <f t="shared" si="31"/>
        <v>-1.916139423688666</v>
      </c>
      <c r="I495" s="2"/>
      <c r="J495" s="1"/>
      <c r="K495" s="1"/>
      <c r="L495" s="1"/>
      <c r="M495" s="1"/>
      <c r="N495" s="1"/>
      <c r="O495" s="2"/>
      <c r="P495" s="1"/>
    </row>
    <row r="496" spans="1:16">
      <c r="A496" s="6" t="s">
        <v>455</v>
      </c>
      <c r="B496" s="7">
        <v>0</v>
      </c>
      <c r="C496" s="7">
        <v>1</v>
      </c>
      <c r="D496" s="7">
        <v>2.5139939785003702</v>
      </c>
      <c r="E496" s="5">
        <f t="shared" si="29"/>
        <v>1.0122328917192547</v>
      </c>
      <c r="F496" s="5">
        <f t="shared" si="30"/>
        <v>1.1121383294560507</v>
      </c>
      <c r="G496" s="5">
        <f t="shared" si="28"/>
        <v>-1.1121383294560507</v>
      </c>
      <c r="H496" s="5">
        <f t="shared" si="31"/>
        <v>-1.9150650672996881</v>
      </c>
      <c r="I496" s="2"/>
      <c r="J496" s="1"/>
      <c r="K496" s="1"/>
      <c r="L496" s="1"/>
      <c r="M496" s="1"/>
      <c r="N496" s="1"/>
      <c r="O496" s="2"/>
      <c r="P496" s="1"/>
    </row>
    <row r="497" spans="1:16">
      <c r="A497" s="6" t="s">
        <v>456</v>
      </c>
      <c r="B497" s="7">
        <v>0</v>
      </c>
      <c r="C497" s="7">
        <v>1</v>
      </c>
      <c r="D497" s="7">
        <v>7.66729688644409</v>
      </c>
      <c r="E497" s="5">
        <f t="shared" si="29"/>
        <v>1.0237015839760835</v>
      </c>
      <c r="F497" s="5">
        <f t="shared" si="30"/>
        <v>1.1893217896767962</v>
      </c>
      <c r="G497" s="5">
        <f t="shared" si="28"/>
        <v>-1.1893217896767962</v>
      </c>
      <c r="H497" s="5">
        <f t="shared" si="31"/>
        <v>-1.929973752636458</v>
      </c>
      <c r="I497" s="2"/>
      <c r="J497" s="1"/>
      <c r="K497" s="1"/>
      <c r="L497" s="1"/>
      <c r="M497" s="1"/>
      <c r="N497" s="1"/>
      <c r="O497" s="2"/>
      <c r="P497" s="1"/>
    </row>
    <row r="498" spans="1:16">
      <c r="A498" s="6" t="s">
        <v>457</v>
      </c>
      <c r="B498" s="7">
        <v>0</v>
      </c>
      <c r="C498" s="7">
        <v>1</v>
      </c>
      <c r="D498" s="7">
        <v>11.0821523666382</v>
      </c>
      <c r="E498" s="5">
        <f t="shared" si="29"/>
        <v>1.031301355870633</v>
      </c>
      <c r="F498" s="5">
        <f t="shared" si="30"/>
        <v>1.2404676987808134</v>
      </c>
      <c r="G498" s="5">
        <f t="shared" si="28"/>
        <v>-1.2404676987808134</v>
      </c>
      <c r="H498" s="5">
        <f t="shared" si="31"/>
        <v>-1.9404039181888866</v>
      </c>
      <c r="I498" s="2"/>
      <c r="J498" s="1"/>
      <c r="K498" s="1"/>
      <c r="L498" s="1"/>
      <c r="M498" s="1"/>
      <c r="N498" s="1"/>
      <c r="O498" s="2"/>
      <c r="P498" s="1"/>
    </row>
    <row r="499" spans="1:16">
      <c r="A499" s="6" t="s">
        <v>458</v>
      </c>
      <c r="B499" s="7">
        <v>0</v>
      </c>
      <c r="C499" s="7">
        <v>1</v>
      </c>
      <c r="D499" s="7">
        <v>6.6748228073120099</v>
      </c>
      <c r="E499" s="5">
        <f t="shared" si="29"/>
        <v>1.0214928297092036</v>
      </c>
      <c r="F499" s="5">
        <f t="shared" si="30"/>
        <v>1.1744570349796233</v>
      </c>
      <c r="G499" s="5">
        <f t="shared" si="28"/>
        <v>-1.1744570349796233</v>
      </c>
      <c r="H499" s="5">
        <f t="shared" si="31"/>
        <v>-1.9270247427062688</v>
      </c>
      <c r="I499" s="2"/>
      <c r="J499" s="1"/>
      <c r="K499" s="1"/>
      <c r="L499" s="1"/>
      <c r="M499" s="1"/>
      <c r="N499" s="1"/>
      <c r="O499" s="2"/>
      <c r="P499" s="1"/>
    </row>
    <row r="500" spans="1:16">
      <c r="A500" s="6" t="s">
        <v>742</v>
      </c>
      <c r="B500" s="7">
        <v>0</v>
      </c>
      <c r="C500" s="7">
        <v>1</v>
      </c>
      <c r="D500" s="7">
        <v>-123.812339782715</v>
      </c>
      <c r="E500" s="5">
        <f t="shared" si="29"/>
        <v>0.73109322814397482</v>
      </c>
      <c r="F500" s="5">
        <f t="shared" si="30"/>
        <v>0</v>
      </c>
      <c r="G500" s="5">
        <f t="shared" si="28"/>
        <v>0</v>
      </c>
      <c r="H500" s="5">
        <f t="shared" si="31"/>
        <v>-0.69314718055994529</v>
      </c>
      <c r="I500" s="2"/>
      <c r="J500" s="1"/>
      <c r="K500" s="1"/>
      <c r="L500" s="1"/>
      <c r="M500" s="1"/>
      <c r="N500" s="1"/>
      <c r="O500" s="2"/>
      <c r="P500" s="1"/>
    </row>
    <row r="501" spans="1:16">
      <c r="A501" s="6" t="s">
        <v>459</v>
      </c>
      <c r="B501" s="7">
        <v>0</v>
      </c>
      <c r="C501" s="7">
        <v>1</v>
      </c>
      <c r="D501" s="7">
        <v>0.61349701881408703</v>
      </c>
      <c r="E501" s="5">
        <f t="shared" si="29"/>
        <v>1.008003329600544</v>
      </c>
      <c r="F501" s="5">
        <f t="shared" si="30"/>
        <v>1.0836736856910825</v>
      </c>
      <c r="G501" s="5">
        <f t="shared" si="28"/>
        <v>-1.0836736856910825</v>
      </c>
      <c r="H501" s="5">
        <f t="shared" si="31"/>
        <v>-1.9098192572528563</v>
      </c>
      <c r="I501" s="2"/>
      <c r="J501" s="1"/>
      <c r="K501" s="1"/>
      <c r="L501" s="1"/>
      <c r="M501" s="1"/>
      <c r="N501" s="1"/>
      <c r="O501" s="2"/>
      <c r="P501" s="1"/>
    </row>
    <row r="502" spans="1:16">
      <c r="A502" s="6" t="s">
        <v>460</v>
      </c>
      <c r="B502" s="7">
        <v>0</v>
      </c>
      <c r="C502" s="7">
        <v>1</v>
      </c>
      <c r="D502" s="7">
        <v>5.0306649208068803</v>
      </c>
      <c r="E502" s="5">
        <f t="shared" si="29"/>
        <v>1.0178337510253368</v>
      </c>
      <c r="F502" s="5">
        <f t="shared" si="30"/>
        <v>1.1498317030135792</v>
      </c>
      <c r="G502" s="5">
        <f t="shared" si="28"/>
        <v>-1.1498317030135792</v>
      </c>
      <c r="H502" s="5">
        <f t="shared" si="31"/>
        <v>-1.9222209548261349</v>
      </c>
      <c r="I502" s="2"/>
      <c r="J502" s="1"/>
      <c r="K502" s="1"/>
      <c r="L502" s="1"/>
      <c r="M502" s="1"/>
      <c r="N502" s="1"/>
      <c r="O502" s="2"/>
      <c r="P502" s="1"/>
    </row>
    <row r="503" spans="1:16">
      <c r="A503" s="6" t="s">
        <v>743</v>
      </c>
      <c r="B503" s="7">
        <v>0</v>
      </c>
      <c r="C503" s="7">
        <v>1</v>
      </c>
      <c r="D503" s="7">
        <v>-200</v>
      </c>
      <c r="E503" s="5">
        <f t="shared" si="29"/>
        <v>0.56153734439164016</v>
      </c>
      <c r="F503" s="5">
        <f t="shared" si="30"/>
        <v>0</v>
      </c>
      <c r="G503" s="5">
        <f t="shared" si="28"/>
        <v>0</v>
      </c>
      <c r="H503" s="5">
        <f t="shared" si="31"/>
        <v>-0.69314718055994529</v>
      </c>
      <c r="I503" s="2"/>
      <c r="J503" s="1"/>
      <c r="K503" s="1"/>
      <c r="L503" s="1"/>
      <c r="M503" s="1"/>
      <c r="N503" s="1"/>
      <c r="O503" s="2"/>
      <c r="P503" s="1"/>
    </row>
    <row r="504" spans="1:16">
      <c r="A504" s="6" t="s">
        <v>461</v>
      </c>
      <c r="B504" s="7">
        <v>0</v>
      </c>
      <c r="C504" s="7">
        <v>1</v>
      </c>
      <c r="D504" s="7">
        <v>21.096336364746101</v>
      </c>
      <c r="E504" s="5">
        <f t="shared" si="29"/>
        <v>1.0535879546848652</v>
      </c>
      <c r="F504" s="5">
        <f t="shared" si="30"/>
        <v>1.3904548790549887</v>
      </c>
      <c r="G504" s="5">
        <f t="shared" si="28"/>
        <v>-1.3904548790549887</v>
      </c>
      <c r="H504" s="5">
        <f t="shared" si="31"/>
        <v>-1.9735226622460325</v>
      </c>
      <c r="I504" s="2"/>
      <c r="J504" s="1"/>
      <c r="K504" s="1"/>
      <c r="L504" s="1"/>
      <c r="M504" s="1"/>
      <c r="N504" s="1"/>
      <c r="O504" s="2"/>
      <c r="P504" s="1"/>
    </row>
    <row r="505" spans="1:16">
      <c r="A505" s="6" t="s">
        <v>462</v>
      </c>
      <c r="B505" s="7">
        <v>0</v>
      </c>
      <c r="C505" s="7">
        <v>1</v>
      </c>
      <c r="D505" s="7">
        <v>6.4203338623046902</v>
      </c>
      <c r="E505" s="5">
        <f t="shared" si="29"/>
        <v>1.0209264637405828</v>
      </c>
      <c r="F505" s="5">
        <f t="shared" si="30"/>
        <v>1.170645433427284</v>
      </c>
      <c r="G505" s="5">
        <f t="shared" si="28"/>
        <v>-1.170645433427284</v>
      </c>
      <c r="H505" s="5">
        <f t="shared" si="31"/>
        <v>-1.9262745359528857</v>
      </c>
      <c r="I505" s="2"/>
      <c r="J505" s="1"/>
      <c r="K505" s="1"/>
      <c r="L505" s="1"/>
      <c r="M505" s="1"/>
      <c r="N505" s="1"/>
      <c r="O505" s="2"/>
      <c r="P505" s="1"/>
    </row>
    <row r="506" spans="1:16">
      <c r="A506" s="6" t="s">
        <v>463</v>
      </c>
      <c r="B506" s="7">
        <v>0</v>
      </c>
      <c r="C506" s="7">
        <v>1</v>
      </c>
      <c r="D506" s="7">
        <v>7.4699659347534197</v>
      </c>
      <c r="E506" s="5">
        <f t="shared" si="29"/>
        <v>1.0232624233060985</v>
      </c>
      <c r="F506" s="5">
        <f t="shared" si="30"/>
        <v>1.1863662704821722</v>
      </c>
      <c r="G506" s="5">
        <f t="shared" ref="G506:G566" si="32">B506-F506</f>
        <v>-1.1863662704821722</v>
      </c>
      <c r="H506" s="5">
        <f t="shared" si="31"/>
        <v>-1.929384454795946</v>
      </c>
      <c r="I506" s="2"/>
      <c r="J506" s="1"/>
      <c r="K506" s="1"/>
      <c r="L506" s="1"/>
      <c r="M506" s="1"/>
      <c r="N506" s="1"/>
      <c r="O506" s="2"/>
      <c r="P506" s="1"/>
    </row>
    <row r="507" spans="1:16">
      <c r="A507" s="6" t="s">
        <v>744</v>
      </c>
      <c r="B507" s="7">
        <v>0</v>
      </c>
      <c r="C507" s="7">
        <v>1</v>
      </c>
      <c r="D507" s="7">
        <v>-282.7529296875</v>
      </c>
      <c r="E507" s="5">
        <f t="shared" si="29"/>
        <v>0.37737043224022149</v>
      </c>
      <c r="F507" s="5">
        <f t="shared" si="30"/>
        <v>0</v>
      </c>
      <c r="G507" s="5">
        <f t="shared" si="32"/>
        <v>0</v>
      </c>
      <c r="H507" s="5">
        <f t="shared" si="31"/>
        <v>-0.69314718055994529</v>
      </c>
      <c r="I507" s="2"/>
      <c r="J507" s="1"/>
      <c r="K507" s="1"/>
      <c r="L507" s="1"/>
      <c r="M507" s="1"/>
      <c r="N507" s="1"/>
      <c r="O507" s="2"/>
      <c r="P507" s="1"/>
    </row>
    <row r="508" spans="1:16">
      <c r="A508" s="6" t="s">
        <v>464</v>
      </c>
      <c r="B508" s="7">
        <v>0</v>
      </c>
      <c r="C508" s="7">
        <v>1</v>
      </c>
      <c r="D508" s="7">
        <v>-60.1287651062012</v>
      </c>
      <c r="E508" s="5">
        <f t="shared" si="29"/>
        <v>0.87282122916131433</v>
      </c>
      <c r="F508" s="5">
        <f t="shared" si="30"/>
        <v>0.17390803515707554</v>
      </c>
      <c r="G508" s="5">
        <f t="shared" si="32"/>
        <v>-0.17390803515707554</v>
      </c>
      <c r="H508" s="5">
        <f t="shared" si="31"/>
        <v>-1.8137957859250944</v>
      </c>
      <c r="I508" s="2"/>
      <c r="J508" s="1"/>
      <c r="K508" s="1"/>
      <c r="L508" s="1"/>
      <c r="M508" s="1"/>
      <c r="N508" s="1"/>
      <c r="O508" s="2"/>
      <c r="P508" s="1"/>
    </row>
    <row r="509" spans="1:16">
      <c r="A509" s="6" t="s">
        <v>465</v>
      </c>
      <c r="B509" s="7">
        <v>0</v>
      </c>
      <c r="C509" s="7">
        <v>1</v>
      </c>
      <c r="D509" s="7">
        <v>-16.517856597900401</v>
      </c>
      <c r="E509" s="5">
        <f t="shared" si="29"/>
        <v>0.96987744682541221</v>
      </c>
      <c r="F509" s="5">
        <f t="shared" si="30"/>
        <v>0.82708928263474912</v>
      </c>
      <c r="G509" s="5">
        <f t="shared" si="32"/>
        <v>-0.82708928263474912</v>
      </c>
      <c r="H509" s="5">
        <f t="shared" si="31"/>
        <v>-1.8686712583391261</v>
      </c>
      <c r="I509" s="2"/>
      <c r="J509" s="1"/>
      <c r="K509" s="1"/>
      <c r="L509" s="1"/>
      <c r="M509" s="1"/>
      <c r="N509" s="1"/>
      <c r="O509" s="2"/>
      <c r="P509" s="1"/>
    </row>
    <row r="510" spans="1:16">
      <c r="A510" s="6" t="s">
        <v>466</v>
      </c>
      <c r="B510" s="7">
        <v>0</v>
      </c>
      <c r="C510" s="7">
        <v>1</v>
      </c>
      <c r="D510" s="7">
        <v>-4.3478260040283203</v>
      </c>
      <c r="E510" s="5">
        <f t="shared" si="29"/>
        <v>0.99696188919773199</v>
      </c>
      <c r="F510" s="5">
        <f t="shared" si="30"/>
        <v>1.0093655992043473</v>
      </c>
      <c r="G510" s="5">
        <f t="shared" si="32"/>
        <v>-1.0093655992043473</v>
      </c>
      <c r="H510" s="5">
        <f t="shared" si="31"/>
        <v>-1.8967658133199872</v>
      </c>
      <c r="I510" s="2"/>
      <c r="J510" s="1"/>
      <c r="K510" s="1"/>
      <c r="L510" s="1"/>
      <c r="M510" s="1"/>
      <c r="N510" s="1"/>
      <c r="O510" s="2"/>
      <c r="P510" s="1"/>
    </row>
    <row r="511" spans="1:16">
      <c r="A511" s="6" t="s">
        <v>467</v>
      </c>
      <c r="B511" s="7">
        <v>0</v>
      </c>
      <c r="C511" s="7">
        <v>1</v>
      </c>
      <c r="D511" s="7">
        <v>-25.843704223632798</v>
      </c>
      <c r="E511" s="5">
        <f t="shared" si="29"/>
        <v>0.94912274282989673</v>
      </c>
      <c r="F511" s="5">
        <f t="shared" si="30"/>
        <v>0.68741164246811159</v>
      </c>
      <c r="G511" s="5">
        <f t="shared" si="32"/>
        <v>-0.68741164246811159</v>
      </c>
      <c r="H511" s="5">
        <f t="shared" si="31"/>
        <v>-1.8509167732127323</v>
      </c>
      <c r="I511" s="2"/>
      <c r="J511" s="1"/>
      <c r="K511" s="1"/>
      <c r="L511" s="1"/>
      <c r="M511" s="1"/>
      <c r="N511" s="1"/>
      <c r="O511" s="2"/>
      <c r="P511" s="1"/>
    </row>
    <row r="512" spans="1:16">
      <c r="A512" s="6" t="s">
        <v>468</v>
      </c>
      <c r="B512" s="7">
        <v>0</v>
      </c>
      <c r="C512" s="7">
        <v>1</v>
      </c>
      <c r="D512" s="7">
        <v>21.090908050537099</v>
      </c>
      <c r="E512" s="5">
        <f t="shared" si="29"/>
        <v>1.0535758739540702</v>
      </c>
      <c r="F512" s="5">
        <f t="shared" si="30"/>
        <v>1.3903735766201617</v>
      </c>
      <c r="G512" s="5">
        <f t="shared" si="32"/>
        <v>-1.3903735766201617</v>
      </c>
      <c r="H512" s="5">
        <f t="shared" si="31"/>
        <v>-1.9735036869132474</v>
      </c>
      <c r="I512" s="2"/>
      <c r="J512" s="1"/>
      <c r="K512" s="1"/>
      <c r="L512" s="1"/>
      <c r="M512" s="1"/>
      <c r="N512" s="1"/>
      <c r="O512" s="2"/>
      <c r="P512" s="1"/>
    </row>
    <row r="513" spans="1:16">
      <c r="A513" s="6" t="s">
        <v>469</v>
      </c>
      <c r="B513" s="7">
        <v>0</v>
      </c>
      <c r="C513" s="7">
        <v>1</v>
      </c>
      <c r="D513" s="7">
        <v>5.1103229522705096</v>
      </c>
      <c r="E513" s="5">
        <f t="shared" si="29"/>
        <v>1.0180110302315004</v>
      </c>
      <c r="F513" s="5">
        <f t="shared" si="30"/>
        <v>1.1510247791072159</v>
      </c>
      <c r="G513" s="5">
        <f t="shared" si="32"/>
        <v>-1.1510247791072159</v>
      </c>
      <c r="H513" s="5">
        <f t="shared" si="31"/>
        <v>-1.9224513478495691</v>
      </c>
      <c r="I513" s="2"/>
      <c r="J513" s="1"/>
      <c r="K513" s="1"/>
      <c r="L513" s="1"/>
      <c r="M513" s="1"/>
      <c r="N513" s="1"/>
      <c r="O513" s="2"/>
      <c r="P513" s="1"/>
    </row>
    <row r="514" spans="1:16">
      <c r="A514" s="6" t="s">
        <v>470</v>
      </c>
      <c r="B514" s="7">
        <v>0</v>
      </c>
      <c r="C514" s="7">
        <v>1</v>
      </c>
      <c r="D514" s="7">
        <v>4.9362111091613796</v>
      </c>
      <c r="E514" s="5">
        <f t="shared" ref="E514:E577" si="33">C$797+B$797*D514</f>
        <v>1.0176235437626167</v>
      </c>
      <c r="F514" s="5">
        <f t="shared" ref="F514:F577" si="34">MAX(C$804+B$804*D514,0)</f>
        <v>1.1484170235072377</v>
      </c>
      <c r="G514" s="5">
        <f t="shared" si="32"/>
        <v>-1.1484170235072377</v>
      </c>
      <c r="H514" s="5">
        <f t="shared" ref="H514:H577" si="35">IF(F514&gt;0,LN(1/F$796*_xlfn.NORM.S.DIST(G514/F$796,0)),LN(_xlfn.NORM.S.DIST(G514/F$796,1)))</f>
        <v>-1.9219480779461819</v>
      </c>
      <c r="I514" s="2"/>
      <c r="J514" s="1"/>
      <c r="K514" s="1"/>
      <c r="L514" s="1"/>
      <c r="M514" s="1"/>
      <c r="N514" s="1"/>
      <c r="O514" s="2"/>
      <c r="P514" s="1"/>
    </row>
    <row r="515" spans="1:16">
      <c r="A515" s="6" t="s">
        <v>471</v>
      </c>
      <c r="B515" s="7">
        <v>0</v>
      </c>
      <c r="C515" s="7">
        <v>1</v>
      </c>
      <c r="D515" s="7">
        <v>-27.27272605896</v>
      </c>
      <c r="E515" s="5">
        <f t="shared" si="33"/>
        <v>0.94594245012239975</v>
      </c>
      <c r="F515" s="5">
        <f t="shared" si="34"/>
        <v>0.66600850511099385</v>
      </c>
      <c r="G515" s="5">
        <f t="shared" si="32"/>
        <v>-0.66600850511099385</v>
      </c>
      <c r="H515" s="5">
        <f t="shared" si="35"/>
        <v>-1.8484855673949503</v>
      </c>
      <c r="I515" s="2"/>
      <c r="J515" s="1"/>
      <c r="K515" s="1"/>
      <c r="L515" s="1"/>
      <c r="M515" s="1"/>
      <c r="N515" s="1"/>
      <c r="O515" s="2"/>
      <c r="P515" s="1"/>
    </row>
    <row r="516" spans="1:16">
      <c r="A516" s="6" t="s">
        <v>472</v>
      </c>
      <c r="B516" s="7">
        <v>0</v>
      </c>
      <c r="C516" s="7">
        <v>1</v>
      </c>
      <c r="D516" s="7">
        <v>13.3956394195557</v>
      </c>
      <c r="E516" s="5">
        <f t="shared" si="33"/>
        <v>1.0364500287749889</v>
      </c>
      <c r="F516" s="5">
        <f t="shared" si="34"/>
        <v>1.2751178909216276</v>
      </c>
      <c r="G516" s="5">
        <f t="shared" si="32"/>
        <v>-1.2751178909216276</v>
      </c>
      <c r="H516" s="5">
        <f t="shared" si="35"/>
        <v>-1.9477196267476562</v>
      </c>
      <c r="I516" s="2"/>
      <c r="J516" s="1"/>
      <c r="K516" s="1"/>
      <c r="L516" s="1"/>
      <c r="M516" s="1"/>
      <c r="N516" s="1"/>
      <c r="O516" s="2"/>
      <c r="P516" s="1"/>
    </row>
    <row r="517" spans="1:16">
      <c r="A517" s="6" t="s">
        <v>64</v>
      </c>
      <c r="B517" s="7">
        <v>0</v>
      </c>
      <c r="C517" s="7">
        <v>1</v>
      </c>
      <c r="D517" s="7">
        <v>9.8400306701660192</v>
      </c>
      <c r="E517" s="5">
        <f t="shared" si="33"/>
        <v>1.0285370100254838</v>
      </c>
      <c r="F517" s="5">
        <f t="shared" si="34"/>
        <v>1.2218638533904711</v>
      </c>
      <c r="G517" s="5">
        <f t="shared" si="32"/>
        <v>-1.2218638533904711</v>
      </c>
      <c r="H517" s="5">
        <f t="shared" si="35"/>
        <v>-1.9365592319595788</v>
      </c>
      <c r="I517" s="2"/>
      <c r="J517" s="1"/>
      <c r="K517" s="1"/>
      <c r="L517" s="1"/>
      <c r="M517" s="1"/>
      <c r="N517" s="1"/>
      <c r="O517" s="2"/>
      <c r="P517" s="1"/>
    </row>
    <row r="518" spans="1:16">
      <c r="A518" s="6" t="s">
        <v>473</v>
      </c>
      <c r="B518" s="7">
        <v>0</v>
      </c>
      <c r="C518" s="7">
        <v>1</v>
      </c>
      <c r="D518" s="7">
        <v>5.16806983947754</v>
      </c>
      <c r="E518" s="5">
        <f t="shared" si="33"/>
        <v>1.0181395461153904</v>
      </c>
      <c r="F518" s="5">
        <f t="shared" si="34"/>
        <v>1.1518896816078521</v>
      </c>
      <c r="G518" s="5">
        <f t="shared" si="32"/>
        <v>-1.1518896816078521</v>
      </c>
      <c r="H518" s="5">
        <f t="shared" si="35"/>
        <v>-1.9226185171827164</v>
      </c>
      <c r="I518" s="2"/>
      <c r="J518" s="1"/>
      <c r="K518" s="1"/>
      <c r="L518" s="1"/>
      <c r="M518" s="1"/>
      <c r="N518" s="1"/>
      <c r="O518" s="2"/>
      <c r="P518" s="1"/>
    </row>
    <row r="519" spans="1:16">
      <c r="A519" s="6" t="s">
        <v>745</v>
      </c>
      <c r="B519" s="7">
        <v>0</v>
      </c>
      <c r="C519" s="7">
        <v>1</v>
      </c>
      <c r="D519" s="7">
        <v>-29.999998092651399</v>
      </c>
      <c r="E519" s="5">
        <f t="shared" si="33"/>
        <v>0.93987289740760638</v>
      </c>
      <c r="F519" s="5">
        <f t="shared" si="34"/>
        <v>0.62516085918684516</v>
      </c>
      <c r="G519" s="5">
        <f t="shared" si="32"/>
        <v>-0.62516085918684516</v>
      </c>
      <c r="H519" s="5">
        <f t="shared" si="35"/>
        <v>-1.8440590528429766</v>
      </c>
      <c r="I519" s="2"/>
      <c r="J519" s="1"/>
      <c r="K519" s="1"/>
      <c r="L519" s="1"/>
      <c r="M519" s="1"/>
      <c r="N519" s="1"/>
      <c r="O519" s="2"/>
      <c r="P519" s="1"/>
    </row>
    <row r="520" spans="1:16">
      <c r="A520" s="6" t="s">
        <v>474</v>
      </c>
      <c r="B520" s="7">
        <v>0</v>
      </c>
      <c r="C520" s="7">
        <v>1</v>
      </c>
      <c r="D520" s="7">
        <v>1.43288803100586</v>
      </c>
      <c r="E520" s="5">
        <f t="shared" si="33"/>
        <v>1.0098268869432248</v>
      </c>
      <c r="F520" s="5">
        <f t="shared" si="34"/>
        <v>1.0959460932565781</v>
      </c>
      <c r="G520" s="5">
        <f t="shared" si="32"/>
        <v>-1.0959460932565781</v>
      </c>
      <c r="H520" s="5">
        <f t="shared" si="35"/>
        <v>-1.9120642873127864</v>
      </c>
      <c r="I520" s="2"/>
      <c r="J520" s="1"/>
      <c r="K520" s="1"/>
      <c r="L520" s="1"/>
      <c r="M520" s="1"/>
      <c r="N520" s="1"/>
      <c r="O520" s="2"/>
      <c r="P520" s="1"/>
    </row>
    <row r="521" spans="1:16">
      <c r="A521" s="6" t="s">
        <v>475</v>
      </c>
      <c r="B521" s="7">
        <v>0</v>
      </c>
      <c r="C521" s="7">
        <v>1</v>
      </c>
      <c r="D521" s="7">
        <v>-22.857143402099599</v>
      </c>
      <c r="E521" s="5">
        <f t="shared" si="33"/>
        <v>0.95576934357903309</v>
      </c>
      <c r="F521" s="5">
        <f t="shared" si="34"/>
        <v>0.73214277946576667</v>
      </c>
      <c r="G521" s="5">
        <f t="shared" si="32"/>
        <v>-0.73214277946576667</v>
      </c>
      <c r="H521" s="5">
        <f t="shared" si="35"/>
        <v>-1.8562461157474623</v>
      </c>
      <c r="I521" s="2"/>
      <c r="J521" s="1"/>
      <c r="K521" s="1"/>
      <c r="L521" s="1"/>
      <c r="M521" s="1"/>
      <c r="N521" s="1"/>
      <c r="O521" s="2"/>
      <c r="P521" s="1"/>
    </row>
    <row r="522" spans="1:16">
      <c r="A522" s="6" t="s">
        <v>476</v>
      </c>
      <c r="B522" s="7">
        <v>0</v>
      </c>
      <c r="C522" s="7">
        <v>1</v>
      </c>
      <c r="D522" s="7">
        <v>1.8080240488052399</v>
      </c>
      <c r="E522" s="5">
        <f t="shared" si="33"/>
        <v>1.010661753361801</v>
      </c>
      <c r="F522" s="5">
        <f t="shared" si="34"/>
        <v>1.1015646832025632</v>
      </c>
      <c r="G522" s="5">
        <f t="shared" si="32"/>
        <v>-1.1015646832025632</v>
      </c>
      <c r="H522" s="5">
        <f t="shared" si="35"/>
        <v>-1.913100550336126</v>
      </c>
      <c r="I522" s="2"/>
      <c r="J522" s="1"/>
      <c r="K522" s="1"/>
      <c r="L522" s="1"/>
      <c r="M522" s="1"/>
      <c r="N522" s="1"/>
      <c r="O522" s="2"/>
      <c r="P522" s="1"/>
    </row>
    <row r="523" spans="1:16">
      <c r="A523" s="6" t="s">
        <v>477</v>
      </c>
      <c r="B523" s="7">
        <v>0</v>
      </c>
      <c r="C523" s="7">
        <v>1</v>
      </c>
      <c r="D523" s="7">
        <v>-0.83217698335647605</v>
      </c>
      <c r="E523" s="5">
        <f t="shared" si="33"/>
        <v>1.0047859774419829</v>
      </c>
      <c r="F523" s="5">
        <f t="shared" si="34"/>
        <v>1.0620211409383384</v>
      </c>
      <c r="G523" s="5">
        <f t="shared" si="32"/>
        <v>-1.0620211409383384</v>
      </c>
      <c r="H523" s="5">
        <f t="shared" si="35"/>
        <v>-1.9059199401967097</v>
      </c>
      <c r="I523" s="2"/>
      <c r="J523" s="1"/>
      <c r="K523" s="1"/>
      <c r="L523" s="1"/>
      <c r="M523" s="1"/>
      <c r="N523" s="1"/>
      <c r="O523" s="2"/>
      <c r="P523" s="1"/>
    </row>
    <row r="524" spans="1:16">
      <c r="A524" s="6" t="s">
        <v>478</v>
      </c>
      <c r="B524" s="7">
        <v>0</v>
      </c>
      <c r="C524" s="7">
        <v>1</v>
      </c>
      <c r="D524" s="7">
        <v>-4.2105259895324698</v>
      </c>
      <c r="E524" s="5">
        <f t="shared" si="33"/>
        <v>0.99726745082320589</v>
      </c>
      <c r="F524" s="5">
        <f t="shared" si="34"/>
        <v>1.0114220065990713</v>
      </c>
      <c r="G524" s="5">
        <f t="shared" si="32"/>
        <v>-1.0114220065990713</v>
      </c>
      <c r="H524" s="5">
        <f t="shared" si="35"/>
        <v>-1.8971145852116291</v>
      </c>
      <c r="I524" s="2"/>
      <c r="J524" s="1"/>
      <c r="K524" s="1"/>
      <c r="L524" s="1"/>
      <c r="M524" s="1"/>
      <c r="N524" s="1"/>
      <c r="O524" s="2"/>
      <c r="P524" s="1"/>
    </row>
    <row r="525" spans="1:16">
      <c r="A525" s="6" t="s">
        <v>479</v>
      </c>
      <c r="B525" s="7">
        <v>0</v>
      </c>
      <c r="C525" s="7">
        <v>1</v>
      </c>
      <c r="D525" s="7">
        <v>28</v>
      </c>
      <c r="E525" s="5">
        <f t="shared" si="33"/>
        <v>1.0689520803906021</v>
      </c>
      <c r="F525" s="5">
        <f t="shared" si="34"/>
        <v>1.4938543215266604</v>
      </c>
      <c r="G525" s="5">
        <f t="shared" si="32"/>
        <v>-1.4938543215266604</v>
      </c>
      <c r="H525" s="5">
        <f t="shared" si="35"/>
        <v>-1.9985532854563963</v>
      </c>
      <c r="I525" s="2"/>
      <c r="J525" s="1"/>
      <c r="K525" s="1"/>
      <c r="L525" s="1"/>
      <c r="M525" s="1"/>
      <c r="N525" s="1"/>
      <c r="O525" s="2"/>
      <c r="P525" s="1"/>
    </row>
    <row r="526" spans="1:16">
      <c r="A526" s="6" t="s">
        <v>480</v>
      </c>
      <c r="B526" s="7">
        <v>0</v>
      </c>
      <c r="C526" s="7">
        <v>1</v>
      </c>
      <c r="D526" s="7">
        <v>4.1135401725768999</v>
      </c>
      <c r="E526" s="5">
        <f t="shared" si="33"/>
        <v>1.0157926869376122</v>
      </c>
      <c r="F526" s="5">
        <f t="shared" si="34"/>
        <v>1.13609549095949</v>
      </c>
      <c r="G526" s="5">
        <f t="shared" si="32"/>
        <v>-1.13609549095949</v>
      </c>
      <c r="H526" s="5">
        <f t="shared" si="35"/>
        <v>-1.9195855882642072</v>
      </c>
      <c r="I526" s="2"/>
      <c r="J526" s="1"/>
      <c r="K526" s="1"/>
      <c r="L526" s="1"/>
      <c r="M526" s="1"/>
      <c r="N526" s="1"/>
      <c r="O526" s="2"/>
      <c r="P526" s="1"/>
    </row>
    <row r="527" spans="1:16">
      <c r="A527" s="6" t="s">
        <v>481</v>
      </c>
      <c r="B527" s="7">
        <v>0</v>
      </c>
      <c r="C527" s="7">
        <v>1</v>
      </c>
      <c r="D527" s="7">
        <v>28.2079563140869</v>
      </c>
      <c r="E527" s="5">
        <f t="shared" si="33"/>
        <v>1.0694148878388992</v>
      </c>
      <c r="F527" s="5">
        <f t="shared" si="34"/>
        <v>1.4969689818101142</v>
      </c>
      <c r="G527" s="5">
        <f t="shared" si="32"/>
        <v>-1.4969689818101142</v>
      </c>
      <c r="H527" s="5">
        <f t="shared" si="35"/>
        <v>-1.9993351168251128</v>
      </c>
      <c r="I527" s="2"/>
      <c r="J527" s="1"/>
      <c r="K527" s="1"/>
      <c r="L527" s="1"/>
      <c r="M527" s="1"/>
      <c r="N527" s="1"/>
      <c r="O527" s="2"/>
      <c r="P527" s="1"/>
    </row>
    <row r="528" spans="1:16">
      <c r="A528" s="6" t="s">
        <v>482</v>
      </c>
      <c r="B528" s="7">
        <v>0</v>
      </c>
      <c r="C528" s="7">
        <v>1</v>
      </c>
      <c r="D528" s="7">
        <v>3.5312240123748802</v>
      </c>
      <c r="E528" s="5">
        <f t="shared" si="33"/>
        <v>1.0144967404433278</v>
      </c>
      <c r="F528" s="5">
        <f t="shared" si="34"/>
        <v>1.1273738658212573</v>
      </c>
      <c r="G528" s="5">
        <f t="shared" si="32"/>
        <v>-1.1273738658212573</v>
      </c>
      <c r="H528" s="5">
        <f t="shared" si="35"/>
        <v>-1.917928736379334</v>
      </c>
      <c r="I528" s="2"/>
      <c r="J528" s="1"/>
      <c r="K528" s="1"/>
      <c r="L528" s="1"/>
      <c r="M528" s="1"/>
      <c r="N528" s="1"/>
      <c r="O528" s="2"/>
      <c r="P528" s="1"/>
    </row>
    <row r="529" spans="1:16">
      <c r="A529" s="6" t="s">
        <v>483</v>
      </c>
      <c r="B529" s="7">
        <v>0</v>
      </c>
      <c r="C529" s="7">
        <v>1</v>
      </c>
      <c r="D529" s="7">
        <v>10.7826089859009</v>
      </c>
      <c r="E529" s="5">
        <f t="shared" si="33"/>
        <v>1.0306347211098565</v>
      </c>
      <c r="F529" s="5">
        <f t="shared" si="34"/>
        <v>1.2359812955895928</v>
      </c>
      <c r="G529" s="5">
        <f t="shared" si="32"/>
        <v>-1.2359812955895928</v>
      </c>
      <c r="H529" s="5">
        <f t="shared" si="35"/>
        <v>-1.9394714385902181</v>
      </c>
      <c r="I529" s="2"/>
      <c r="J529" s="1"/>
      <c r="K529" s="1"/>
      <c r="L529" s="1"/>
      <c r="M529" s="1"/>
      <c r="N529" s="1"/>
      <c r="O529" s="2"/>
      <c r="P529" s="1"/>
    </row>
    <row r="530" spans="1:16">
      <c r="A530" s="6" t="s">
        <v>484</v>
      </c>
      <c r="B530" s="7">
        <v>0</v>
      </c>
      <c r="C530" s="7">
        <v>1</v>
      </c>
      <c r="D530" s="7">
        <v>7.1280097961425799</v>
      </c>
      <c r="E530" s="5">
        <f t="shared" si="33"/>
        <v>1.0225013988157634</v>
      </c>
      <c r="F530" s="5">
        <f t="shared" si="34"/>
        <v>1.1812446313134317</v>
      </c>
      <c r="G530" s="5">
        <f t="shared" si="32"/>
        <v>-1.1812446313134317</v>
      </c>
      <c r="H530" s="5">
        <f t="shared" si="35"/>
        <v>-1.9283667285851236</v>
      </c>
      <c r="I530" s="2"/>
      <c r="J530" s="1"/>
      <c r="K530" s="1"/>
      <c r="L530" s="1"/>
      <c r="M530" s="1"/>
      <c r="N530" s="1"/>
      <c r="O530" s="2"/>
      <c r="P530" s="1"/>
    </row>
    <row r="531" spans="1:16">
      <c r="A531" s="6" t="s">
        <v>485</v>
      </c>
      <c r="B531" s="7">
        <v>0</v>
      </c>
      <c r="C531" s="7">
        <v>1</v>
      </c>
      <c r="D531" s="7">
        <v>-5.0459179878234899</v>
      </c>
      <c r="E531" s="5">
        <f t="shared" si="33"/>
        <v>0.99540828323430908</v>
      </c>
      <c r="F531" s="5">
        <f t="shared" si="34"/>
        <v>0.99890994468060124</v>
      </c>
      <c r="G531" s="5">
        <f t="shared" si="32"/>
        <v>-0.99890994468060124</v>
      </c>
      <c r="H531" s="5">
        <f t="shared" si="35"/>
        <v>-1.8950034876189805</v>
      </c>
      <c r="I531" s="2"/>
      <c r="J531" s="1"/>
      <c r="K531" s="1"/>
      <c r="L531" s="1"/>
      <c r="M531" s="1"/>
      <c r="N531" s="1"/>
      <c r="O531" s="2"/>
      <c r="P531" s="1"/>
    </row>
    <row r="532" spans="1:16">
      <c r="A532" s="6" t="s">
        <v>486</v>
      </c>
      <c r="B532" s="7">
        <v>0</v>
      </c>
      <c r="C532" s="7">
        <v>1</v>
      </c>
      <c r="D532" s="7">
        <v>19.593511581420898</v>
      </c>
      <c r="E532" s="5">
        <f t="shared" si="33"/>
        <v>1.050243413278358</v>
      </c>
      <c r="F532" s="5">
        <f t="shared" si="34"/>
        <v>1.3679463599644981</v>
      </c>
      <c r="G532" s="5">
        <f t="shared" si="32"/>
        <v>-1.3679463599644981</v>
      </c>
      <c r="H532" s="5">
        <f t="shared" si="35"/>
        <v>-1.9683117229745772</v>
      </c>
      <c r="I532" s="2"/>
      <c r="J532" s="1"/>
      <c r="K532" s="1"/>
      <c r="L532" s="1"/>
      <c r="M532" s="1"/>
      <c r="N532" s="1"/>
      <c r="O532" s="2"/>
      <c r="P532" s="1"/>
    </row>
    <row r="533" spans="1:16">
      <c r="A533" s="6" t="s">
        <v>487</v>
      </c>
      <c r="B533" s="7">
        <v>0</v>
      </c>
      <c r="C533" s="7">
        <v>1</v>
      </c>
      <c r="D533" s="7">
        <v>0.17636699974536901</v>
      </c>
      <c r="E533" s="5">
        <f t="shared" si="33"/>
        <v>1.0070304953320222</v>
      </c>
      <c r="F533" s="5">
        <f t="shared" si="34"/>
        <v>1.0771265822040983</v>
      </c>
      <c r="G533" s="5">
        <f t="shared" si="32"/>
        <v>-1.0771265822040983</v>
      </c>
      <c r="H533" s="5">
        <f t="shared" si="35"/>
        <v>-1.9086319162079173</v>
      </c>
      <c r="I533" s="2"/>
      <c r="J533" s="1"/>
      <c r="K533" s="1"/>
      <c r="L533" s="1"/>
      <c r="M533" s="1"/>
      <c r="N533" s="1"/>
      <c r="O533" s="2"/>
      <c r="P533" s="1"/>
    </row>
    <row r="534" spans="1:16">
      <c r="A534" s="6" t="s">
        <v>746</v>
      </c>
      <c r="B534" s="7">
        <v>0</v>
      </c>
      <c r="C534" s="7">
        <v>1</v>
      </c>
      <c r="D534" s="7">
        <v>-114.28684234619099</v>
      </c>
      <c r="E534" s="5">
        <f t="shared" si="33"/>
        <v>0.75229225343788975</v>
      </c>
      <c r="F534" s="5">
        <f t="shared" si="34"/>
        <v>0</v>
      </c>
      <c r="G534" s="5">
        <f t="shared" si="32"/>
        <v>0</v>
      </c>
      <c r="H534" s="5">
        <f t="shared" si="35"/>
        <v>-0.69314718055994529</v>
      </c>
      <c r="I534" s="2"/>
      <c r="J534" s="1"/>
      <c r="K534" s="1"/>
      <c r="L534" s="1"/>
      <c r="M534" s="1"/>
      <c r="N534" s="1"/>
      <c r="O534" s="2"/>
      <c r="P534" s="1"/>
    </row>
    <row r="535" spans="1:16">
      <c r="A535" s="6" t="s">
        <v>488</v>
      </c>
      <c r="B535" s="7">
        <v>0</v>
      </c>
      <c r="C535" s="7">
        <v>1</v>
      </c>
      <c r="D535" s="7">
        <v>5.7777781486511204</v>
      </c>
      <c r="E535" s="5">
        <f t="shared" si="33"/>
        <v>1.0194964539256346</v>
      </c>
      <c r="F535" s="5">
        <f t="shared" si="34"/>
        <v>1.1610215719445942</v>
      </c>
      <c r="G535" s="5">
        <f t="shared" si="32"/>
        <v>-1.1610215719445942</v>
      </c>
      <c r="H535" s="5">
        <f t="shared" si="35"/>
        <v>-1.9243912011103033</v>
      </c>
      <c r="I535" s="2"/>
      <c r="J535" s="1"/>
      <c r="K535" s="1"/>
      <c r="L535" s="1"/>
      <c r="M535" s="1"/>
      <c r="N535" s="1"/>
      <c r="O535" s="2"/>
      <c r="P535" s="1"/>
    </row>
    <row r="536" spans="1:16">
      <c r="A536" s="6" t="s">
        <v>489</v>
      </c>
      <c r="B536" s="7">
        <v>0</v>
      </c>
      <c r="C536" s="7">
        <v>1</v>
      </c>
      <c r="D536" s="7">
        <v>5.4606199264526403</v>
      </c>
      <c r="E536" s="5">
        <f t="shared" si="33"/>
        <v>1.0187906172783243</v>
      </c>
      <c r="F536" s="5">
        <f t="shared" si="34"/>
        <v>1.1562713429237066</v>
      </c>
      <c r="G536" s="5">
        <f t="shared" si="32"/>
        <v>-1.1562713429237066</v>
      </c>
      <c r="H536" s="5">
        <f t="shared" si="35"/>
        <v>-1.9234673390495327</v>
      </c>
      <c r="I536" s="2"/>
      <c r="J536" s="1"/>
      <c r="K536" s="1"/>
      <c r="L536" s="1"/>
      <c r="M536" s="1"/>
      <c r="N536" s="1"/>
      <c r="O536" s="2"/>
      <c r="P536" s="1"/>
    </row>
    <row r="537" spans="1:16">
      <c r="A537" s="6" t="s">
        <v>490</v>
      </c>
      <c r="B537" s="7">
        <v>0</v>
      </c>
      <c r="C537" s="7">
        <v>1</v>
      </c>
      <c r="D537" s="7">
        <v>21.276596069335898</v>
      </c>
      <c r="E537" s="5">
        <f t="shared" si="33"/>
        <v>1.0539891232393199</v>
      </c>
      <c r="F537" s="5">
        <f t="shared" si="34"/>
        <v>1.3931547140903333</v>
      </c>
      <c r="G537" s="5">
        <f t="shared" si="32"/>
        <v>-1.3931547140903333</v>
      </c>
      <c r="H537" s="5">
        <f t="shared" si="35"/>
        <v>-1.9741534121655233</v>
      </c>
      <c r="I537" s="2"/>
      <c r="J537" s="1"/>
      <c r="K537" s="1"/>
      <c r="L537" s="1"/>
      <c r="M537" s="1"/>
      <c r="N537" s="1"/>
      <c r="O537" s="2"/>
      <c r="P537" s="1"/>
    </row>
    <row r="538" spans="1:16">
      <c r="A538" s="6" t="s">
        <v>747</v>
      </c>
      <c r="B538" s="7">
        <v>0</v>
      </c>
      <c r="C538" s="7">
        <v>1</v>
      </c>
      <c r="D538" s="7">
        <v>-51.851852416992202</v>
      </c>
      <c r="E538" s="5">
        <f t="shared" si="33"/>
        <v>0.89124152506956622</v>
      </c>
      <c r="F538" s="5">
        <f t="shared" si="34"/>
        <v>0.29787527960400773</v>
      </c>
      <c r="G538" s="5">
        <f t="shared" si="32"/>
        <v>-0.29787527960400773</v>
      </c>
      <c r="H538" s="5">
        <f t="shared" si="35"/>
        <v>-1.8187044258520064</v>
      </c>
      <c r="I538" s="2"/>
      <c r="J538" s="1"/>
      <c r="K538" s="1"/>
      <c r="L538" s="1"/>
      <c r="M538" s="1"/>
      <c r="N538" s="1"/>
      <c r="O538" s="2"/>
      <c r="P538" s="1"/>
    </row>
    <row r="539" spans="1:16">
      <c r="A539" s="6" t="s">
        <v>748</v>
      </c>
      <c r="B539" s="7">
        <v>0</v>
      </c>
      <c r="C539" s="7">
        <v>1</v>
      </c>
      <c r="D539" s="7">
        <v>-34.341224670410199</v>
      </c>
      <c r="E539" s="5">
        <f t="shared" si="33"/>
        <v>0.93021148364503992</v>
      </c>
      <c r="F539" s="5">
        <f t="shared" si="34"/>
        <v>0.56014025107215748</v>
      </c>
      <c r="G539" s="5">
        <f t="shared" si="32"/>
        <v>-0.56014025107215748</v>
      </c>
      <c r="H539" s="5">
        <f t="shared" si="35"/>
        <v>-1.8375907347574958</v>
      </c>
      <c r="I539" s="2"/>
      <c r="J539" s="1"/>
      <c r="K539" s="1"/>
      <c r="L539" s="1"/>
      <c r="M539" s="1"/>
      <c r="N539" s="1"/>
      <c r="O539" s="2"/>
      <c r="P539" s="1"/>
    </row>
    <row r="540" spans="1:16">
      <c r="A540" s="6" t="s">
        <v>749</v>
      </c>
      <c r="B540" s="7">
        <v>0</v>
      </c>
      <c r="C540" s="7">
        <v>1</v>
      </c>
      <c r="D540" s="7">
        <v>-564.70587158203102</v>
      </c>
      <c r="E540" s="5">
        <f t="shared" si="33"/>
        <v>-0.25011675010865608</v>
      </c>
      <c r="F540" s="5">
        <f t="shared" si="34"/>
        <v>0</v>
      </c>
      <c r="G540" s="5">
        <f t="shared" si="32"/>
        <v>0</v>
      </c>
      <c r="H540" s="5">
        <f t="shared" si="35"/>
        <v>-0.69314718055994529</v>
      </c>
      <c r="I540" s="2"/>
      <c r="J540" s="1"/>
      <c r="K540" s="1"/>
      <c r="L540" s="1"/>
      <c r="M540" s="1"/>
      <c r="N540" s="1"/>
      <c r="O540" s="2"/>
      <c r="P540" s="1"/>
    </row>
    <row r="541" spans="1:16">
      <c r="A541" s="6" t="s">
        <v>491</v>
      </c>
      <c r="B541" s="7">
        <v>0</v>
      </c>
      <c r="C541" s="7">
        <v>1</v>
      </c>
      <c r="D541" s="7">
        <v>2.67860007286072</v>
      </c>
      <c r="E541" s="5">
        <f t="shared" si="33"/>
        <v>1.0125992231136129</v>
      </c>
      <c r="F541" s="5">
        <f t="shared" si="34"/>
        <v>1.1146037129514728</v>
      </c>
      <c r="G541" s="5">
        <f t="shared" si="32"/>
        <v>-1.1146037129514728</v>
      </c>
      <c r="H541" s="5">
        <f t="shared" si="35"/>
        <v>-1.9155258180420651</v>
      </c>
      <c r="I541" s="2"/>
      <c r="J541" s="1"/>
      <c r="K541" s="1"/>
      <c r="L541" s="1"/>
      <c r="M541" s="1"/>
      <c r="N541" s="1"/>
      <c r="O541" s="2"/>
      <c r="P541" s="1"/>
    </row>
    <row r="542" spans="1:16">
      <c r="A542" s="6" t="s">
        <v>750</v>
      </c>
      <c r="B542" s="7">
        <v>0</v>
      </c>
      <c r="C542" s="7">
        <v>1</v>
      </c>
      <c r="D542" s="7">
        <v>-560</v>
      </c>
      <c r="E542" s="5">
        <f t="shared" si="33"/>
        <v>-0.23964381771198373</v>
      </c>
      <c r="F542" s="5">
        <f t="shared" si="34"/>
        <v>0</v>
      </c>
      <c r="G542" s="5">
        <f t="shared" si="32"/>
        <v>0</v>
      </c>
      <c r="H542" s="5">
        <f t="shared" si="35"/>
        <v>-0.69314718055994529</v>
      </c>
      <c r="I542" s="2"/>
      <c r="J542" s="1"/>
      <c r="K542" s="1"/>
      <c r="L542" s="1"/>
      <c r="M542" s="1"/>
      <c r="N542" s="1"/>
      <c r="O542" s="2"/>
      <c r="P542" s="1"/>
    </row>
    <row r="543" spans="1:16">
      <c r="A543" s="6" t="s">
        <v>751</v>
      </c>
      <c r="B543" s="7">
        <v>0</v>
      </c>
      <c r="C543" s="7">
        <v>1</v>
      </c>
      <c r="D543" s="7">
        <v>-182.926834106445</v>
      </c>
      <c r="E543" s="5">
        <f t="shared" si="33"/>
        <v>0.59953373020104672</v>
      </c>
      <c r="F543" s="5">
        <f t="shared" si="34"/>
        <v>0</v>
      </c>
      <c r="G543" s="5">
        <f t="shared" si="32"/>
        <v>0</v>
      </c>
      <c r="H543" s="5">
        <f t="shared" si="35"/>
        <v>-0.69314718055994529</v>
      </c>
      <c r="I543" s="2"/>
      <c r="J543" s="1"/>
      <c r="K543" s="1"/>
      <c r="L543" s="1"/>
      <c r="M543" s="1"/>
      <c r="N543" s="1"/>
      <c r="O543" s="2"/>
      <c r="P543" s="1"/>
    </row>
    <row r="544" spans="1:16">
      <c r="A544" s="6" t="s">
        <v>492</v>
      </c>
      <c r="B544" s="7">
        <v>0</v>
      </c>
      <c r="C544" s="7">
        <v>1</v>
      </c>
      <c r="D544" s="7">
        <v>-88.636360168457003</v>
      </c>
      <c r="E544" s="5">
        <f t="shared" si="33"/>
        <v>0.80937748432587642</v>
      </c>
      <c r="F544" s="5">
        <f t="shared" si="34"/>
        <v>0</v>
      </c>
      <c r="G544" s="5">
        <f t="shared" si="32"/>
        <v>0</v>
      </c>
      <c r="H544" s="5">
        <f t="shared" si="35"/>
        <v>-0.69314718055994529</v>
      </c>
      <c r="I544" s="2"/>
      <c r="J544" s="1"/>
      <c r="K544" s="1"/>
      <c r="L544" s="1"/>
      <c r="M544" s="1"/>
      <c r="N544" s="1"/>
      <c r="O544" s="2"/>
      <c r="P544" s="1"/>
    </row>
    <row r="545" spans="1:16">
      <c r="A545" s="6" t="s">
        <v>493</v>
      </c>
      <c r="B545" s="7">
        <v>0</v>
      </c>
      <c r="C545" s="7">
        <v>1</v>
      </c>
      <c r="D545" s="7">
        <v>1.5016330480575599</v>
      </c>
      <c r="E545" s="5">
        <f t="shared" si="33"/>
        <v>1.0099798792005867</v>
      </c>
      <c r="F545" s="5">
        <f t="shared" si="34"/>
        <v>1.0969757199608041</v>
      </c>
      <c r="G545" s="5">
        <f t="shared" si="32"/>
        <v>-1.0969757199608041</v>
      </c>
      <c r="H545" s="5">
        <f t="shared" si="35"/>
        <v>-1.912253789660957</v>
      </c>
      <c r="I545" s="2"/>
      <c r="J545" s="1"/>
      <c r="K545" s="1"/>
      <c r="L545" s="1"/>
      <c r="M545" s="1"/>
      <c r="N545" s="1"/>
      <c r="O545" s="2"/>
      <c r="P545" s="1"/>
    </row>
    <row r="546" spans="1:16">
      <c r="A546" s="6" t="s">
        <v>494</v>
      </c>
      <c r="B546" s="7">
        <v>0</v>
      </c>
      <c r="C546" s="7">
        <v>1</v>
      </c>
      <c r="D546" s="7">
        <v>3.03349089622498</v>
      </c>
      <c r="E546" s="5">
        <f t="shared" si="33"/>
        <v>1.0133890337866209</v>
      </c>
      <c r="F546" s="5">
        <f t="shared" si="34"/>
        <v>1.1199190810245623</v>
      </c>
      <c r="G546" s="5">
        <f t="shared" si="32"/>
        <v>-1.1199190810245623</v>
      </c>
      <c r="H546" s="5">
        <f t="shared" si="35"/>
        <v>-1.9165226679728826</v>
      </c>
      <c r="I546" s="2"/>
      <c r="J546" s="1"/>
      <c r="K546" s="1"/>
      <c r="L546" s="1"/>
      <c r="M546" s="1"/>
      <c r="N546" s="1"/>
      <c r="O546" s="2"/>
      <c r="P546" s="1"/>
    </row>
    <row r="547" spans="1:16">
      <c r="A547" s="6" t="s">
        <v>495</v>
      </c>
      <c r="B547" s="7">
        <v>0</v>
      </c>
      <c r="C547" s="7">
        <v>1</v>
      </c>
      <c r="D547" s="7">
        <v>2.2237200736999498</v>
      </c>
      <c r="E547" s="5">
        <f t="shared" si="33"/>
        <v>1.0115868862070982</v>
      </c>
      <c r="F547" s="5">
        <f t="shared" si="34"/>
        <v>1.1077907595994938</v>
      </c>
      <c r="G547" s="5">
        <f t="shared" si="32"/>
        <v>-1.1077907595994938</v>
      </c>
      <c r="H547" s="5">
        <f t="shared" si="35"/>
        <v>-1.9142550443539768</v>
      </c>
      <c r="I547" s="2"/>
      <c r="J547" s="1"/>
      <c r="K547" s="1"/>
      <c r="L547" s="1"/>
      <c r="M547" s="1"/>
      <c r="N547" s="1"/>
      <c r="O547" s="2"/>
      <c r="P547" s="1"/>
    </row>
    <row r="548" spans="1:16">
      <c r="A548" s="6" t="s">
        <v>752</v>
      </c>
      <c r="B548" s="7">
        <v>0</v>
      </c>
      <c r="C548" s="7">
        <v>1</v>
      </c>
      <c r="D548" s="7">
        <v>-43.75</v>
      </c>
      <c r="E548" s="5">
        <f t="shared" si="33"/>
        <v>0.90927222377689365</v>
      </c>
      <c r="F548" s="5">
        <f t="shared" si="34"/>
        <v>0.41922056337867863</v>
      </c>
      <c r="G548" s="5">
        <f t="shared" si="32"/>
        <v>-0.41922056337867863</v>
      </c>
      <c r="H548" s="5">
        <f t="shared" si="35"/>
        <v>-1.8260076016849387</v>
      </c>
      <c r="I548" s="2"/>
      <c r="J548" s="1"/>
      <c r="K548" s="1"/>
      <c r="L548" s="1"/>
      <c r="M548" s="1"/>
      <c r="N548" s="1"/>
      <c r="O548" s="2"/>
      <c r="P548" s="1"/>
    </row>
    <row r="549" spans="1:16">
      <c r="A549" s="6" t="s">
        <v>496</v>
      </c>
      <c r="B549" s="7">
        <v>0</v>
      </c>
      <c r="C549" s="7">
        <v>1</v>
      </c>
      <c r="D549" s="7">
        <v>3.9402859210968</v>
      </c>
      <c r="E549" s="5">
        <f t="shared" si="33"/>
        <v>1.015407109041667</v>
      </c>
      <c r="F549" s="5">
        <f t="shared" si="34"/>
        <v>1.133500579915822</v>
      </c>
      <c r="G549" s="5">
        <f t="shared" si="32"/>
        <v>-1.133500579915822</v>
      </c>
      <c r="H549" s="5">
        <f t="shared" si="35"/>
        <v>-1.9190912972724454</v>
      </c>
      <c r="I549" s="2"/>
      <c r="J549" s="1"/>
      <c r="K549" s="1"/>
      <c r="L549" s="1"/>
      <c r="M549" s="1"/>
      <c r="N549" s="1"/>
      <c r="O549" s="2"/>
      <c r="P549" s="1"/>
    </row>
    <row r="550" spans="1:16">
      <c r="A550" s="6" t="s">
        <v>497</v>
      </c>
      <c r="B550" s="7">
        <v>0</v>
      </c>
      <c r="C550" s="7">
        <v>1</v>
      </c>
      <c r="D550" s="7">
        <v>18.193367004394499</v>
      </c>
      <c r="E550" s="5">
        <f t="shared" si="33"/>
        <v>1.0471273870024271</v>
      </c>
      <c r="F550" s="5">
        <f t="shared" si="34"/>
        <v>1.3469757309922279</v>
      </c>
      <c r="G550" s="5">
        <f t="shared" si="32"/>
        <v>-1.3469757309922279</v>
      </c>
      <c r="H550" s="5">
        <f t="shared" si="35"/>
        <v>-1.9635333452389299</v>
      </c>
      <c r="I550" s="2"/>
      <c r="J550" s="1"/>
      <c r="K550" s="1"/>
      <c r="L550" s="1"/>
      <c r="M550" s="1"/>
      <c r="N550" s="1"/>
      <c r="O550" s="2"/>
      <c r="P550" s="1"/>
    </row>
    <row r="551" spans="1:16">
      <c r="A551" s="6" t="s">
        <v>753</v>
      </c>
      <c r="B551" s="7">
        <v>0</v>
      </c>
      <c r="C551" s="7">
        <v>1</v>
      </c>
      <c r="D551" s="7">
        <v>-212.19512939453099</v>
      </c>
      <c r="E551" s="5">
        <f t="shared" si="33"/>
        <v>0.53439704455743353</v>
      </c>
      <c r="F551" s="5">
        <f t="shared" si="34"/>
        <v>0</v>
      </c>
      <c r="G551" s="5">
        <f t="shared" si="32"/>
        <v>0</v>
      </c>
      <c r="H551" s="5">
        <f t="shared" si="35"/>
        <v>-0.69314718055994529</v>
      </c>
      <c r="I551" s="2"/>
      <c r="J551" s="1"/>
      <c r="K551" s="1"/>
      <c r="L551" s="1"/>
      <c r="M551" s="1"/>
      <c r="N551" s="1"/>
      <c r="O551" s="2"/>
      <c r="P551" s="1"/>
    </row>
    <row r="552" spans="1:16">
      <c r="A552" s="6" t="s">
        <v>498</v>
      </c>
      <c r="B552" s="7">
        <v>0</v>
      </c>
      <c r="C552" s="7">
        <v>1</v>
      </c>
      <c r="D552" s="7">
        <v>-16.990291595458999</v>
      </c>
      <c r="E552" s="5">
        <f t="shared" si="33"/>
        <v>0.96882604121329441</v>
      </c>
      <c r="F552" s="5">
        <f t="shared" si="34"/>
        <v>0.82001339975102749</v>
      </c>
      <c r="G552" s="5">
        <f t="shared" si="32"/>
        <v>-0.82001339975102749</v>
      </c>
      <c r="H552" s="5">
        <f t="shared" si="35"/>
        <v>-1.867693091443124</v>
      </c>
      <c r="I552" s="2"/>
      <c r="J552" s="1"/>
      <c r="K552" s="1"/>
      <c r="L552" s="1"/>
      <c r="M552" s="1"/>
      <c r="N552" s="1"/>
      <c r="O552" s="2"/>
      <c r="P552" s="1"/>
    </row>
    <row r="553" spans="1:16">
      <c r="A553" s="6" t="s">
        <v>754</v>
      </c>
      <c r="B553" s="7">
        <v>0</v>
      </c>
      <c r="C553" s="7">
        <v>1</v>
      </c>
      <c r="D553" s="7">
        <v>-714.28570556640602</v>
      </c>
      <c r="E553" s="5">
        <f t="shared" si="33"/>
        <v>-0.58300715349440257</v>
      </c>
      <c r="F553" s="5">
        <f t="shared" si="34"/>
        <v>0</v>
      </c>
      <c r="G553" s="5">
        <f t="shared" si="32"/>
        <v>0</v>
      </c>
      <c r="H553" s="5">
        <f t="shared" si="35"/>
        <v>-0.69314718055994529</v>
      </c>
      <c r="I553" s="2"/>
      <c r="J553" s="1"/>
      <c r="K553" s="1"/>
      <c r="L553" s="1"/>
      <c r="M553" s="1"/>
      <c r="N553" s="1"/>
      <c r="O553" s="2"/>
      <c r="P553" s="1"/>
    </row>
    <row r="554" spans="1:16">
      <c r="A554" s="6" t="s">
        <v>499</v>
      </c>
      <c r="B554" s="7">
        <v>0</v>
      </c>
      <c r="C554" s="7">
        <v>1</v>
      </c>
      <c r="D554" s="7">
        <v>13.1419944763184</v>
      </c>
      <c r="E554" s="5">
        <f t="shared" si="33"/>
        <v>1.0358855411350318</v>
      </c>
      <c r="F554" s="5">
        <f t="shared" si="34"/>
        <v>1.271318930383839</v>
      </c>
      <c r="G554" s="5">
        <f t="shared" si="32"/>
        <v>-1.271318930383839</v>
      </c>
      <c r="H554" s="5">
        <f t="shared" si="35"/>
        <v>-1.9469077140411215</v>
      </c>
      <c r="I554" s="2"/>
      <c r="J554" s="1"/>
      <c r="K554" s="1"/>
      <c r="L554" s="1"/>
      <c r="M554" s="1"/>
      <c r="N554" s="1"/>
      <c r="O554" s="2"/>
      <c r="P554" s="1"/>
    </row>
    <row r="555" spans="1:16">
      <c r="A555" s="6" t="s">
        <v>500</v>
      </c>
      <c r="B555" s="7">
        <v>0</v>
      </c>
      <c r="C555" s="7">
        <v>1</v>
      </c>
      <c r="D555" s="7">
        <v>2.9797658920288099</v>
      </c>
      <c r="E555" s="5">
        <f t="shared" si="33"/>
        <v>1.0132694686163546</v>
      </c>
      <c r="F555" s="5">
        <f t="shared" si="34"/>
        <v>1.1191144161720765</v>
      </c>
      <c r="G555" s="5">
        <f t="shared" si="32"/>
        <v>-1.1191144161720765</v>
      </c>
      <c r="H555" s="5">
        <f t="shared" si="35"/>
        <v>-1.9163714556192717</v>
      </c>
      <c r="I555" s="2"/>
      <c r="J555" s="1"/>
      <c r="K555" s="1"/>
      <c r="L555" s="1"/>
      <c r="M555" s="1"/>
      <c r="N555" s="1"/>
      <c r="O555" s="2"/>
      <c r="P555" s="1"/>
    </row>
    <row r="556" spans="1:16">
      <c r="A556" s="6" t="s">
        <v>501</v>
      </c>
      <c r="B556" s="7">
        <v>0</v>
      </c>
      <c r="C556" s="7">
        <v>1</v>
      </c>
      <c r="D556" s="7">
        <v>-5.2631578445434597</v>
      </c>
      <c r="E556" s="5">
        <f t="shared" si="33"/>
        <v>0.99492481523191423</v>
      </c>
      <c r="F556" s="5">
        <f t="shared" si="34"/>
        <v>0.99565624037890765</v>
      </c>
      <c r="G556" s="5">
        <f t="shared" si="32"/>
        <v>-0.99565624037890765</v>
      </c>
      <c r="H556" s="5">
        <f t="shared" si="35"/>
        <v>-1.8944588116886922</v>
      </c>
      <c r="I556" s="2"/>
      <c r="J556" s="1"/>
      <c r="K556" s="1"/>
      <c r="L556" s="1"/>
      <c r="M556" s="1"/>
      <c r="N556" s="1"/>
      <c r="O556" s="2"/>
      <c r="P556" s="1"/>
    </row>
    <row r="557" spans="1:16">
      <c r="A557" s="6" t="s">
        <v>502</v>
      </c>
      <c r="B557" s="7">
        <v>0</v>
      </c>
      <c r="C557" s="7">
        <v>1</v>
      </c>
      <c r="D557" s="7">
        <v>3.5530340671539302</v>
      </c>
      <c r="E557" s="5">
        <f t="shared" si="33"/>
        <v>1.0145452787906428</v>
      </c>
      <c r="F557" s="5">
        <f t="shared" si="34"/>
        <v>1.127700525349238</v>
      </c>
      <c r="G557" s="5">
        <f t="shared" si="32"/>
        <v>-1.127700525349238</v>
      </c>
      <c r="H557" s="5">
        <f t="shared" si="35"/>
        <v>-1.9179905619101383</v>
      </c>
      <c r="I557" s="2"/>
      <c r="J557" s="1"/>
      <c r="K557" s="1"/>
      <c r="L557" s="1"/>
      <c r="M557" s="1"/>
      <c r="N557" s="1"/>
      <c r="O557" s="2"/>
      <c r="P557" s="1"/>
    </row>
    <row r="558" spans="1:16">
      <c r="A558" s="6" t="s">
        <v>755</v>
      </c>
      <c r="B558" s="7">
        <v>0</v>
      </c>
      <c r="C558" s="7">
        <v>1</v>
      </c>
      <c r="D558" s="7">
        <v>-128.56179809570301</v>
      </c>
      <c r="E558" s="5">
        <f t="shared" si="33"/>
        <v>0.72052329333685683</v>
      </c>
      <c r="F558" s="5">
        <f t="shared" si="34"/>
        <v>0</v>
      </c>
      <c r="G558" s="5">
        <f t="shared" si="32"/>
        <v>0</v>
      </c>
      <c r="H558" s="5">
        <f t="shared" si="35"/>
        <v>-0.69314718055994529</v>
      </c>
      <c r="I558" s="2"/>
      <c r="J558" s="1"/>
      <c r="K558" s="1"/>
      <c r="L558" s="1"/>
      <c r="M558" s="1"/>
      <c r="N558" s="1"/>
      <c r="O558" s="2"/>
      <c r="P558" s="1"/>
    </row>
    <row r="559" spans="1:16">
      <c r="A559" s="6" t="s">
        <v>503</v>
      </c>
      <c r="B559" s="7">
        <v>0</v>
      </c>
      <c r="C559" s="7">
        <v>1</v>
      </c>
      <c r="D559" s="7">
        <v>-43.283580780029297</v>
      </c>
      <c r="E559" s="5">
        <f t="shared" si="33"/>
        <v>0.91031024125657034</v>
      </c>
      <c r="F559" s="5">
        <f t="shared" si="34"/>
        <v>0.42620634511010114</v>
      </c>
      <c r="G559" s="5">
        <f t="shared" si="32"/>
        <v>-0.42620634511010114</v>
      </c>
      <c r="H559" s="5">
        <f t="shared" si="35"/>
        <v>-1.8265032832063635</v>
      </c>
      <c r="I559" s="2"/>
      <c r="J559" s="1"/>
      <c r="K559" s="1"/>
      <c r="L559" s="1"/>
      <c r="M559" s="1"/>
      <c r="N559" s="1"/>
      <c r="O559" s="2"/>
      <c r="P559" s="1"/>
    </row>
    <row r="560" spans="1:16">
      <c r="A560" s="6" t="s">
        <v>504</v>
      </c>
      <c r="B560" s="7">
        <v>0</v>
      </c>
      <c r="C560" s="7">
        <v>1</v>
      </c>
      <c r="D560" s="7">
        <v>4.3449640274047896</v>
      </c>
      <c r="E560" s="5">
        <f t="shared" si="33"/>
        <v>1.0163077214735829</v>
      </c>
      <c r="F560" s="5">
        <f t="shared" si="34"/>
        <v>1.1395616357237937</v>
      </c>
      <c r="G560" s="5">
        <f t="shared" si="32"/>
        <v>-1.1395616357237937</v>
      </c>
      <c r="H560" s="5">
        <f t="shared" si="35"/>
        <v>-1.9202475992174222</v>
      </c>
      <c r="I560" s="2"/>
      <c r="J560" s="1"/>
      <c r="K560" s="1"/>
      <c r="L560" s="1"/>
      <c r="M560" s="1"/>
      <c r="N560" s="1"/>
      <c r="O560" s="2"/>
      <c r="P560" s="1"/>
    </row>
    <row r="561" spans="1:16">
      <c r="A561" s="6" t="s">
        <v>756</v>
      </c>
      <c r="B561" s="7">
        <v>0</v>
      </c>
      <c r="C561" s="7">
        <v>1</v>
      </c>
      <c r="D561" s="7">
        <v>-222.41378784179699</v>
      </c>
      <c r="E561" s="5">
        <f t="shared" si="33"/>
        <v>0.51165538719654302</v>
      </c>
      <c r="F561" s="5">
        <f t="shared" si="34"/>
        <v>0</v>
      </c>
      <c r="G561" s="5">
        <f t="shared" si="32"/>
        <v>0</v>
      </c>
      <c r="H561" s="5">
        <f t="shared" si="35"/>
        <v>-0.69314718055994529</v>
      </c>
      <c r="I561" s="2"/>
      <c r="J561" s="1"/>
      <c r="K561" s="1"/>
      <c r="L561" s="1"/>
      <c r="M561" s="1"/>
      <c r="N561" s="1"/>
      <c r="O561" s="2"/>
      <c r="P561" s="1"/>
    </row>
    <row r="562" spans="1:16">
      <c r="A562" s="6" t="s">
        <v>757</v>
      </c>
      <c r="B562" s="7">
        <v>0</v>
      </c>
      <c r="C562" s="7">
        <v>1</v>
      </c>
      <c r="D562" s="7">
        <v>-116.666664123535</v>
      </c>
      <c r="E562" s="5">
        <f t="shared" si="33"/>
        <v>0.74699595239018979</v>
      </c>
      <c r="F562" s="5">
        <f t="shared" si="34"/>
        <v>0</v>
      </c>
      <c r="G562" s="5">
        <f t="shared" si="32"/>
        <v>0</v>
      </c>
      <c r="H562" s="5">
        <f t="shared" si="35"/>
        <v>-0.69314718055994529</v>
      </c>
      <c r="I562" s="2"/>
      <c r="J562" s="1"/>
      <c r="K562" s="1"/>
      <c r="L562" s="1"/>
      <c r="M562" s="1"/>
      <c r="N562" s="1"/>
      <c r="O562" s="2"/>
      <c r="P562" s="1"/>
    </row>
    <row r="563" spans="1:16">
      <c r="A563" s="6" t="s">
        <v>505</v>
      </c>
      <c r="B563" s="7">
        <v>0</v>
      </c>
      <c r="C563" s="7">
        <v>1</v>
      </c>
      <c r="D563" s="7">
        <v>4.7726998329162598</v>
      </c>
      <c r="E563" s="5">
        <f t="shared" si="33"/>
        <v>1.017259648889508</v>
      </c>
      <c r="F563" s="5">
        <f t="shared" si="34"/>
        <v>1.1459680376216508</v>
      </c>
      <c r="G563" s="5">
        <f t="shared" si="32"/>
        <v>-1.1459680376216508</v>
      </c>
      <c r="H563" s="5">
        <f t="shared" si="35"/>
        <v>-1.9214764883246598</v>
      </c>
      <c r="I563" s="2"/>
      <c r="J563" s="1"/>
      <c r="K563" s="1"/>
      <c r="L563" s="1"/>
      <c r="M563" s="1"/>
      <c r="N563" s="1"/>
      <c r="O563" s="2"/>
      <c r="P563" s="1"/>
    </row>
    <row r="564" spans="1:16">
      <c r="A564" s="6" t="s">
        <v>506</v>
      </c>
      <c r="B564" s="7">
        <v>0</v>
      </c>
      <c r="C564" s="7">
        <v>1</v>
      </c>
      <c r="D564" s="7">
        <v>-27.777778625488299</v>
      </c>
      <c r="E564" s="5">
        <f t="shared" si="33"/>
        <v>0.94481845400524822</v>
      </c>
      <c r="F564" s="5">
        <f t="shared" si="34"/>
        <v>0.65844409343669996</v>
      </c>
      <c r="G564" s="5">
        <f t="shared" si="32"/>
        <v>-0.65844409343669996</v>
      </c>
      <c r="H564" s="5">
        <f t="shared" si="35"/>
        <v>-1.8476447082992657</v>
      </c>
      <c r="I564" s="2"/>
      <c r="J564" s="1"/>
      <c r="K564" s="1"/>
      <c r="L564" s="1"/>
      <c r="M564" s="1"/>
      <c r="N564" s="1"/>
      <c r="O564" s="2"/>
      <c r="P564" s="1"/>
    </row>
    <row r="565" spans="1:16">
      <c r="A565" s="6" t="s">
        <v>507</v>
      </c>
      <c r="B565" s="7">
        <v>0</v>
      </c>
      <c r="C565" s="7">
        <v>1</v>
      </c>
      <c r="D565" s="7">
        <v>4.1368651390075701</v>
      </c>
      <c r="E565" s="5">
        <f t="shared" si="33"/>
        <v>1.0158445967256982</v>
      </c>
      <c r="F565" s="5">
        <f t="shared" si="34"/>
        <v>1.1364448400373168</v>
      </c>
      <c r="G565" s="5">
        <f t="shared" si="32"/>
        <v>-1.1364448400373168</v>
      </c>
      <c r="H565" s="5">
        <f t="shared" si="35"/>
        <v>-1.9196522202645065</v>
      </c>
      <c r="I565" s="2"/>
      <c r="J565" s="1"/>
      <c r="K565" s="1"/>
      <c r="L565" s="1"/>
      <c r="M565" s="1"/>
      <c r="N565" s="1"/>
      <c r="O565" s="2"/>
      <c r="P565" s="1"/>
    </row>
    <row r="566" spans="1:16">
      <c r="A566" s="6" t="s">
        <v>758</v>
      </c>
      <c r="B566" s="7">
        <v>0</v>
      </c>
      <c r="C566" s="7">
        <v>1</v>
      </c>
      <c r="D566" s="7">
        <v>300</v>
      </c>
      <c r="E566" s="5">
        <f t="shared" si="33"/>
        <v>1.6742889584244511</v>
      </c>
      <c r="F566" s="5">
        <f t="shared" si="34"/>
        <v>5.5677272444012393</v>
      </c>
      <c r="G566" s="5">
        <f t="shared" si="32"/>
        <v>-5.5677272444012393</v>
      </c>
      <c r="H566" s="5">
        <f t="shared" si="35"/>
        <v>-4.4130193631754304</v>
      </c>
      <c r="I566" s="2"/>
      <c r="J566" s="1"/>
      <c r="K566" s="1"/>
      <c r="L566" s="1"/>
      <c r="M566" s="1"/>
      <c r="N566" s="1"/>
      <c r="O566" s="2"/>
      <c r="P566" s="1"/>
    </row>
    <row r="567" spans="1:16">
      <c r="A567" s="6" t="s">
        <v>508</v>
      </c>
      <c r="B567" s="7">
        <v>0</v>
      </c>
      <c r="C567" s="7">
        <v>1</v>
      </c>
      <c r="D567" s="7">
        <v>-29.050428390502901</v>
      </c>
      <c r="E567" s="5">
        <f t="shared" si="33"/>
        <v>0.94198616784501121</v>
      </c>
      <c r="F567" s="5">
        <f t="shared" si="34"/>
        <v>0.63938301469406877</v>
      </c>
      <c r="G567" s="5">
        <f t="shared" ref="G567:G629" si="36">B567-F567</f>
        <v>-0.63938301469406877</v>
      </c>
      <c r="H567" s="5">
        <f t="shared" si="35"/>
        <v>-1.8455684758848068</v>
      </c>
      <c r="I567" s="2"/>
      <c r="J567" s="1"/>
      <c r="K567" s="1"/>
      <c r="L567" s="1"/>
      <c r="M567" s="1"/>
      <c r="N567" s="1"/>
      <c r="O567" s="2"/>
      <c r="P567" s="1"/>
    </row>
    <row r="568" spans="1:16">
      <c r="A568" s="6" t="s">
        <v>509</v>
      </c>
      <c r="B568" s="7">
        <v>0</v>
      </c>
      <c r="C568" s="7">
        <v>1</v>
      </c>
      <c r="D568" s="7">
        <v>90.047966003417997</v>
      </c>
      <c r="E568" s="5">
        <f t="shared" si="33"/>
        <v>1.2070400290261147</v>
      </c>
      <c r="F568" s="5">
        <f t="shared" si="34"/>
        <v>2.4231761179265394</v>
      </c>
      <c r="G568" s="5">
        <f t="shared" si="36"/>
        <v>-2.4231761179265394</v>
      </c>
      <c r="H568" s="5">
        <f t="shared" si="35"/>
        <v>-2.304069820654906</v>
      </c>
      <c r="I568" s="2"/>
      <c r="J568" s="1"/>
      <c r="K568" s="1"/>
      <c r="L568" s="1"/>
      <c r="M568" s="1"/>
      <c r="N568" s="1"/>
      <c r="O568" s="2"/>
      <c r="P568" s="1"/>
    </row>
    <row r="569" spans="1:16">
      <c r="A569" s="6" t="s">
        <v>759</v>
      </c>
      <c r="B569" s="7">
        <v>0</v>
      </c>
      <c r="C569" s="7">
        <v>1</v>
      </c>
      <c r="D569" s="7">
        <v>-256</v>
      </c>
      <c r="E569" s="5">
        <f t="shared" si="33"/>
        <v>0.43690916361996535</v>
      </c>
      <c r="F569" s="5">
        <f t="shared" si="34"/>
        <v>0</v>
      </c>
      <c r="G569" s="5">
        <f t="shared" si="36"/>
        <v>0</v>
      </c>
      <c r="H569" s="5">
        <f t="shared" si="35"/>
        <v>-0.69314718055994529</v>
      </c>
      <c r="I569" s="2"/>
      <c r="J569" s="1"/>
      <c r="K569" s="1"/>
      <c r="L569" s="1"/>
      <c r="M569" s="1"/>
      <c r="N569" s="1"/>
      <c r="O569" s="2"/>
      <c r="P569" s="1"/>
    </row>
    <row r="570" spans="1:16">
      <c r="A570" s="6" t="s">
        <v>760</v>
      </c>
      <c r="B570" s="7">
        <v>0</v>
      </c>
      <c r="C570" s="7">
        <v>1</v>
      </c>
      <c r="D570" s="7">
        <v>-381.88571166992199</v>
      </c>
      <c r="E570" s="5">
        <f t="shared" si="33"/>
        <v>0.15675010593121574</v>
      </c>
      <c r="F570" s="5">
        <f t="shared" si="34"/>
        <v>0</v>
      </c>
      <c r="G570" s="5">
        <f t="shared" si="36"/>
        <v>0</v>
      </c>
      <c r="H570" s="5">
        <f t="shared" si="35"/>
        <v>-0.69314718055994529</v>
      </c>
      <c r="I570" s="2"/>
      <c r="J570" s="1"/>
      <c r="K570" s="1"/>
      <c r="L570" s="1"/>
      <c r="M570" s="1"/>
      <c r="N570" s="1"/>
      <c r="O570" s="2"/>
      <c r="P570" s="1"/>
    </row>
    <row r="571" spans="1:16">
      <c r="A571" s="6" t="s">
        <v>761</v>
      </c>
      <c r="B571" s="7">
        <v>0</v>
      </c>
      <c r="C571" s="7">
        <v>1</v>
      </c>
      <c r="D571" s="7">
        <v>-198.88401794433599</v>
      </c>
      <c r="E571" s="5">
        <f t="shared" si="33"/>
        <v>0.56402096605898366</v>
      </c>
      <c r="F571" s="5">
        <f t="shared" si="34"/>
        <v>0</v>
      </c>
      <c r="G571" s="5">
        <f t="shared" si="36"/>
        <v>0</v>
      </c>
      <c r="H571" s="5">
        <f t="shared" si="35"/>
        <v>-0.69314718055994529</v>
      </c>
      <c r="I571" s="2"/>
      <c r="J571" s="1"/>
      <c r="K571" s="1"/>
      <c r="L571" s="1"/>
      <c r="M571" s="1"/>
      <c r="N571" s="1"/>
      <c r="O571" s="2"/>
      <c r="P571" s="1"/>
    </row>
    <row r="572" spans="1:16">
      <c r="A572" s="6" t="s">
        <v>510</v>
      </c>
      <c r="B572" s="7">
        <v>0</v>
      </c>
      <c r="C572" s="7">
        <v>1</v>
      </c>
      <c r="D572" s="7">
        <v>7.4082779884338397</v>
      </c>
      <c r="E572" s="5">
        <f t="shared" si="33"/>
        <v>1.0231251365824316</v>
      </c>
      <c r="F572" s="5">
        <f t="shared" si="34"/>
        <v>1.1854423408712198</v>
      </c>
      <c r="G572" s="5">
        <f t="shared" si="36"/>
        <v>-1.1854423408712198</v>
      </c>
      <c r="H572" s="5">
        <f t="shared" si="35"/>
        <v>-1.9292005342794218</v>
      </c>
      <c r="I572" s="2"/>
      <c r="J572" s="1"/>
      <c r="K572" s="1"/>
      <c r="L572" s="1"/>
      <c r="M572" s="1"/>
      <c r="N572" s="1"/>
      <c r="O572" s="2"/>
      <c r="P572" s="1"/>
    </row>
    <row r="573" spans="1:16">
      <c r="A573" s="6" t="s">
        <v>511</v>
      </c>
      <c r="B573" s="7">
        <v>0</v>
      </c>
      <c r="C573" s="7">
        <v>1</v>
      </c>
      <c r="D573" s="7">
        <v>-7.7724490165710396</v>
      </c>
      <c r="E573" s="5">
        <f t="shared" si="33"/>
        <v>0.98934037962841026</v>
      </c>
      <c r="F573" s="5">
        <f t="shared" si="34"/>
        <v>0.95807339713871875</v>
      </c>
      <c r="G573" s="5">
        <f t="shared" si="36"/>
        <v>-0.95807339713871875</v>
      </c>
      <c r="H573" s="5">
        <f t="shared" si="35"/>
        <v>-1.8882961866008989</v>
      </c>
      <c r="I573" s="2"/>
      <c r="J573" s="1"/>
      <c r="K573" s="1"/>
      <c r="L573" s="1"/>
      <c r="M573" s="1"/>
      <c r="N573" s="1"/>
      <c r="O573" s="2"/>
      <c r="P573" s="1"/>
    </row>
    <row r="574" spans="1:16">
      <c r="A574" s="6" t="s">
        <v>762</v>
      </c>
      <c r="B574" s="7">
        <v>0</v>
      </c>
      <c r="C574" s="7">
        <v>1</v>
      </c>
      <c r="D574" s="7">
        <v>-111.111114501953</v>
      </c>
      <c r="E574" s="5">
        <f t="shared" si="33"/>
        <v>0.75935984600669926</v>
      </c>
      <c r="F574" s="5">
        <f t="shared" si="34"/>
        <v>0</v>
      </c>
      <c r="G574" s="5">
        <f t="shared" si="36"/>
        <v>0</v>
      </c>
      <c r="H574" s="5">
        <f t="shared" si="35"/>
        <v>-0.69314718055994529</v>
      </c>
      <c r="I574" s="2"/>
      <c r="J574" s="1"/>
      <c r="K574" s="1"/>
      <c r="L574" s="1"/>
      <c r="M574" s="1"/>
      <c r="N574" s="1"/>
      <c r="O574" s="2"/>
      <c r="P574" s="1"/>
    </row>
    <row r="575" spans="1:16">
      <c r="A575" s="6" t="s">
        <v>763</v>
      </c>
      <c r="B575" s="7">
        <v>0</v>
      </c>
      <c r="C575" s="7">
        <v>1</v>
      </c>
      <c r="D575" s="7">
        <v>-167.85714721679699</v>
      </c>
      <c r="E575" s="5">
        <f t="shared" si="33"/>
        <v>0.63307136701989664</v>
      </c>
      <c r="F575" s="5">
        <f t="shared" si="34"/>
        <v>0</v>
      </c>
      <c r="G575" s="5">
        <f t="shared" si="36"/>
        <v>0</v>
      </c>
      <c r="H575" s="5">
        <f t="shared" si="35"/>
        <v>-0.69314718055994529</v>
      </c>
      <c r="I575" s="2"/>
      <c r="J575" s="1"/>
      <c r="K575" s="1"/>
      <c r="L575" s="1"/>
      <c r="M575" s="1"/>
      <c r="N575" s="1"/>
      <c r="O575" s="2"/>
      <c r="P575" s="1"/>
    </row>
    <row r="576" spans="1:16">
      <c r="A576" s="6" t="s">
        <v>512</v>
      </c>
      <c r="B576" s="7">
        <v>0</v>
      </c>
      <c r="C576" s="7">
        <v>1</v>
      </c>
      <c r="D576" s="7">
        <v>28.80442237854</v>
      </c>
      <c r="E576" s="5">
        <f t="shared" si="33"/>
        <v>1.070742324990771</v>
      </c>
      <c r="F576" s="5">
        <f t="shared" si="34"/>
        <v>1.5059025367711034</v>
      </c>
      <c r="G576" s="5">
        <f t="shared" si="36"/>
        <v>-1.5059025367711034</v>
      </c>
      <c r="H576" s="5">
        <f t="shared" si="35"/>
        <v>-2.0015866207833937</v>
      </c>
      <c r="I576" s="2"/>
      <c r="J576" s="1"/>
      <c r="K576" s="1"/>
      <c r="L576" s="1"/>
      <c r="M576" s="1"/>
      <c r="N576" s="1"/>
      <c r="O576" s="2"/>
      <c r="P576" s="1"/>
    </row>
    <row r="577" spans="1:16">
      <c r="A577" s="6" t="s">
        <v>513</v>
      </c>
      <c r="B577" s="7">
        <v>0</v>
      </c>
      <c r="C577" s="7">
        <v>1</v>
      </c>
      <c r="D577" s="7">
        <v>2.65957403182983</v>
      </c>
      <c r="E577" s="5">
        <f t="shared" si="33"/>
        <v>1.0125568805978815</v>
      </c>
      <c r="F577" s="5">
        <f t="shared" si="34"/>
        <v>1.1143187509169681</v>
      </c>
      <c r="G577" s="5">
        <f t="shared" si="36"/>
        <v>-1.1143187509169681</v>
      </c>
      <c r="H577" s="5">
        <f t="shared" si="35"/>
        <v>-1.9154725098916545</v>
      </c>
      <c r="I577" s="2"/>
      <c r="J577" s="1"/>
      <c r="K577" s="1"/>
      <c r="L577" s="1"/>
      <c r="M577" s="1"/>
      <c r="N577" s="1"/>
      <c r="O577" s="2"/>
      <c r="P577" s="1"/>
    </row>
    <row r="578" spans="1:16">
      <c r="A578" s="6" t="s">
        <v>764</v>
      </c>
      <c r="B578" s="7">
        <v>0</v>
      </c>
      <c r="C578" s="7">
        <v>1</v>
      </c>
      <c r="D578" s="7">
        <v>-666.66668701171898</v>
      </c>
      <c r="E578" s="5">
        <f t="shared" ref="E578:E641" si="37">C$797+B$797*D578</f>
        <v>-0.47703087398362976</v>
      </c>
      <c r="F578" s="5">
        <f t="shared" ref="F578:F641" si="38">MAX(C$804+B$804*D578,0)</f>
        <v>0</v>
      </c>
      <c r="G578" s="5">
        <f t="shared" si="36"/>
        <v>0</v>
      </c>
      <c r="H578" s="5">
        <f t="shared" ref="H578:H641" si="39">IF(F578&gt;0,LN(1/F$796*_xlfn.NORM.S.DIST(G578/F$796,0)),LN(_xlfn.NORM.S.DIST(G578/F$796,1)))</f>
        <v>-0.69314718055994529</v>
      </c>
      <c r="I578" s="2"/>
      <c r="J578" s="1"/>
      <c r="K578" s="1"/>
      <c r="L578" s="1"/>
      <c r="M578" s="1"/>
      <c r="N578" s="1"/>
      <c r="O578" s="2"/>
      <c r="P578" s="1"/>
    </row>
    <row r="579" spans="1:16">
      <c r="A579" s="6" t="s">
        <v>765</v>
      </c>
      <c r="B579" s="7">
        <v>0</v>
      </c>
      <c r="C579" s="7">
        <v>1</v>
      </c>
      <c r="D579" s="7">
        <v>-277.77777099609398</v>
      </c>
      <c r="E579" s="5">
        <f t="shared" si="37"/>
        <v>0.38844266396808436</v>
      </c>
      <c r="F579" s="5">
        <f t="shared" si="38"/>
        <v>0</v>
      </c>
      <c r="G579" s="5">
        <f t="shared" si="36"/>
        <v>0</v>
      </c>
      <c r="H579" s="5">
        <f t="shared" si="39"/>
        <v>-0.69314718055994529</v>
      </c>
      <c r="I579" s="2"/>
      <c r="J579" s="1"/>
      <c r="K579" s="1"/>
      <c r="L579" s="1"/>
      <c r="M579" s="1"/>
      <c r="N579" s="1"/>
      <c r="O579" s="2"/>
      <c r="P579" s="1"/>
    </row>
    <row r="580" spans="1:16">
      <c r="A580" s="6" t="s">
        <v>514</v>
      </c>
      <c r="B580" s="7">
        <v>0</v>
      </c>
      <c r="C580" s="7">
        <v>1</v>
      </c>
      <c r="D580" s="7">
        <v>-5.6463599205017099</v>
      </c>
      <c r="E580" s="5">
        <f t="shared" si="37"/>
        <v>0.99407199777486777</v>
      </c>
      <c r="F580" s="5">
        <f t="shared" si="38"/>
        <v>0.98991684125671786</v>
      </c>
      <c r="G580" s="5">
        <f t="shared" si="36"/>
        <v>-0.98991684125671786</v>
      </c>
      <c r="H580" s="5">
        <f t="shared" si="39"/>
        <v>-1.8935023579836281</v>
      </c>
      <c r="I580" s="2"/>
      <c r="J580" s="1"/>
      <c r="K580" s="1"/>
      <c r="L580" s="1"/>
      <c r="M580" s="1"/>
      <c r="N580" s="1"/>
      <c r="O580" s="2"/>
      <c r="P580" s="1"/>
    </row>
    <row r="581" spans="1:16">
      <c r="A581" s="6" t="s">
        <v>515</v>
      </c>
      <c r="B581" s="7">
        <v>0</v>
      </c>
      <c r="C581" s="7">
        <v>1</v>
      </c>
      <c r="D581" s="7">
        <v>12.6190795898438</v>
      </c>
      <c r="E581" s="5">
        <f t="shared" si="37"/>
        <v>1.034721792367179</v>
      </c>
      <c r="F581" s="5">
        <f t="shared" si="38"/>
        <v>1.2634869862773064</v>
      </c>
      <c r="G581" s="5">
        <f t="shared" si="36"/>
        <v>-1.2634869862773064</v>
      </c>
      <c r="H581" s="5">
        <f t="shared" si="39"/>
        <v>-1.9452415185994809</v>
      </c>
      <c r="I581" s="2"/>
      <c r="J581" s="1"/>
      <c r="K581" s="1"/>
      <c r="L581" s="1"/>
      <c r="M581" s="1"/>
      <c r="N581" s="1"/>
      <c r="O581" s="2"/>
      <c r="P581" s="1"/>
    </row>
    <row r="582" spans="1:16">
      <c r="A582" s="6" t="s">
        <v>516</v>
      </c>
      <c r="B582" s="7">
        <v>0</v>
      </c>
      <c r="C582" s="7">
        <v>1</v>
      </c>
      <c r="D582" s="7">
        <v>-96.774192810058594</v>
      </c>
      <c r="E582" s="5">
        <f t="shared" si="37"/>
        <v>0.79126671151253425</v>
      </c>
      <c r="F582" s="5">
        <f t="shared" si="38"/>
        <v>0</v>
      </c>
      <c r="G582" s="5">
        <f t="shared" si="36"/>
        <v>0</v>
      </c>
      <c r="H582" s="5">
        <f t="shared" si="39"/>
        <v>-0.69314718055994529</v>
      </c>
      <c r="I582" s="2"/>
      <c r="J582" s="1"/>
      <c r="K582" s="1"/>
      <c r="L582" s="1"/>
      <c r="M582" s="1"/>
      <c r="N582" s="1"/>
      <c r="O582" s="2"/>
      <c r="P582" s="1"/>
    </row>
    <row r="583" spans="1:16">
      <c r="A583" s="6" t="s">
        <v>517</v>
      </c>
      <c r="B583" s="7">
        <v>0</v>
      </c>
      <c r="C583" s="7">
        <v>1</v>
      </c>
      <c r="D583" s="7">
        <v>-8.0229234695434606</v>
      </c>
      <c r="E583" s="5">
        <f t="shared" si="37"/>
        <v>0.98878294792477217</v>
      </c>
      <c r="F583" s="5">
        <f t="shared" si="38"/>
        <v>0.95432192253637993</v>
      </c>
      <c r="G583" s="5">
        <f t="shared" si="36"/>
        <v>-0.95432192253637993</v>
      </c>
      <c r="H583" s="5">
        <f t="shared" si="39"/>
        <v>-1.8876940551208519</v>
      </c>
      <c r="I583" s="2"/>
      <c r="J583" s="1"/>
      <c r="K583" s="1"/>
      <c r="L583" s="1"/>
      <c r="M583" s="1"/>
      <c r="N583" s="1"/>
      <c r="O583" s="2"/>
      <c r="P583" s="1"/>
    </row>
    <row r="584" spans="1:16">
      <c r="A584" s="6" t="s">
        <v>766</v>
      </c>
      <c r="B584" s="7">
        <v>0</v>
      </c>
      <c r="C584" s="7">
        <v>1</v>
      </c>
      <c r="D584" s="7">
        <v>-134.09759521484401</v>
      </c>
      <c r="E584" s="5">
        <f t="shared" si="37"/>
        <v>0.70820335897829212</v>
      </c>
      <c r="F584" s="5">
        <f t="shared" si="38"/>
        <v>0</v>
      </c>
      <c r="G584" s="5">
        <f t="shared" si="36"/>
        <v>0</v>
      </c>
      <c r="H584" s="5">
        <f t="shared" si="39"/>
        <v>-0.69314718055994529</v>
      </c>
      <c r="I584" s="2"/>
      <c r="J584" s="1"/>
      <c r="K584" s="1"/>
      <c r="L584" s="1"/>
      <c r="M584" s="1"/>
      <c r="N584" s="1"/>
      <c r="O584" s="2"/>
      <c r="P584" s="1"/>
    </row>
    <row r="585" spans="1:16">
      <c r="A585" s="6" t="s">
        <v>518</v>
      </c>
      <c r="B585" s="7">
        <v>0</v>
      </c>
      <c r="C585" s="7">
        <v>1</v>
      </c>
      <c r="D585" s="7">
        <v>-9.20245361328125</v>
      </c>
      <c r="E585" s="5">
        <f t="shared" si="37"/>
        <v>0.98615789978228308</v>
      </c>
      <c r="F585" s="5">
        <f t="shared" si="38"/>
        <v>0.93665554049855737</v>
      </c>
      <c r="G585" s="5">
        <f t="shared" si="36"/>
        <v>-0.93665554049855737</v>
      </c>
      <c r="H585" s="5">
        <f t="shared" si="39"/>
        <v>-1.8848902642253071</v>
      </c>
      <c r="I585" s="2"/>
      <c r="J585" s="1"/>
      <c r="K585" s="1"/>
      <c r="L585" s="1"/>
      <c r="M585" s="1"/>
      <c r="N585" s="1"/>
      <c r="O585" s="2"/>
      <c r="P585" s="1"/>
    </row>
    <row r="586" spans="1:16">
      <c r="A586" s="6" t="s">
        <v>519</v>
      </c>
      <c r="B586" s="7">
        <v>0</v>
      </c>
      <c r="C586" s="7">
        <v>1</v>
      </c>
      <c r="D586" s="7">
        <v>1.7234959602355999</v>
      </c>
      <c r="E586" s="5">
        <f t="shared" si="37"/>
        <v>1.010473635827827</v>
      </c>
      <c r="F586" s="5">
        <f t="shared" si="38"/>
        <v>1.1002986659553344</v>
      </c>
      <c r="G586" s="5">
        <f t="shared" si="36"/>
        <v>-1.1002986659553344</v>
      </c>
      <c r="H586" s="5">
        <f t="shared" si="39"/>
        <v>-1.9128665903240312</v>
      </c>
      <c r="I586" s="2"/>
      <c r="J586" s="1"/>
      <c r="K586" s="1"/>
      <c r="L586" s="1"/>
      <c r="M586" s="1"/>
      <c r="N586" s="1"/>
      <c r="O586" s="2"/>
      <c r="P586" s="1"/>
    </row>
    <row r="587" spans="1:16">
      <c r="A587" s="6" t="s">
        <v>520</v>
      </c>
      <c r="B587" s="7">
        <v>0</v>
      </c>
      <c r="C587" s="7">
        <v>1</v>
      </c>
      <c r="D587" s="7">
        <v>-92.592590332031193</v>
      </c>
      <c r="E587" s="5">
        <f t="shared" si="37"/>
        <v>0.80057288132587145</v>
      </c>
      <c r="F587" s="5">
        <f t="shared" si="38"/>
        <v>0</v>
      </c>
      <c r="G587" s="5">
        <f t="shared" si="36"/>
        <v>0</v>
      </c>
      <c r="H587" s="5">
        <f t="shared" si="39"/>
        <v>-0.69314718055994529</v>
      </c>
      <c r="I587" s="2"/>
      <c r="J587" s="1"/>
      <c r="K587" s="1"/>
      <c r="L587" s="1"/>
      <c r="M587" s="1"/>
      <c r="N587" s="1"/>
      <c r="O587" s="2"/>
      <c r="P587" s="1"/>
    </row>
    <row r="588" spans="1:16">
      <c r="A588" s="6" t="s">
        <v>521</v>
      </c>
      <c r="B588" s="7">
        <v>0</v>
      </c>
      <c r="C588" s="7">
        <v>1</v>
      </c>
      <c r="D588" s="7">
        <v>-40</v>
      </c>
      <c r="E588" s="5">
        <f t="shared" si="37"/>
        <v>0.9176178608821397</v>
      </c>
      <c r="F588" s="5">
        <f t="shared" si="38"/>
        <v>0.47538609080801564</v>
      </c>
      <c r="G588" s="5">
        <f t="shared" si="36"/>
        <v>-0.47538609080801564</v>
      </c>
      <c r="H588" s="5">
        <f t="shared" si="39"/>
        <v>-1.8302246989327784</v>
      </c>
      <c r="I588" s="2"/>
      <c r="J588" s="1"/>
      <c r="K588" s="1"/>
      <c r="L588" s="1"/>
      <c r="M588" s="1"/>
      <c r="N588" s="1"/>
      <c r="O588" s="2"/>
      <c r="P588" s="1"/>
    </row>
    <row r="589" spans="1:16">
      <c r="A589" s="6" t="s">
        <v>522</v>
      </c>
      <c r="B589" s="7">
        <v>0</v>
      </c>
      <c r="C589" s="7">
        <v>1</v>
      </c>
      <c r="D589" s="7">
        <v>-61.200000762939503</v>
      </c>
      <c r="E589" s="5">
        <f t="shared" si="37"/>
        <v>0.87043719074922421</v>
      </c>
      <c r="F589" s="5">
        <f t="shared" si="38"/>
        <v>0.15786363098059042</v>
      </c>
      <c r="G589" s="5">
        <f t="shared" si="36"/>
        <v>-0.15786363098059042</v>
      </c>
      <c r="H589" s="5">
        <f t="shared" si="39"/>
        <v>-1.8133490256620133</v>
      </c>
      <c r="I589" s="2"/>
      <c r="J589" s="1"/>
      <c r="K589" s="1"/>
      <c r="L589" s="1"/>
      <c r="M589" s="1"/>
      <c r="N589" s="1"/>
      <c r="O589" s="2"/>
      <c r="P589" s="1"/>
    </row>
    <row r="590" spans="1:16">
      <c r="A590" s="6" t="s">
        <v>523</v>
      </c>
      <c r="B590" s="7">
        <v>0</v>
      </c>
      <c r="C590" s="7">
        <v>1</v>
      </c>
      <c r="D590" s="7">
        <v>-70.620269775390597</v>
      </c>
      <c r="E590" s="5">
        <f t="shared" si="37"/>
        <v>0.8494723516527678</v>
      </c>
      <c r="F590" s="5">
        <f t="shared" si="38"/>
        <v>1.6771796951108975E-2</v>
      </c>
      <c r="G590" s="5">
        <f t="shared" si="36"/>
        <v>-1.6771796951108975E-2</v>
      </c>
      <c r="H590" s="5">
        <f t="shared" si="39"/>
        <v>-1.8112810478156776</v>
      </c>
      <c r="I590" s="2"/>
      <c r="J590" s="1"/>
      <c r="K590" s="1"/>
      <c r="L590" s="1"/>
      <c r="M590" s="1"/>
      <c r="N590" s="1"/>
      <c r="O590" s="2"/>
      <c r="P590" s="1"/>
    </row>
    <row r="591" spans="1:16">
      <c r="A591" s="6" t="s">
        <v>524</v>
      </c>
      <c r="B591" s="7">
        <v>0</v>
      </c>
      <c r="C591" s="7">
        <v>1</v>
      </c>
      <c r="D591" s="7">
        <v>-2.2667500972747798</v>
      </c>
      <c r="E591" s="5">
        <f t="shared" si="37"/>
        <v>1.0015933303460616</v>
      </c>
      <c r="F591" s="5">
        <f t="shared" si="38"/>
        <v>1.0405348594505601</v>
      </c>
      <c r="G591" s="5">
        <f t="shared" si="36"/>
        <v>-1.0405348594505601</v>
      </c>
      <c r="H591" s="5">
        <f t="shared" si="39"/>
        <v>-1.9021283579311747</v>
      </c>
      <c r="I591" s="2"/>
      <c r="J591" s="1"/>
      <c r="K591" s="1"/>
      <c r="L591" s="1"/>
      <c r="M591" s="1"/>
      <c r="N591" s="1"/>
      <c r="O591" s="2"/>
      <c r="P591" s="1"/>
    </row>
    <row r="592" spans="1:16">
      <c r="A592" s="6" t="s">
        <v>767</v>
      </c>
      <c r="B592" s="7">
        <v>0</v>
      </c>
      <c r="C592" s="7">
        <v>1</v>
      </c>
      <c r="D592" s="7">
        <v>195</v>
      </c>
      <c r="E592" s="5">
        <f t="shared" si="37"/>
        <v>1.4406111194775608</v>
      </c>
      <c r="F592" s="5">
        <f t="shared" si="38"/>
        <v>3.9950924763798028</v>
      </c>
      <c r="G592" s="5">
        <f t="shared" si="36"/>
        <v>-3.9950924763798028</v>
      </c>
      <c r="H592" s="5">
        <f t="shared" si="39"/>
        <v>-3.1508271639041694</v>
      </c>
      <c r="I592" s="2"/>
      <c r="J592" s="1"/>
      <c r="K592" s="1"/>
      <c r="L592" s="1"/>
      <c r="M592" s="1"/>
      <c r="N592" s="1"/>
      <c r="O592" s="2"/>
      <c r="P592" s="1"/>
    </row>
    <row r="593" spans="1:16">
      <c r="A593" s="6" t="s">
        <v>525</v>
      </c>
      <c r="B593" s="7">
        <v>0</v>
      </c>
      <c r="C593" s="7">
        <v>1</v>
      </c>
      <c r="D593" s="7">
        <v>18.787879943847699</v>
      </c>
      <c r="E593" s="5">
        <f t="shared" si="37"/>
        <v>1.048450477468307</v>
      </c>
      <c r="F593" s="5">
        <f t="shared" si="38"/>
        <v>1.355880033074349</v>
      </c>
      <c r="G593" s="5">
        <f t="shared" si="36"/>
        <v>-1.355880033074349</v>
      </c>
      <c r="H593" s="5">
        <f t="shared" si="39"/>
        <v>-1.9655532663402349</v>
      </c>
      <c r="I593" s="2"/>
      <c r="J593" s="1"/>
      <c r="K593" s="1"/>
      <c r="L593" s="1"/>
      <c r="M593" s="1"/>
      <c r="N593" s="1"/>
      <c r="O593" s="2"/>
      <c r="P593" s="1"/>
    </row>
    <row r="594" spans="1:16">
      <c r="A594" s="6" t="s">
        <v>526</v>
      </c>
      <c r="B594" s="7">
        <v>0</v>
      </c>
      <c r="C594" s="7">
        <v>1</v>
      </c>
      <c r="D594" s="7">
        <v>14.368766784668001</v>
      </c>
      <c r="E594" s="5">
        <f t="shared" si="37"/>
        <v>1.0386157268673653</v>
      </c>
      <c r="F594" s="5">
        <f t="shared" si="38"/>
        <v>1.2896928807129486</v>
      </c>
      <c r="G594" s="5">
        <f t="shared" si="36"/>
        <v>-1.2896928807129486</v>
      </c>
      <c r="H594" s="5">
        <f t="shared" si="39"/>
        <v>-1.9508570653709068</v>
      </c>
      <c r="I594" s="2"/>
      <c r="J594" s="1"/>
      <c r="K594" s="1"/>
      <c r="L594" s="1"/>
      <c r="M594" s="1"/>
      <c r="N594" s="1"/>
      <c r="O594" s="2"/>
      <c r="P594" s="1"/>
    </row>
    <row r="595" spans="1:16">
      <c r="A595" s="6" t="s">
        <v>527</v>
      </c>
      <c r="B595" s="7">
        <v>0</v>
      </c>
      <c r="C595" s="7">
        <v>1</v>
      </c>
      <c r="D595" s="7">
        <v>2.75208592414856</v>
      </c>
      <c r="E595" s="5">
        <f t="shared" si="37"/>
        <v>1.0127627661128713</v>
      </c>
      <c r="F595" s="5">
        <f t="shared" si="38"/>
        <v>1.1157043453771196</v>
      </c>
      <c r="G595" s="5">
        <f t="shared" si="36"/>
        <v>-1.1157043453771196</v>
      </c>
      <c r="H595" s="5">
        <f t="shared" si="39"/>
        <v>-1.9157318425128897</v>
      </c>
      <c r="I595" s="2"/>
      <c r="J595" s="1"/>
      <c r="K595" s="1"/>
      <c r="L595" s="1"/>
      <c r="M595" s="1"/>
      <c r="N595" s="1"/>
      <c r="O595" s="2"/>
      <c r="P595" s="1"/>
    </row>
    <row r="596" spans="1:16">
      <c r="A596" s="6" t="s">
        <v>768</v>
      </c>
      <c r="B596" s="7">
        <v>0</v>
      </c>
      <c r="C596" s="7">
        <v>1</v>
      </c>
      <c r="D596" s="7">
        <v>-35.9439086914062</v>
      </c>
      <c r="E596" s="5">
        <f t="shared" si="37"/>
        <v>0.92664470518274411</v>
      </c>
      <c r="F596" s="5">
        <f t="shared" si="38"/>
        <v>0.53613609284767449</v>
      </c>
      <c r="G596" s="5">
        <f t="shared" si="36"/>
        <v>-0.53613609284767449</v>
      </c>
      <c r="H596" s="5">
        <f t="shared" si="39"/>
        <v>-1.835382129132396</v>
      </c>
      <c r="I596" s="2"/>
      <c r="J596" s="1"/>
      <c r="K596" s="1"/>
      <c r="L596" s="1"/>
      <c r="M596" s="1"/>
      <c r="N596" s="1"/>
      <c r="O596" s="2"/>
      <c r="P596" s="1"/>
    </row>
    <row r="597" spans="1:16">
      <c r="A597" s="6" t="s">
        <v>528</v>
      </c>
      <c r="B597" s="7">
        <v>0</v>
      </c>
      <c r="C597" s="7">
        <v>1</v>
      </c>
      <c r="D597" s="7">
        <v>5.9346852302551296</v>
      </c>
      <c r="E597" s="5">
        <f t="shared" si="37"/>
        <v>1.0198456511422507</v>
      </c>
      <c r="F597" s="5">
        <f t="shared" si="38"/>
        <v>1.1633716436767776</v>
      </c>
      <c r="G597" s="5">
        <f t="shared" si="36"/>
        <v>-1.1633716436767776</v>
      </c>
      <c r="H597" s="5">
        <f t="shared" si="39"/>
        <v>-1.9248496620795124</v>
      </c>
      <c r="I597" s="2"/>
      <c r="J597" s="1"/>
      <c r="K597" s="1"/>
      <c r="L597" s="1"/>
      <c r="M597" s="1"/>
      <c r="N597" s="1"/>
      <c r="O597" s="2"/>
      <c r="P597" s="1"/>
    </row>
    <row r="598" spans="1:16">
      <c r="A598" s="6" t="s">
        <v>769</v>
      </c>
      <c r="B598" s="7">
        <v>0</v>
      </c>
      <c r="C598" s="7">
        <v>1</v>
      </c>
      <c r="D598" s="7">
        <v>239.34086608886699</v>
      </c>
      <c r="E598" s="5">
        <f t="shared" si="37"/>
        <v>1.5392918600935599</v>
      </c>
      <c r="F598" s="5">
        <f t="shared" si="38"/>
        <v>4.6592066445277549</v>
      </c>
      <c r="G598" s="5">
        <f t="shared" si="36"/>
        <v>-4.6592066445277549</v>
      </c>
      <c r="H598" s="5">
        <f t="shared" si="39"/>
        <v>-3.633203836773069</v>
      </c>
      <c r="I598" s="2"/>
      <c r="J598" s="1"/>
      <c r="K598" s="1"/>
      <c r="L598" s="1"/>
      <c r="M598" s="1"/>
      <c r="N598" s="1"/>
      <c r="O598" s="2"/>
      <c r="P598" s="1"/>
    </row>
    <row r="599" spans="1:16">
      <c r="A599" s="6" t="s">
        <v>770</v>
      </c>
      <c r="B599" s="7">
        <v>0</v>
      </c>
      <c r="C599" s="7">
        <v>1</v>
      </c>
      <c r="D599" s="7">
        <v>-222.97763061523401</v>
      </c>
      <c r="E599" s="5">
        <f t="shared" si="37"/>
        <v>0.51040055328413736</v>
      </c>
      <c r="F599" s="5">
        <f t="shared" si="38"/>
        <v>0</v>
      </c>
      <c r="G599" s="5">
        <f t="shared" si="36"/>
        <v>0</v>
      </c>
      <c r="H599" s="5">
        <f t="shared" si="39"/>
        <v>-0.69314718055994529</v>
      </c>
      <c r="I599" s="2"/>
      <c r="J599" s="1"/>
      <c r="K599" s="1"/>
      <c r="L599" s="1"/>
      <c r="M599" s="1"/>
      <c r="N599" s="1"/>
      <c r="O599" s="2"/>
      <c r="P599" s="1"/>
    </row>
    <row r="600" spans="1:16">
      <c r="A600" s="6" t="s">
        <v>529</v>
      </c>
      <c r="B600" s="7">
        <v>0</v>
      </c>
      <c r="C600" s="7">
        <v>1</v>
      </c>
      <c r="D600" s="7">
        <v>-66.200691223144503</v>
      </c>
      <c r="E600" s="5">
        <f t="shared" si="37"/>
        <v>0.85930813798748096</v>
      </c>
      <c r="F600" s="5">
        <f t="shared" si="38"/>
        <v>8.2965919725052295E-2</v>
      </c>
      <c r="G600" s="5">
        <f t="shared" si="36"/>
        <v>-8.2965919725052295E-2</v>
      </c>
      <c r="H600" s="5">
        <f t="shared" si="39"/>
        <v>-1.8118351508177215</v>
      </c>
      <c r="I600" s="2"/>
      <c r="J600" s="1"/>
      <c r="K600" s="1"/>
      <c r="L600" s="1"/>
      <c r="M600" s="1"/>
      <c r="N600" s="1"/>
      <c r="O600" s="2"/>
      <c r="P600" s="1"/>
    </row>
    <row r="601" spans="1:16">
      <c r="A601" s="6" t="s">
        <v>530</v>
      </c>
      <c r="B601" s="7">
        <v>0</v>
      </c>
      <c r="C601" s="7">
        <v>1</v>
      </c>
      <c r="D601" s="7">
        <v>16.627077102661101</v>
      </c>
      <c r="E601" s="5">
        <f t="shared" si="37"/>
        <v>1.0436416037700329</v>
      </c>
      <c r="F601" s="5">
        <f t="shared" si="38"/>
        <v>1.3235166647420677</v>
      </c>
      <c r="G601" s="5">
        <f t="shared" si="36"/>
        <v>-1.3235166647420677</v>
      </c>
      <c r="H601" s="5">
        <f t="shared" si="39"/>
        <v>-1.9582754283403663</v>
      </c>
      <c r="I601" s="2"/>
      <c r="J601" s="1"/>
      <c r="K601" s="1"/>
      <c r="L601" s="1"/>
      <c r="M601" s="1"/>
      <c r="N601" s="1"/>
      <c r="O601" s="2"/>
      <c r="P601" s="1"/>
    </row>
    <row r="602" spans="1:16">
      <c r="A602" s="6" t="s">
        <v>531</v>
      </c>
      <c r="B602" s="7">
        <v>0</v>
      </c>
      <c r="C602" s="7">
        <v>1</v>
      </c>
      <c r="D602" s="7">
        <v>-4.27461814880371</v>
      </c>
      <c r="E602" s="5">
        <f t="shared" si="37"/>
        <v>0.99712481351585402</v>
      </c>
      <c r="F602" s="5">
        <f t="shared" si="38"/>
        <v>1.0104620679511902</v>
      </c>
      <c r="G602" s="5">
        <f t="shared" si="36"/>
        <v>-1.0104620679511902</v>
      </c>
      <c r="H602" s="5">
        <f t="shared" si="39"/>
        <v>-1.89695168885196</v>
      </c>
      <c r="I602" s="2"/>
      <c r="J602" s="1"/>
      <c r="K602" s="1"/>
      <c r="L602" s="1"/>
      <c r="M602" s="1"/>
      <c r="N602" s="1"/>
      <c r="O602" s="2"/>
      <c r="P602" s="1"/>
    </row>
    <row r="603" spans="1:16">
      <c r="A603" s="6" t="s">
        <v>771</v>
      </c>
      <c r="B603" s="7">
        <v>0</v>
      </c>
      <c r="C603" s="7">
        <v>1</v>
      </c>
      <c r="D603" s="7">
        <v>-38.818637847900398</v>
      </c>
      <c r="E603" s="5">
        <f t="shared" si="37"/>
        <v>0.92024698616515199</v>
      </c>
      <c r="F603" s="5">
        <f t="shared" si="38"/>
        <v>0.49307991170341059</v>
      </c>
      <c r="G603" s="5">
        <f t="shared" si="36"/>
        <v>-0.49307991170341059</v>
      </c>
      <c r="H603" s="5">
        <f t="shared" si="39"/>
        <v>-1.8316628935431061</v>
      </c>
      <c r="I603" s="2"/>
      <c r="J603" s="1"/>
      <c r="K603" s="1"/>
      <c r="L603" s="1"/>
      <c r="M603" s="1"/>
      <c r="N603" s="1"/>
      <c r="O603" s="2"/>
      <c r="P603" s="1"/>
    </row>
    <row r="604" spans="1:16">
      <c r="A604" s="6" t="s">
        <v>772</v>
      </c>
      <c r="B604" s="7">
        <v>0</v>
      </c>
      <c r="C604" s="7">
        <v>1</v>
      </c>
      <c r="D604" s="7">
        <v>-102.87117767334</v>
      </c>
      <c r="E604" s="5">
        <f t="shared" si="37"/>
        <v>0.77769785201783426</v>
      </c>
      <c r="F604" s="5">
        <f t="shared" si="38"/>
        <v>0</v>
      </c>
      <c r="G604" s="5">
        <f t="shared" si="36"/>
        <v>0</v>
      </c>
      <c r="H604" s="5">
        <f t="shared" si="39"/>
        <v>-0.69314718055994529</v>
      </c>
      <c r="I604" s="2"/>
      <c r="J604" s="1"/>
      <c r="K604" s="1"/>
      <c r="L604" s="1"/>
      <c r="M604" s="1"/>
      <c r="N604" s="1"/>
      <c r="O604" s="2"/>
      <c r="P604" s="1"/>
    </row>
    <row r="605" spans="1:16">
      <c r="A605" s="6" t="s">
        <v>773</v>
      </c>
      <c r="B605" s="7">
        <v>0</v>
      </c>
      <c r="C605" s="7">
        <v>1</v>
      </c>
      <c r="D605" s="7">
        <v>-82.474227905273395</v>
      </c>
      <c r="E605" s="5">
        <f t="shared" si="37"/>
        <v>0.82309132956935882</v>
      </c>
      <c r="F605" s="5">
        <f t="shared" si="38"/>
        <v>0</v>
      </c>
      <c r="G605" s="5">
        <f t="shared" si="36"/>
        <v>0</v>
      </c>
      <c r="H605" s="5">
        <f t="shared" si="39"/>
        <v>-0.69314718055994529</v>
      </c>
      <c r="I605" s="2"/>
      <c r="J605" s="1"/>
      <c r="K605" s="1"/>
      <c r="L605" s="1"/>
      <c r="M605" s="1"/>
      <c r="N605" s="1"/>
      <c r="O605" s="2"/>
      <c r="P605" s="1"/>
    </row>
    <row r="606" spans="1:16">
      <c r="A606" s="6" t="s">
        <v>532</v>
      </c>
      <c r="B606" s="7">
        <v>0</v>
      </c>
      <c r="C606" s="7">
        <v>1</v>
      </c>
      <c r="D606" s="7">
        <v>0.57813298702240001</v>
      </c>
      <c r="E606" s="5">
        <f t="shared" si="37"/>
        <v>1.0079246268336342</v>
      </c>
      <c r="F606" s="5">
        <f t="shared" si="38"/>
        <v>1.0831440218250536</v>
      </c>
      <c r="G606" s="5">
        <f t="shared" si="36"/>
        <v>-1.0831440218250536</v>
      </c>
      <c r="H606" s="5">
        <f t="shared" si="39"/>
        <v>-1.9097229332831194</v>
      </c>
      <c r="I606" s="2"/>
      <c r="J606" s="1"/>
      <c r="K606" s="1"/>
      <c r="L606" s="1"/>
      <c r="M606" s="1"/>
      <c r="N606" s="1"/>
      <c r="O606" s="2"/>
      <c r="P606" s="1"/>
    </row>
    <row r="607" spans="1:16">
      <c r="A607" s="6" t="s">
        <v>533</v>
      </c>
      <c r="B607" s="7">
        <v>0</v>
      </c>
      <c r="C607" s="7">
        <v>1</v>
      </c>
      <c r="D607" s="7">
        <v>-9.4455852508544904</v>
      </c>
      <c r="E607" s="5">
        <f t="shared" si="37"/>
        <v>0.98561680953801889</v>
      </c>
      <c r="F607" s="5">
        <f t="shared" si="38"/>
        <v>0.93301404272280819</v>
      </c>
      <c r="G607" s="5">
        <f t="shared" si="36"/>
        <v>-0.93301404272280819</v>
      </c>
      <c r="H607" s="5">
        <f t="shared" si="39"/>
        <v>-1.8843188427446467</v>
      </c>
      <c r="I607" s="2"/>
      <c r="J607" s="1"/>
      <c r="K607" s="1"/>
      <c r="L607" s="1"/>
      <c r="M607" s="1"/>
      <c r="N607" s="1"/>
      <c r="O607" s="2"/>
      <c r="P607" s="1"/>
    </row>
    <row r="608" spans="1:16">
      <c r="A608" s="6" t="s">
        <v>534</v>
      </c>
      <c r="B608" s="7">
        <v>0</v>
      </c>
      <c r="C608" s="7">
        <v>1</v>
      </c>
      <c r="D608" s="7">
        <v>2.3656640052795401</v>
      </c>
      <c r="E608" s="5">
        <f t="shared" si="37"/>
        <v>1.0119027828850329</v>
      </c>
      <c r="F608" s="5">
        <f t="shared" si="38"/>
        <v>1.1099167211415102</v>
      </c>
      <c r="G608" s="5">
        <f t="shared" si="36"/>
        <v>-1.1099167211415102</v>
      </c>
      <c r="H608" s="5">
        <f t="shared" si="39"/>
        <v>-1.914650749151652</v>
      </c>
      <c r="I608" s="2"/>
      <c r="J608" s="1"/>
      <c r="K608" s="1"/>
      <c r="L608" s="1"/>
      <c r="M608" s="1"/>
      <c r="N608" s="1"/>
      <c r="O608" s="2"/>
      <c r="P608" s="1"/>
    </row>
    <row r="609" spans="1:16">
      <c r="A609" s="6" t="s">
        <v>774</v>
      </c>
      <c r="B609" s="7">
        <v>0</v>
      </c>
      <c r="C609" s="7">
        <v>1</v>
      </c>
      <c r="D609" s="7">
        <v>-200</v>
      </c>
      <c r="E609" s="5">
        <f t="shared" si="37"/>
        <v>0.56153734439164016</v>
      </c>
      <c r="F609" s="5">
        <f t="shared" si="38"/>
        <v>0</v>
      </c>
      <c r="G609" s="5">
        <f t="shared" si="36"/>
        <v>0</v>
      </c>
      <c r="H609" s="5">
        <f t="shared" si="39"/>
        <v>-0.69314718055994529</v>
      </c>
      <c r="I609" s="2"/>
      <c r="J609" s="1"/>
      <c r="K609" s="1"/>
      <c r="L609" s="1"/>
      <c r="M609" s="1"/>
      <c r="N609" s="1"/>
      <c r="O609" s="2"/>
      <c r="P609" s="1"/>
    </row>
    <row r="610" spans="1:16">
      <c r="A610" s="6" t="s">
        <v>535</v>
      </c>
      <c r="B610" s="7">
        <v>0</v>
      </c>
      <c r="C610" s="7">
        <v>1</v>
      </c>
      <c r="D610" s="7">
        <v>3.1844959259033199</v>
      </c>
      <c r="E610" s="5">
        <f t="shared" si="37"/>
        <v>1.0137250959676243</v>
      </c>
      <c r="F610" s="5">
        <f t="shared" si="38"/>
        <v>1.1221807549275933</v>
      </c>
      <c r="G610" s="5">
        <f t="shared" si="36"/>
        <v>-1.1221807549275933</v>
      </c>
      <c r="H610" s="5">
        <f t="shared" si="39"/>
        <v>-1.9169482630385668</v>
      </c>
      <c r="I610" s="2"/>
      <c r="J610" s="1"/>
      <c r="K610" s="1"/>
      <c r="L610" s="1"/>
      <c r="M610" s="1"/>
      <c r="N610" s="1"/>
      <c r="O610" s="2"/>
      <c r="P610" s="1"/>
    </row>
    <row r="611" spans="1:16">
      <c r="A611" s="6" t="s">
        <v>536</v>
      </c>
      <c r="B611" s="7">
        <v>0</v>
      </c>
      <c r="C611" s="7">
        <v>1</v>
      </c>
      <c r="D611" s="7">
        <v>10.3771829605103</v>
      </c>
      <c r="E611" s="5">
        <f t="shared" si="37"/>
        <v>1.0297324441816078</v>
      </c>
      <c r="F611" s="5">
        <f t="shared" si="38"/>
        <v>1.2299090378430213</v>
      </c>
      <c r="G611" s="5">
        <f t="shared" si="36"/>
        <v>-1.2299090378430213</v>
      </c>
      <c r="H611" s="5">
        <f t="shared" si="39"/>
        <v>-1.9382147270414265</v>
      </c>
      <c r="I611" s="2"/>
      <c r="J611" s="1"/>
      <c r="K611" s="1"/>
      <c r="L611" s="1"/>
      <c r="M611" s="1"/>
      <c r="N611" s="1"/>
      <c r="O611" s="2"/>
      <c r="P611" s="1"/>
    </row>
    <row r="612" spans="1:16">
      <c r="A612" s="6" t="s">
        <v>775</v>
      </c>
      <c r="B612" s="7">
        <v>0</v>
      </c>
      <c r="C612" s="7">
        <v>1</v>
      </c>
      <c r="D612" s="7">
        <v>-12.128562927246101</v>
      </c>
      <c r="E612" s="5">
        <f t="shared" si="37"/>
        <v>0.97964583405838135</v>
      </c>
      <c r="F612" s="5">
        <f t="shared" si="38"/>
        <v>0.89282981438262898</v>
      </c>
      <c r="G612" s="5">
        <f t="shared" si="36"/>
        <v>-0.89282981438262898</v>
      </c>
      <c r="H612" s="5">
        <f t="shared" si="39"/>
        <v>-1.8781609670463142</v>
      </c>
      <c r="I612" s="2"/>
      <c r="J612" s="1"/>
      <c r="K612" s="1"/>
      <c r="L612" s="1"/>
      <c r="M612" s="1"/>
      <c r="N612" s="1"/>
      <c r="O612" s="2"/>
      <c r="P612" s="1"/>
    </row>
    <row r="613" spans="1:16">
      <c r="A613" s="6" t="s">
        <v>537</v>
      </c>
      <c r="B613" s="7">
        <v>0</v>
      </c>
      <c r="C613" s="7">
        <v>1</v>
      </c>
      <c r="D613" s="7">
        <v>-7.0831952095031703</v>
      </c>
      <c r="E613" s="5">
        <f t="shared" si="37"/>
        <v>0.99087431620099631</v>
      </c>
      <c r="F613" s="5">
        <f t="shared" si="38"/>
        <v>0.9683966781004909</v>
      </c>
      <c r="G613" s="5">
        <f t="shared" si="36"/>
        <v>-0.9683966781004909</v>
      </c>
      <c r="H613" s="5">
        <f t="shared" si="39"/>
        <v>-1.8899653223740975</v>
      </c>
      <c r="I613" s="2"/>
      <c r="J613" s="1"/>
      <c r="K613" s="1"/>
      <c r="L613" s="1"/>
      <c r="M613" s="1"/>
      <c r="N613" s="1"/>
      <c r="O613" s="2"/>
      <c r="P613" s="1"/>
    </row>
    <row r="614" spans="1:16">
      <c r="A614" s="6" t="s">
        <v>538</v>
      </c>
      <c r="B614" s="7">
        <v>0</v>
      </c>
      <c r="C614" s="7">
        <v>1</v>
      </c>
      <c r="D614" s="7">
        <v>12.822904586791999</v>
      </c>
      <c r="E614" s="5">
        <f t="shared" si="37"/>
        <v>1.0351754055558477</v>
      </c>
      <c r="F614" s="5">
        <f t="shared" si="38"/>
        <v>1.2665397698658074</v>
      </c>
      <c r="G614" s="5">
        <f t="shared" si="36"/>
        <v>-1.2665397698658074</v>
      </c>
      <c r="H614" s="5">
        <f t="shared" si="39"/>
        <v>-1.9458897540572282</v>
      </c>
      <c r="I614" s="2"/>
      <c r="J614" s="1"/>
      <c r="K614" s="1"/>
      <c r="L614" s="1"/>
      <c r="M614" s="1"/>
      <c r="N614" s="1"/>
      <c r="O614" s="2"/>
      <c r="P614" s="1"/>
    </row>
    <row r="615" spans="1:16">
      <c r="A615" s="6" t="s">
        <v>776</v>
      </c>
      <c r="B615" s="7">
        <v>0</v>
      </c>
      <c r="C615" s="7">
        <v>1</v>
      </c>
      <c r="D615" s="7">
        <v>-18.75</v>
      </c>
      <c r="E615" s="5">
        <f t="shared" si="37"/>
        <v>0.96490980447853425</v>
      </c>
      <c r="F615" s="5">
        <f t="shared" si="38"/>
        <v>0.79365741290759217</v>
      </c>
      <c r="G615" s="5">
        <f t="shared" si="36"/>
        <v>-0.79365741290759217</v>
      </c>
      <c r="H615" s="5">
        <f t="shared" si="39"/>
        <v>-1.8641236038543483</v>
      </c>
      <c r="I615" s="2"/>
      <c r="J615" s="1"/>
      <c r="K615" s="1"/>
      <c r="L615" s="1"/>
      <c r="M615" s="1"/>
      <c r="N615" s="1"/>
      <c r="O615" s="2"/>
      <c r="P615" s="1"/>
    </row>
    <row r="616" spans="1:16">
      <c r="A616" s="6" t="s">
        <v>777</v>
      </c>
      <c r="B616" s="7">
        <v>0</v>
      </c>
      <c r="C616" s="7">
        <v>1</v>
      </c>
      <c r="D616" s="7">
        <v>-192.00001525878901</v>
      </c>
      <c r="E616" s="5">
        <f t="shared" si="37"/>
        <v>0.57934133625768092</v>
      </c>
      <c r="F616" s="5">
        <f t="shared" si="38"/>
        <v>0</v>
      </c>
      <c r="G616" s="5">
        <f t="shared" si="36"/>
        <v>0</v>
      </c>
      <c r="H616" s="5">
        <f t="shared" si="39"/>
        <v>-0.69314718055994529</v>
      </c>
      <c r="I616" s="2"/>
      <c r="J616" s="1"/>
      <c r="K616" s="1"/>
      <c r="L616" s="1"/>
      <c r="M616" s="1"/>
      <c r="N616" s="1"/>
      <c r="O616" s="2"/>
      <c r="P616" s="1"/>
    </row>
    <row r="617" spans="1:16">
      <c r="A617" s="6" t="s">
        <v>539</v>
      </c>
      <c r="B617" s="7">
        <v>0</v>
      </c>
      <c r="C617" s="7">
        <v>1</v>
      </c>
      <c r="D617" s="7">
        <v>-19.0789470672607</v>
      </c>
      <c r="E617" s="5">
        <f t="shared" si="37"/>
        <v>0.96417773171848276</v>
      </c>
      <c r="F617" s="5">
        <f t="shared" si="38"/>
        <v>0.78873061676651735</v>
      </c>
      <c r="G617" s="5">
        <f t="shared" si="36"/>
        <v>-0.78873061676651735</v>
      </c>
      <c r="H617" s="5">
        <f t="shared" si="39"/>
        <v>-1.8634692853055856</v>
      </c>
      <c r="I617" s="2"/>
      <c r="J617" s="1"/>
      <c r="K617" s="1"/>
      <c r="L617" s="1"/>
      <c r="M617" s="1"/>
      <c r="N617" s="1"/>
      <c r="O617" s="2"/>
      <c r="P617" s="1"/>
    </row>
    <row r="618" spans="1:16">
      <c r="A618" s="6" t="s">
        <v>540</v>
      </c>
      <c r="B618" s="7">
        <v>0</v>
      </c>
      <c r="C618" s="7">
        <v>1</v>
      </c>
      <c r="D618" s="7">
        <v>-26.288295745849599</v>
      </c>
      <c r="E618" s="5">
        <f t="shared" si="37"/>
        <v>0.94813330296203258</v>
      </c>
      <c r="F618" s="5">
        <f t="shared" si="38"/>
        <v>0.68075278451186683</v>
      </c>
      <c r="G618" s="5">
        <f t="shared" si="36"/>
        <v>-0.68075278451186683</v>
      </c>
      <c r="H618" s="5">
        <f t="shared" si="39"/>
        <v>-1.850152146096363</v>
      </c>
      <c r="I618" s="2"/>
      <c r="J618" s="1"/>
      <c r="K618" s="1"/>
      <c r="L618" s="1"/>
      <c r="M618" s="1"/>
      <c r="N618" s="1"/>
      <c r="O618" s="2"/>
      <c r="P618" s="1"/>
    </row>
    <row r="619" spans="1:16">
      <c r="A619" s="6" t="s">
        <v>778</v>
      </c>
      <c r="B619" s="7">
        <v>0</v>
      </c>
      <c r="C619" s="7">
        <v>1</v>
      </c>
      <c r="D619" s="7">
        <v>-166.66667175293</v>
      </c>
      <c r="E619" s="5">
        <f t="shared" si="37"/>
        <v>0.63572077400766547</v>
      </c>
      <c r="F619" s="5">
        <f t="shared" si="38"/>
        <v>0</v>
      </c>
      <c r="G619" s="5">
        <f t="shared" si="36"/>
        <v>0</v>
      </c>
      <c r="H619" s="5">
        <f t="shared" si="39"/>
        <v>-0.69314718055994529</v>
      </c>
      <c r="I619" s="2"/>
      <c r="J619" s="1"/>
      <c r="K619" s="1"/>
      <c r="L619" s="1"/>
      <c r="M619" s="1"/>
      <c r="N619" s="1"/>
      <c r="O619" s="2"/>
      <c r="P619" s="1"/>
    </row>
    <row r="620" spans="1:16">
      <c r="A620" s="6" t="s">
        <v>541</v>
      </c>
      <c r="B620" s="7">
        <v>0</v>
      </c>
      <c r="C620" s="7">
        <v>1</v>
      </c>
      <c r="D620" s="7">
        <v>-2.2594139575958301</v>
      </c>
      <c r="E620" s="5">
        <f t="shared" si="37"/>
        <v>1.0016096569485986</v>
      </c>
      <c r="F620" s="5">
        <f t="shared" si="38"/>
        <v>1.0406447362917239</v>
      </c>
      <c r="G620" s="5">
        <f t="shared" si="36"/>
        <v>-1.0406447362917239</v>
      </c>
      <c r="H620" s="5">
        <f t="shared" si="39"/>
        <v>-1.9021475502467133</v>
      </c>
      <c r="I620" s="2"/>
      <c r="J620" s="1"/>
      <c r="K620" s="1"/>
      <c r="L620" s="1"/>
      <c r="M620" s="1"/>
      <c r="N620" s="1"/>
      <c r="O620" s="2"/>
      <c r="P620" s="1"/>
    </row>
    <row r="621" spans="1:16">
      <c r="A621" s="6" t="s">
        <v>542</v>
      </c>
      <c r="B621" s="7">
        <v>0</v>
      </c>
      <c r="C621" s="7">
        <v>1</v>
      </c>
      <c r="D621" s="7">
        <v>-20.6451606750488</v>
      </c>
      <c r="E621" s="5">
        <f t="shared" si="37"/>
        <v>0.96069211827851009</v>
      </c>
      <c r="F621" s="5">
        <f t="shared" si="38"/>
        <v>0.76527269320693769</v>
      </c>
      <c r="G621" s="5">
        <f t="shared" si="36"/>
        <v>-0.76527269320693769</v>
      </c>
      <c r="H621" s="5">
        <f t="shared" si="39"/>
        <v>-1.8604097662908468</v>
      </c>
      <c r="I621" s="2"/>
      <c r="J621" s="1"/>
      <c r="K621" s="1"/>
      <c r="L621" s="1"/>
      <c r="M621" s="1"/>
      <c r="N621" s="1"/>
      <c r="O621" s="2"/>
      <c r="P621" s="1"/>
    </row>
    <row r="622" spans="1:16">
      <c r="A622" s="6" t="s">
        <v>543</v>
      </c>
      <c r="B622" s="7">
        <v>0</v>
      </c>
      <c r="C622" s="7">
        <v>1</v>
      </c>
      <c r="D622" s="7">
        <v>-11.5304002761841</v>
      </c>
      <c r="E622" s="5">
        <f t="shared" si="37"/>
        <v>0.98097704696922816</v>
      </c>
      <c r="F622" s="5">
        <f t="shared" si="38"/>
        <v>0.90178877992540973</v>
      </c>
      <c r="G622" s="5">
        <f t="shared" si="36"/>
        <v>-0.90178877992540973</v>
      </c>
      <c r="H622" s="5">
        <f t="shared" si="39"/>
        <v>-1.8795103700728371</v>
      </c>
      <c r="I622" s="2"/>
      <c r="J622" s="1"/>
      <c r="K622" s="1"/>
      <c r="L622" s="1"/>
      <c r="M622" s="1"/>
      <c r="N622" s="1"/>
      <c r="O622" s="2"/>
      <c r="P622" s="1"/>
    </row>
    <row r="623" spans="1:16">
      <c r="A623" s="6" t="s">
        <v>544</v>
      </c>
      <c r="B623" s="7">
        <v>0</v>
      </c>
      <c r="C623" s="7">
        <v>1</v>
      </c>
      <c r="D623" s="7">
        <v>-0.75232297182083097</v>
      </c>
      <c r="E623" s="5">
        <f t="shared" si="37"/>
        <v>1.0049636928024295</v>
      </c>
      <c r="F623" s="5">
        <f t="shared" si="38"/>
        <v>1.0632171523184044</v>
      </c>
      <c r="G623" s="5">
        <f t="shared" si="36"/>
        <v>-1.0632171523184044</v>
      </c>
      <c r="H623" s="5">
        <f t="shared" si="39"/>
        <v>-1.9061332715041244</v>
      </c>
      <c r="I623" s="2"/>
      <c r="J623" s="1"/>
      <c r="K623" s="1"/>
      <c r="L623" s="1"/>
      <c r="M623" s="1"/>
      <c r="N623" s="1"/>
      <c r="O623" s="2"/>
      <c r="P623" s="1"/>
    </row>
    <row r="624" spans="1:16">
      <c r="A624" s="6" t="s">
        <v>545</v>
      </c>
      <c r="B624" s="7">
        <v>0</v>
      </c>
      <c r="C624" s="7">
        <v>1</v>
      </c>
      <c r="D624" s="7">
        <v>-46.044654846191399</v>
      </c>
      <c r="E624" s="5">
        <f t="shared" si="37"/>
        <v>0.90416546200939829</v>
      </c>
      <c r="F624" s="5">
        <f t="shared" si="38"/>
        <v>0.38485243012411219</v>
      </c>
      <c r="G624" s="5">
        <f t="shared" si="36"/>
        <v>-0.38485243012411219</v>
      </c>
      <c r="H624" s="5">
        <f t="shared" si="39"/>
        <v>-1.8236882688859748</v>
      </c>
      <c r="I624" s="2"/>
      <c r="J624" s="1"/>
      <c r="K624" s="1"/>
      <c r="L624" s="1"/>
      <c r="M624" s="1"/>
      <c r="N624" s="1"/>
      <c r="O624" s="2"/>
      <c r="P624" s="1"/>
    </row>
    <row r="625" spans="1:16">
      <c r="A625" s="6" t="s">
        <v>779</v>
      </c>
      <c r="B625" s="7">
        <v>0</v>
      </c>
      <c r="C625" s="7">
        <v>1</v>
      </c>
      <c r="D625" s="7">
        <v>-208.74085998535199</v>
      </c>
      <c r="E625" s="5">
        <f t="shared" si="37"/>
        <v>0.54208453227816977</v>
      </c>
      <c r="F625" s="5">
        <f t="shared" si="38"/>
        <v>0</v>
      </c>
      <c r="G625" s="5">
        <f t="shared" si="36"/>
        <v>0</v>
      </c>
      <c r="H625" s="5">
        <f t="shared" si="39"/>
        <v>-0.69314718055994529</v>
      </c>
      <c r="I625" s="2"/>
      <c r="J625" s="1"/>
      <c r="K625" s="1"/>
      <c r="L625" s="1"/>
      <c r="M625" s="1"/>
      <c r="N625" s="1"/>
      <c r="O625" s="2"/>
      <c r="P625" s="1"/>
    </row>
    <row r="626" spans="1:16">
      <c r="A626" s="6" t="s">
        <v>780</v>
      </c>
      <c r="B626" s="7">
        <v>0</v>
      </c>
      <c r="C626" s="7">
        <v>1</v>
      </c>
      <c r="D626" s="7">
        <v>-24.816431045532202</v>
      </c>
      <c r="E626" s="5">
        <f t="shared" si="37"/>
        <v>0.95140894260386477</v>
      </c>
      <c r="F626" s="5">
        <f t="shared" si="38"/>
        <v>0.70279759976465339</v>
      </c>
      <c r="G626" s="5">
        <f t="shared" si="36"/>
        <v>-0.70279759976465339</v>
      </c>
      <c r="H626" s="5">
        <f t="shared" si="39"/>
        <v>-1.8527119877009339</v>
      </c>
      <c r="I626" s="2"/>
      <c r="J626" s="1"/>
      <c r="K626" s="1"/>
      <c r="L626" s="1"/>
      <c r="M626" s="1"/>
      <c r="N626" s="1"/>
      <c r="O626" s="2"/>
      <c r="P626" s="1"/>
    </row>
    <row r="627" spans="1:16">
      <c r="A627" s="6" t="s">
        <v>781</v>
      </c>
      <c r="B627" s="7">
        <v>0</v>
      </c>
      <c r="C627" s="7">
        <v>1</v>
      </c>
      <c r="D627" s="7">
        <v>-920</v>
      </c>
      <c r="E627" s="5">
        <f t="shared" si="37"/>
        <v>-1.0408249798156077</v>
      </c>
      <c r="F627" s="5">
        <f t="shared" si="38"/>
        <v>0</v>
      </c>
      <c r="G627" s="5">
        <f t="shared" si="36"/>
        <v>0</v>
      </c>
      <c r="H627" s="5">
        <f t="shared" si="39"/>
        <v>-0.69314718055994529</v>
      </c>
      <c r="I627" s="2"/>
      <c r="J627" s="1"/>
      <c r="K627" s="1"/>
      <c r="L627" s="1"/>
      <c r="M627" s="1"/>
      <c r="N627" s="1"/>
      <c r="O627" s="2"/>
      <c r="P627" s="1"/>
    </row>
    <row r="628" spans="1:16">
      <c r="A628" s="6" t="s">
        <v>546</v>
      </c>
      <c r="B628" s="7">
        <v>0</v>
      </c>
      <c r="C628" s="7">
        <v>1</v>
      </c>
      <c r="D628" s="7">
        <v>12.870068550109901</v>
      </c>
      <c r="E628" s="5">
        <f t="shared" si="37"/>
        <v>1.03528036910846</v>
      </c>
      <c r="F628" s="5">
        <f t="shared" si="38"/>
        <v>1.2672461668992494</v>
      </c>
      <c r="G628" s="5">
        <f t="shared" si="36"/>
        <v>-1.2672461668992494</v>
      </c>
      <c r="H628" s="5">
        <f t="shared" si="39"/>
        <v>-1.9460399749845207</v>
      </c>
      <c r="I628" s="2"/>
      <c r="J628" s="1"/>
      <c r="K628" s="1"/>
      <c r="L628" s="1"/>
      <c r="M628" s="1"/>
      <c r="N628" s="1"/>
      <c r="O628" s="2"/>
      <c r="P628" s="1"/>
    </row>
    <row r="629" spans="1:16">
      <c r="A629" s="6" t="s">
        <v>547</v>
      </c>
      <c r="B629" s="7">
        <v>0</v>
      </c>
      <c r="C629" s="7">
        <v>1</v>
      </c>
      <c r="D629" s="7">
        <v>7.7452201843261701</v>
      </c>
      <c r="E629" s="5">
        <f t="shared" si="37"/>
        <v>1.0238750025270615</v>
      </c>
      <c r="F629" s="5">
        <f t="shared" si="38"/>
        <v>1.1904888838433509</v>
      </c>
      <c r="G629" s="5">
        <f t="shared" si="36"/>
        <v>-1.1904888838433509</v>
      </c>
      <c r="H629" s="5">
        <f t="shared" si="39"/>
        <v>-1.9302068621278277</v>
      </c>
      <c r="I629" s="2"/>
      <c r="J629" s="1"/>
      <c r="K629" s="1"/>
      <c r="L629" s="1"/>
      <c r="M629" s="1"/>
      <c r="N629" s="1"/>
      <c r="O629" s="2"/>
      <c r="P629" s="1"/>
    </row>
    <row r="630" spans="1:16">
      <c r="A630" s="6" t="s">
        <v>548</v>
      </c>
      <c r="B630" s="7">
        <v>0</v>
      </c>
      <c r="C630" s="7">
        <v>1</v>
      </c>
      <c r="D630" s="7">
        <v>-24.4456996917725</v>
      </c>
      <c r="E630" s="5">
        <f t="shared" si="37"/>
        <v>0.95223400642840217</v>
      </c>
      <c r="F630" s="5">
        <f t="shared" si="38"/>
        <v>0.70835021896958827</v>
      </c>
      <c r="G630" s="5">
        <f t="shared" ref="G630:G688" si="40">B630-F630</f>
        <v>-0.70835021896958827</v>
      </c>
      <c r="H630" s="5">
        <f t="shared" si="39"/>
        <v>-1.8533696183570156</v>
      </c>
      <c r="I630" s="2"/>
      <c r="J630" s="1"/>
      <c r="K630" s="1"/>
      <c r="L630" s="1"/>
      <c r="M630" s="1"/>
      <c r="N630" s="1"/>
      <c r="O630" s="2"/>
      <c r="P630" s="1"/>
    </row>
    <row r="631" spans="1:16">
      <c r="A631" s="6" t="s">
        <v>549</v>
      </c>
      <c r="B631" s="7">
        <v>0</v>
      </c>
      <c r="C631" s="7">
        <v>1</v>
      </c>
      <c r="D631" s="7">
        <v>0.58823502063751198</v>
      </c>
      <c r="E631" s="5">
        <f t="shared" si="37"/>
        <v>1.0079471089420546</v>
      </c>
      <c r="F631" s="5">
        <f t="shared" si="38"/>
        <v>1.0832953247706807</v>
      </c>
      <c r="G631" s="5">
        <f t="shared" si="40"/>
        <v>-1.0832953247706807</v>
      </c>
      <c r="H631" s="5">
        <f t="shared" si="39"/>
        <v>-1.9097504442318929</v>
      </c>
      <c r="I631" s="2"/>
      <c r="J631" s="1"/>
      <c r="K631" s="1"/>
      <c r="L631" s="1"/>
      <c r="M631" s="1"/>
      <c r="N631" s="1"/>
      <c r="O631" s="2"/>
      <c r="P631" s="1"/>
    </row>
    <row r="632" spans="1:16">
      <c r="A632" s="6" t="s">
        <v>550</v>
      </c>
      <c r="B632" s="7">
        <v>0</v>
      </c>
      <c r="C632" s="7">
        <v>1</v>
      </c>
      <c r="D632" s="7">
        <v>-29.1085510253906</v>
      </c>
      <c r="E632" s="5">
        <f t="shared" si="37"/>
        <v>0.94185681573344493</v>
      </c>
      <c r="F632" s="5">
        <f t="shared" si="38"/>
        <v>0.638512484442322</v>
      </c>
      <c r="G632" s="5">
        <f t="shared" si="40"/>
        <v>-0.638512484442322</v>
      </c>
      <c r="H632" s="5">
        <f t="shared" si="39"/>
        <v>-1.8454751094321187</v>
      </c>
      <c r="I632" s="2"/>
      <c r="J632" s="1"/>
      <c r="K632" s="1"/>
      <c r="L632" s="1"/>
      <c r="M632" s="1"/>
      <c r="N632" s="1"/>
      <c r="O632" s="2"/>
      <c r="P632" s="1"/>
    </row>
    <row r="633" spans="1:16">
      <c r="A633" s="6" t="s">
        <v>782</v>
      </c>
      <c r="B633" s="7">
        <v>0</v>
      </c>
      <c r="C633" s="7">
        <v>1</v>
      </c>
      <c r="D633" s="7">
        <v>-110</v>
      </c>
      <c r="E633" s="5">
        <f t="shared" si="37"/>
        <v>0.76183263491754616</v>
      </c>
      <c r="F633" s="5">
        <f t="shared" si="38"/>
        <v>0</v>
      </c>
      <c r="G633" s="5">
        <f t="shared" si="40"/>
        <v>0</v>
      </c>
      <c r="H633" s="5">
        <f t="shared" si="39"/>
        <v>-0.69314718055994529</v>
      </c>
      <c r="I633" s="2"/>
      <c r="J633" s="1"/>
      <c r="K633" s="1"/>
      <c r="L633" s="1"/>
      <c r="M633" s="1"/>
      <c r="N633" s="1"/>
      <c r="O633" s="2"/>
      <c r="P633" s="1"/>
    </row>
    <row r="634" spans="1:16">
      <c r="A634" s="6" t="s">
        <v>551</v>
      </c>
      <c r="B634" s="7">
        <v>0</v>
      </c>
      <c r="C634" s="7">
        <v>1</v>
      </c>
      <c r="D634" s="7">
        <v>-4.5383410453796396</v>
      </c>
      <c r="E634" s="5">
        <f t="shared" si="37"/>
        <v>0.99653789735820952</v>
      </c>
      <c r="F634" s="5">
        <f t="shared" si="38"/>
        <v>1.006512165129489</v>
      </c>
      <c r="G634" s="5">
        <f t="shared" si="40"/>
        <v>-1.006512165129489</v>
      </c>
      <c r="H634" s="5">
        <f t="shared" si="39"/>
        <v>-1.8962830395255081</v>
      </c>
      <c r="I634" s="2"/>
      <c r="J634" s="1"/>
      <c r="K634" s="1"/>
      <c r="L634" s="1"/>
      <c r="M634" s="1"/>
      <c r="N634" s="1"/>
      <c r="O634" s="2"/>
      <c r="P634" s="1"/>
    </row>
    <row r="635" spans="1:16">
      <c r="A635" s="6" t="s">
        <v>552</v>
      </c>
      <c r="B635" s="7">
        <v>0</v>
      </c>
      <c r="C635" s="7">
        <v>1</v>
      </c>
      <c r="D635" s="7">
        <v>-17.624345779418899</v>
      </c>
      <c r="E635" s="5">
        <f t="shared" si="37"/>
        <v>0.96741495158012314</v>
      </c>
      <c r="F635" s="5">
        <f t="shared" si="38"/>
        <v>0.81051686970812464</v>
      </c>
      <c r="G635" s="5">
        <f t="shared" si="40"/>
        <v>-0.81051686970812464</v>
      </c>
      <c r="H635" s="5">
        <f t="shared" si="39"/>
        <v>-1.866393504131689</v>
      </c>
      <c r="I635" s="2"/>
      <c r="J635" s="1"/>
      <c r="K635" s="1"/>
      <c r="L635" s="1"/>
      <c r="M635" s="1"/>
      <c r="N635" s="1"/>
      <c r="O635" s="2"/>
      <c r="P635" s="1"/>
    </row>
    <row r="636" spans="1:16">
      <c r="A636" s="6" t="s">
        <v>553</v>
      </c>
      <c r="B636" s="7">
        <v>0</v>
      </c>
      <c r="C636" s="7">
        <v>1</v>
      </c>
      <c r="D636" s="7">
        <v>-12.7995862960815</v>
      </c>
      <c r="E636" s="5">
        <f t="shared" si="37"/>
        <v>0.97815246938493072</v>
      </c>
      <c r="F636" s="5">
        <f t="shared" si="38"/>
        <v>0.88277957933514883</v>
      </c>
      <c r="G636" s="5">
        <f t="shared" si="40"/>
        <v>-0.88277957933514883</v>
      </c>
      <c r="H636" s="5">
        <f t="shared" si="39"/>
        <v>-1.8766632309274662</v>
      </c>
      <c r="I636" s="2"/>
      <c r="J636" s="1"/>
      <c r="K636" s="1"/>
      <c r="L636" s="1"/>
      <c r="M636" s="1"/>
      <c r="N636" s="1"/>
      <c r="O636" s="2"/>
      <c r="P636" s="1"/>
    </row>
    <row r="637" spans="1:16">
      <c r="A637" s="6" t="s">
        <v>554</v>
      </c>
      <c r="B637" s="7">
        <v>0</v>
      </c>
      <c r="C637" s="7">
        <v>1</v>
      </c>
      <c r="D637" s="7">
        <v>-62.436309814453097</v>
      </c>
      <c r="E637" s="5">
        <f t="shared" si="37"/>
        <v>0.86768578096419402</v>
      </c>
      <c r="F637" s="5">
        <f t="shared" si="38"/>
        <v>0.13934684432887723</v>
      </c>
      <c r="G637" s="5">
        <f t="shared" si="40"/>
        <v>-0.13934684432887723</v>
      </c>
      <c r="H637" s="5">
        <f t="shared" si="39"/>
        <v>-1.8128871326568934</v>
      </c>
      <c r="I637" s="2"/>
      <c r="J637" s="1"/>
      <c r="K637" s="1"/>
      <c r="L637" s="1"/>
      <c r="M637" s="1"/>
      <c r="N637" s="1"/>
      <c r="O637" s="2"/>
      <c r="P637" s="1"/>
    </row>
    <row r="638" spans="1:16">
      <c r="A638" s="6" t="s">
        <v>555</v>
      </c>
      <c r="B638" s="7">
        <v>0</v>
      </c>
      <c r="C638" s="7">
        <v>1</v>
      </c>
      <c r="D638" s="7">
        <v>2.6682000607252E-2</v>
      </c>
      <c r="E638" s="5">
        <f t="shared" si="37"/>
        <v>1.0066973708832474</v>
      </c>
      <c r="F638" s="5">
        <f t="shared" si="38"/>
        <v>1.0748846790241375</v>
      </c>
      <c r="G638" s="5">
        <f t="shared" si="40"/>
        <v>-1.0748846790241375</v>
      </c>
      <c r="H638" s="5">
        <f t="shared" si="39"/>
        <v>-1.9082269926510935</v>
      </c>
      <c r="I638" s="2"/>
      <c r="J638" s="1"/>
      <c r="K638" s="1"/>
      <c r="L638" s="1"/>
      <c r="M638" s="1"/>
      <c r="N638" s="1"/>
      <c r="O638" s="2"/>
      <c r="P638" s="1"/>
    </row>
    <row r="639" spans="1:16">
      <c r="A639" s="6" t="s">
        <v>556</v>
      </c>
      <c r="B639" s="7">
        <v>0</v>
      </c>
      <c r="C639" s="7">
        <v>1</v>
      </c>
      <c r="D639" s="7">
        <v>17.236017227172901</v>
      </c>
      <c r="E639" s="5">
        <f t="shared" si="37"/>
        <v>1.0449968019828326</v>
      </c>
      <c r="F639" s="5">
        <f t="shared" si="38"/>
        <v>1.3326370496130253</v>
      </c>
      <c r="G639" s="5">
        <f t="shared" si="40"/>
        <v>-1.3326370496130253</v>
      </c>
      <c r="H639" s="5">
        <f t="shared" si="39"/>
        <v>-1.960308618599679</v>
      </c>
      <c r="I639" s="2"/>
      <c r="J639" s="1"/>
      <c r="K639" s="1"/>
      <c r="L639" s="1"/>
      <c r="M639" s="1"/>
      <c r="N639" s="1"/>
      <c r="O639" s="2"/>
      <c r="P639" s="1"/>
    </row>
    <row r="640" spans="1:16">
      <c r="A640" s="6" t="s">
        <v>557</v>
      </c>
      <c r="B640" s="7">
        <v>0</v>
      </c>
      <c r="C640" s="7">
        <v>1</v>
      </c>
      <c r="D640" s="7">
        <v>0.68060302734375</v>
      </c>
      <c r="E640" s="5">
        <f t="shared" si="37"/>
        <v>1.0081526742391493</v>
      </c>
      <c r="F640" s="5">
        <f t="shared" si="38"/>
        <v>1.0846787641878146</v>
      </c>
      <c r="G640" s="5">
        <f t="shared" si="40"/>
        <v>-1.0846787641878146</v>
      </c>
      <c r="H640" s="5">
        <f t="shared" si="39"/>
        <v>-1.9100021689616162</v>
      </c>
      <c r="I640" s="2"/>
      <c r="J640" s="1"/>
      <c r="K640" s="1"/>
      <c r="L640" s="1"/>
      <c r="M640" s="1"/>
      <c r="N640" s="1"/>
      <c r="O640" s="2"/>
      <c r="P640" s="1"/>
    </row>
    <row r="641" spans="1:16">
      <c r="A641" s="6" t="s">
        <v>558</v>
      </c>
      <c r="B641" s="7">
        <v>0</v>
      </c>
      <c r="C641" s="7">
        <v>1</v>
      </c>
      <c r="D641" s="7">
        <v>4.0669999122619602</v>
      </c>
      <c r="E641" s="5">
        <f t="shared" si="37"/>
        <v>1.0156891114380462</v>
      </c>
      <c r="F641" s="5">
        <f t="shared" si="38"/>
        <v>1.1353984354215467</v>
      </c>
      <c r="G641" s="5">
        <f t="shared" si="40"/>
        <v>-1.1353984354215467</v>
      </c>
      <c r="H641" s="5">
        <f t="shared" si="39"/>
        <v>-1.9194526987810798</v>
      </c>
      <c r="I641" s="2"/>
      <c r="J641" s="1"/>
      <c r="K641" s="1"/>
      <c r="L641" s="1"/>
      <c r="M641" s="1"/>
      <c r="N641" s="1"/>
      <c r="O641" s="2"/>
      <c r="P641" s="1"/>
    </row>
    <row r="642" spans="1:16">
      <c r="A642" s="6" t="s">
        <v>559</v>
      </c>
      <c r="B642" s="7">
        <v>0</v>
      </c>
      <c r="C642" s="7">
        <v>1</v>
      </c>
      <c r="D642" s="7">
        <v>5.3269882202148402</v>
      </c>
      <c r="E642" s="5">
        <f t="shared" ref="E642:E687" si="41">C$797+B$797*D642</f>
        <v>1.0184932194847203</v>
      </c>
      <c r="F642" s="5">
        <f t="shared" ref="F642:F687" si="42">MAX(C$804+B$804*D642,0)</f>
        <v>1.1542698775204725</v>
      </c>
      <c r="G642" s="5">
        <f t="shared" si="40"/>
        <v>-1.1542698775204725</v>
      </c>
      <c r="H642" s="5">
        <f t="shared" ref="H642:H705" si="43">IF(F642&gt;0,LN(1/F$796*_xlfn.NORM.S.DIST(G642/F$796,0)),LN(_xlfn.NORM.S.DIST(G642/F$796,1)))</f>
        <v>-1.9230792124041447</v>
      </c>
      <c r="I642" s="2"/>
      <c r="J642" s="1"/>
      <c r="K642" s="1"/>
      <c r="L642" s="1"/>
      <c r="M642" s="1"/>
      <c r="N642" s="1"/>
      <c r="O642" s="2"/>
      <c r="P642" s="1"/>
    </row>
    <row r="643" spans="1:16">
      <c r="A643" s="6" t="s">
        <v>560</v>
      </c>
      <c r="B643" s="7">
        <v>0</v>
      </c>
      <c r="C643" s="7">
        <v>1</v>
      </c>
      <c r="D643" s="7">
        <v>4.9197068214416504</v>
      </c>
      <c r="E643" s="5">
        <f t="shared" si="41"/>
        <v>1.0175868134170194</v>
      </c>
      <c r="F643" s="5">
        <f t="shared" si="42"/>
        <v>1.148169830967338</v>
      </c>
      <c r="G643" s="5">
        <f t="shared" si="40"/>
        <v>-1.148169830967338</v>
      </c>
      <c r="H643" s="5">
        <f t="shared" si="43"/>
        <v>-1.921900431568943</v>
      </c>
      <c r="I643" s="2"/>
      <c r="J643" s="1"/>
      <c r="K643" s="1"/>
      <c r="L643" s="1"/>
      <c r="M643" s="1"/>
      <c r="N643" s="1"/>
      <c r="O643" s="2"/>
      <c r="P643" s="1"/>
    </row>
    <row r="644" spans="1:16">
      <c r="A644" s="6" t="s">
        <v>561</v>
      </c>
      <c r="B644" s="7">
        <v>0</v>
      </c>
      <c r="C644" s="7">
        <v>1</v>
      </c>
      <c r="D644" s="7">
        <v>-6.4437298774719203</v>
      </c>
      <c r="E644" s="5">
        <f t="shared" si="41"/>
        <v>0.992297448361668</v>
      </c>
      <c r="F644" s="5">
        <f t="shared" si="42"/>
        <v>0.97797425347284062</v>
      </c>
      <c r="G644" s="5">
        <f t="shared" si="40"/>
        <v>-0.97797425347284062</v>
      </c>
      <c r="H644" s="5">
        <f t="shared" si="43"/>
        <v>-1.8915298845932611</v>
      </c>
      <c r="I644" s="2"/>
      <c r="J644" s="1"/>
      <c r="K644" s="1"/>
      <c r="L644" s="1"/>
      <c r="M644" s="1"/>
      <c r="N644" s="1"/>
      <c r="O644" s="2"/>
      <c r="P644" s="1"/>
    </row>
    <row r="645" spans="1:16">
      <c r="A645" s="6" t="s">
        <v>562</v>
      </c>
      <c r="B645" s="7">
        <v>0</v>
      </c>
      <c r="C645" s="7">
        <v>1</v>
      </c>
      <c r="D645" s="7">
        <v>3.8356089591979998</v>
      </c>
      <c r="E645" s="5">
        <f t="shared" si="41"/>
        <v>1.0151741501250573</v>
      </c>
      <c r="F645" s="5">
        <f t="shared" si="42"/>
        <v>1.1319327834425563</v>
      </c>
      <c r="G645" s="5">
        <f t="shared" si="40"/>
        <v>-1.1319327834425563</v>
      </c>
      <c r="H645" s="5">
        <f t="shared" si="43"/>
        <v>-1.9187932036904376</v>
      </c>
      <c r="I645" s="2"/>
      <c r="J645" s="1"/>
      <c r="K645" s="1"/>
      <c r="L645" s="1"/>
      <c r="M645" s="1"/>
      <c r="N645" s="1"/>
      <c r="O645" s="2"/>
      <c r="P645" s="1"/>
    </row>
    <row r="646" spans="1:16">
      <c r="A646" s="6" t="s">
        <v>563</v>
      </c>
      <c r="B646" s="7">
        <v>0</v>
      </c>
      <c r="C646" s="7">
        <v>1</v>
      </c>
      <c r="D646" s="7">
        <v>5.0267200469970703</v>
      </c>
      <c r="E646" s="5">
        <f t="shared" si="41"/>
        <v>1.0178249716959387</v>
      </c>
      <c r="F646" s="5">
        <f t="shared" si="42"/>
        <v>1.1497726187687338</v>
      </c>
      <c r="G646" s="5">
        <f t="shared" si="40"/>
        <v>-1.1497726187687338</v>
      </c>
      <c r="H646" s="5">
        <f t="shared" si="43"/>
        <v>-1.9222095513710649</v>
      </c>
      <c r="I646" s="2"/>
      <c r="J646" s="1"/>
      <c r="K646" s="1"/>
      <c r="L646" s="1"/>
      <c r="M646" s="1"/>
      <c r="N646" s="1"/>
      <c r="O646" s="2"/>
      <c r="P646" s="1"/>
    </row>
    <row r="647" spans="1:16">
      <c r="A647" s="6" t="s">
        <v>564</v>
      </c>
      <c r="B647" s="7">
        <v>0</v>
      </c>
      <c r="C647" s="7">
        <v>1</v>
      </c>
      <c r="D647" s="7">
        <v>-13.7517175674438</v>
      </c>
      <c r="E647" s="5">
        <f t="shared" si="41"/>
        <v>0.97603349816697171</v>
      </c>
      <c r="F647" s="5">
        <f t="shared" si="42"/>
        <v>0.8685190579916745</v>
      </c>
      <c r="G647" s="5">
        <f t="shared" si="40"/>
        <v>-0.8685190579916745</v>
      </c>
      <c r="H647" s="5">
        <f t="shared" si="43"/>
        <v>-1.8745671537798365</v>
      </c>
      <c r="I647" s="2"/>
      <c r="J647" s="1"/>
      <c r="K647" s="1"/>
      <c r="L647" s="1"/>
      <c r="M647" s="1"/>
      <c r="N647" s="1"/>
      <c r="O647" s="2"/>
      <c r="P647" s="1"/>
    </row>
    <row r="648" spans="1:16">
      <c r="A648" s="6" t="s">
        <v>565</v>
      </c>
      <c r="B648" s="7">
        <v>0</v>
      </c>
      <c r="C648" s="7">
        <v>1</v>
      </c>
      <c r="D648" s="7">
        <v>6.5463018417358398</v>
      </c>
      <c r="E648" s="5">
        <f t="shared" si="41"/>
        <v>1.0212068058854396</v>
      </c>
      <c r="F648" s="5">
        <f t="shared" si="42"/>
        <v>1.172532115561673</v>
      </c>
      <c r="G648" s="5">
        <f t="shared" si="40"/>
        <v>-1.172532115561673</v>
      </c>
      <c r="H648" s="5">
        <f t="shared" si="43"/>
        <v>-1.9266455715561068</v>
      </c>
      <c r="I648" s="2"/>
      <c r="J648" s="1"/>
      <c r="K648" s="1"/>
      <c r="L648" s="1"/>
      <c r="M648" s="1"/>
      <c r="N648" s="1"/>
      <c r="O648" s="2"/>
      <c r="P648" s="1"/>
    </row>
    <row r="649" spans="1:16">
      <c r="A649" s="6" t="s">
        <v>566</v>
      </c>
      <c r="B649" s="7">
        <v>0</v>
      </c>
      <c r="C649" s="7">
        <v>1</v>
      </c>
      <c r="D649" s="7">
        <v>-0.928327977657318</v>
      </c>
      <c r="E649" s="5">
        <f t="shared" si="41"/>
        <v>1.0045719930937846</v>
      </c>
      <c r="F649" s="5">
        <f t="shared" si="42"/>
        <v>1.0605810419229351</v>
      </c>
      <c r="G649" s="5">
        <f t="shared" si="40"/>
        <v>-1.0605810419229351</v>
      </c>
      <c r="H649" s="5">
        <f t="shared" si="43"/>
        <v>-1.9056633898473563</v>
      </c>
      <c r="I649" s="2"/>
      <c r="J649" s="1"/>
      <c r="K649" s="1"/>
      <c r="L649" s="1"/>
      <c r="M649" s="1"/>
      <c r="N649" s="1"/>
      <c r="O649" s="2"/>
      <c r="P649" s="1"/>
    </row>
    <row r="650" spans="1:16">
      <c r="A650" s="6" t="s">
        <v>567</v>
      </c>
      <c r="B650" s="7">
        <v>0</v>
      </c>
      <c r="C650" s="7">
        <v>1</v>
      </c>
      <c r="D650" s="7">
        <v>37.491916656494098</v>
      </c>
      <c r="E650" s="5">
        <f t="shared" si="41"/>
        <v>1.0900763715501596</v>
      </c>
      <c r="F650" s="5">
        <f t="shared" si="42"/>
        <v>1.6360192562806071</v>
      </c>
      <c r="G650" s="5">
        <f t="shared" si="40"/>
        <v>-1.6360192562806071</v>
      </c>
      <c r="H650" s="5">
        <f t="shared" si="43"/>
        <v>-2.0358981541088097</v>
      </c>
      <c r="I650" s="2"/>
      <c r="J650" s="1"/>
      <c r="K650" s="1"/>
      <c r="L650" s="1"/>
      <c r="M650" s="1"/>
      <c r="N650" s="1"/>
      <c r="O650" s="2"/>
      <c r="P650" s="1"/>
    </row>
    <row r="651" spans="1:16">
      <c r="A651" s="6" t="s">
        <v>568</v>
      </c>
      <c r="B651" s="7">
        <v>0</v>
      </c>
      <c r="C651" s="7">
        <v>1</v>
      </c>
      <c r="D651" s="7">
        <v>-3.2525200843811</v>
      </c>
      <c r="E651" s="5">
        <f t="shared" si="41"/>
        <v>0.99939949605762624</v>
      </c>
      <c r="F651" s="5">
        <f t="shared" si="42"/>
        <v>1.0257705151172702</v>
      </c>
      <c r="G651" s="5">
        <f t="shared" si="40"/>
        <v>-1.0257705151172702</v>
      </c>
      <c r="H651" s="5">
        <f t="shared" si="43"/>
        <v>-1.8995678842214969</v>
      </c>
      <c r="I651" s="2"/>
      <c r="J651" s="1"/>
      <c r="K651" s="1"/>
      <c r="L651" s="1"/>
      <c r="M651" s="1"/>
      <c r="N651" s="1"/>
      <c r="O651" s="2"/>
      <c r="P651" s="1"/>
    </row>
    <row r="652" spans="1:16">
      <c r="A652" s="6" t="s">
        <v>569</v>
      </c>
      <c r="B652" s="7">
        <v>0</v>
      </c>
      <c r="C652" s="7">
        <v>1</v>
      </c>
      <c r="D652" s="7">
        <v>4.1718878746032697</v>
      </c>
      <c r="E652" s="5">
        <f t="shared" si="41"/>
        <v>1.0159225399368219</v>
      </c>
      <c r="F652" s="5">
        <f t="shared" si="42"/>
        <v>1.1369693921484503</v>
      </c>
      <c r="G652" s="5">
        <f t="shared" si="40"/>
        <v>-1.1369693921484503</v>
      </c>
      <c r="H652" s="5">
        <f t="shared" si="43"/>
        <v>-1.9197523075392569</v>
      </c>
      <c r="I652" s="2"/>
      <c r="J652" s="1"/>
      <c r="K652" s="1"/>
      <c r="L652" s="1"/>
      <c r="M652" s="1"/>
      <c r="N652" s="1"/>
      <c r="O652" s="2"/>
      <c r="P652" s="1"/>
    </row>
    <row r="653" spans="1:16">
      <c r="A653" s="6" t="s">
        <v>570</v>
      </c>
      <c r="B653" s="7">
        <v>0</v>
      </c>
      <c r="C653" s="7">
        <v>1</v>
      </c>
      <c r="D653" s="7">
        <v>0.79883897304534901</v>
      </c>
      <c r="E653" s="5">
        <f t="shared" si="41"/>
        <v>1.0084158087179818</v>
      </c>
      <c r="F653" s="5">
        <f t="shared" si="42"/>
        <v>1.0864496399881978</v>
      </c>
      <c r="G653" s="5">
        <f t="shared" si="40"/>
        <v>-1.0864496399881978</v>
      </c>
      <c r="H653" s="5">
        <f t="shared" si="43"/>
        <v>-1.9103248587800814</v>
      </c>
      <c r="I653" s="2"/>
      <c r="J653" s="1"/>
      <c r="K653" s="1"/>
      <c r="L653" s="1"/>
      <c r="M653" s="1"/>
      <c r="N653" s="1"/>
      <c r="O653" s="2"/>
      <c r="P653" s="1"/>
    </row>
    <row r="654" spans="1:16">
      <c r="A654" s="6" t="s">
        <v>571</v>
      </c>
      <c r="B654" s="7">
        <v>0</v>
      </c>
      <c r="C654" s="7">
        <v>1</v>
      </c>
      <c r="D654" s="7">
        <v>2.9859999194740999E-2</v>
      </c>
      <c r="E654" s="5">
        <f t="shared" si="41"/>
        <v>1.0067044435293626</v>
      </c>
      <c r="F654" s="5">
        <f t="shared" si="42"/>
        <v>1.0749322774152938</v>
      </c>
      <c r="G654" s="5">
        <f t="shared" si="40"/>
        <v>-1.0749322774152938</v>
      </c>
      <c r="H654" s="5">
        <f t="shared" si="43"/>
        <v>-1.9082355809155296</v>
      </c>
      <c r="I654" s="2"/>
      <c r="J654" s="1"/>
      <c r="K654" s="1"/>
      <c r="L654" s="1"/>
      <c r="M654" s="1"/>
      <c r="N654" s="1"/>
      <c r="O654" s="2"/>
      <c r="P654" s="1"/>
    </row>
    <row r="655" spans="1:16">
      <c r="A655" s="6" t="s">
        <v>572</v>
      </c>
      <c r="B655" s="7">
        <v>0</v>
      </c>
      <c r="C655" s="7">
        <v>1</v>
      </c>
      <c r="D655" s="7">
        <v>-30.091110229492202</v>
      </c>
      <c r="E655" s="5">
        <f t="shared" si="41"/>
        <v>0.93967012705295128</v>
      </c>
      <c r="F655" s="5">
        <f t="shared" si="42"/>
        <v>0.62379622952794445</v>
      </c>
      <c r="G655" s="5">
        <f t="shared" si="40"/>
        <v>-0.62379622952794445</v>
      </c>
      <c r="H655" s="5">
        <f t="shared" si="43"/>
        <v>-1.843916007417546</v>
      </c>
      <c r="I655" s="2"/>
      <c r="J655" s="1"/>
      <c r="K655" s="1"/>
      <c r="L655" s="1"/>
      <c r="M655" s="1"/>
      <c r="N655" s="1"/>
      <c r="O655" s="2"/>
      <c r="P655" s="1"/>
    </row>
    <row r="656" spans="1:16">
      <c r="A656" s="6" t="s">
        <v>573</v>
      </c>
      <c r="B656" s="7">
        <v>0</v>
      </c>
      <c r="C656" s="7">
        <v>1</v>
      </c>
      <c r="D656" s="7">
        <v>-4.3193092346191397</v>
      </c>
      <c r="E656" s="5">
        <f t="shared" si="41"/>
        <v>0.99702535336010611</v>
      </c>
      <c r="F656" s="5">
        <f t="shared" si="42"/>
        <v>1.0097927083761999</v>
      </c>
      <c r="G656" s="5">
        <f t="shared" si="40"/>
        <v>-1.0097927083761999</v>
      </c>
      <c r="H656" s="5">
        <f t="shared" si="43"/>
        <v>-1.8968381937098882</v>
      </c>
      <c r="I656" s="2"/>
      <c r="J656" s="1"/>
      <c r="K656" s="1"/>
      <c r="L656" s="1"/>
      <c r="M656" s="1"/>
      <c r="N656" s="1"/>
      <c r="O656" s="2"/>
      <c r="P656" s="1"/>
    </row>
    <row r="657" spans="1:16">
      <c r="A657" s="6" t="s">
        <v>783</v>
      </c>
      <c r="B657" s="7">
        <v>0</v>
      </c>
      <c r="C657" s="7">
        <v>1</v>
      </c>
      <c r="D657" s="7">
        <v>-26.193332672119102</v>
      </c>
      <c r="E657" s="5">
        <f t="shared" si="41"/>
        <v>0.94834464358916681</v>
      </c>
      <c r="F657" s="5">
        <f t="shared" si="42"/>
        <v>0.68217509147783595</v>
      </c>
      <c r="G657" s="5">
        <f t="shared" si="40"/>
        <v>-0.68217509147783595</v>
      </c>
      <c r="H657" s="5">
        <f t="shared" si="43"/>
        <v>-1.8503148424657825</v>
      </c>
      <c r="I657" s="2"/>
      <c r="J657" s="1"/>
      <c r="K657" s="1"/>
      <c r="L657" s="1"/>
      <c r="M657" s="1"/>
      <c r="N657" s="1"/>
      <c r="O657" s="2"/>
      <c r="P657" s="1"/>
    </row>
    <row r="658" spans="1:16">
      <c r="A658" s="6" t="s">
        <v>574</v>
      </c>
      <c r="B658" s="7">
        <v>0</v>
      </c>
      <c r="C658" s="7">
        <v>1</v>
      </c>
      <c r="D658" s="7">
        <v>-42.222221374511697</v>
      </c>
      <c r="E658" s="5">
        <f t="shared" si="41"/>
        <v>0.91267230003968747</v>
      </c>
      <c r="F658" s="5">
        <f t="shared" si="42"/>
        <v>0.44210282799089673</v>
      </c>
      <c r="G658" s="5">
        <f t="shared" si="40"/>
        <v>-0.44210282799089673</v>
      </c>
      <c r="H658" s="5">
        <f t="shared" si="43"/>
        <v>-1.8276617593268563</v>
      </c>
      <c r="I658" s="2"/>
      <c r="J658" s="1"/>
      <c r="K658" s="1"/>
      <c r="L658" s="1"/>
      <c r="M658" s="1"/>
      <c r="N658" s="1"/>
      <c r="O658" s="2"/>
      <c r="P658" s="1"/>
    </row>
    <row r="659" spans="1:16">
      <c r="A659" s="6" t="s">
        <v>784</v>
      </c>
      <c r="B659" s="7">
        <v>0</v>
      </c>
      <c r="C659" s="7">
        <v>1</v>
      </c>
      <c r="D659" s="7">
        <v>-13.3333330154419</v>
      </c>
      <c r="E659" s="5">
        <f t="shared" si="41"/>
        <v>0.97696461433802473</v>
      </c>
      <c r="F659" s="5">
        <f t="shared" si="42"/>
        <v>0.87478540173340069</v>
      </c>
      <c r="G659" s="5">
        <f t="shared" si="40"/>
        <v>-0.87478540173340069</v>
      </c>
      <c r="H659" s="5">
        <f t="shared" si="43"/>
        <v>-1.8754840055041651</v>
      </c>
      <c r="I659" s="2"/>
      <c r="J659" s="1"/>
      <c r="K659" s="1"/>
      <c r="L659" s="1"/>
      <c r="M659" s="1"/>
      <c r="N659" s="1"/>
      <c r="O659" s="2"/>
      <c r="P659" s="1"/>
    </row>
    <row r="660" spans="1:16">
      <c r="A660" s="6" t="s">
        <v>575</v>
      </c>
      <c r="B660" s="7">
        <v>0</v>
      </c>
      <c r="C660" s="7">
        <v>1</v>
      </c>
      <c r="D660" s="7">
        <v>-50.176986694335902</v>
      </c>
      <c r="E660" s="5">
        <f t="shared" si="41"/>
        <v>0.8949689441419143</v>
      </c>
      <c r="F660" s="5">
        <f t="shared" si="42"/>
        <v>0.32296053738702335</v>
      </c>
      <c r="G660" s="5">
        <f t="shared" si="40"/>
        <v>-0.32296053738702335</v>
      </c>
      <c r="H660" s="5">
        <f t="shared" si="43"/>
        <v>-1.820011520338745</v>
      </c>
      <c r="I660" s="2"/>
      <c r="J660" s="1"/>
      <c r="K660" s="1"/>
      <c r="L660" s="1"/>
      <c r="M660" s="1"/>
      <c r="N660" s="1"/>
      <c r="O660" s="2"/>
      <c r="P660" s="1"/>
    </row>
    <row r="661" spans="1:16">
      <c r="A661" s="6" t="s">
        <v>576</v>
      </c>
      <c r="B661" s="7">
        <v>0</v>
      </c>
      <c r="C661" s="7">
        <v>1</v>
      </c>
      <c r="D661" s="7">
        <v>0.80761498212814298</v>
      </c>
      <c r="E661" s="5">
        <f t="shared" si="41"/>
        <v>1.0084353397545249</v>
      </c>
      <c r="F661" s="5">
        <f t="shared" si="42"/>
        <v>1.0865810824358937</v>
      </c>
      <c r="G661" s="5">
        <f t="shared" si="40"/>
        <v>-1.0865810824358937</v>
      </c>
      <c r="H661" s="5">
        <f t="shared" si="43"/>
        <v>-1.9103488312705543</v>
      </c>
      <c r="I661" s="2"/>
      <c r="J661" s="1"/>
      <c r="K661" s="1"/>
      <c r="L661" s="1"/>
      <c r="M661" s="1"/>
      <c r="N661" s="1"/>
      <c r="O661" s="2"/>
      <c r="P661" s="1"/>
    </row>
    <row r="662" spans="1:16">
      <c r="A662" s="6" t="s">
        <v>577</v>
      </c>
      <c r="B662" s="7">
        <v>0</v>
      </c>
      <c r="C662" s="7">
        <v>1</v>
      </c>
      <c r="D662" s="7">
        <v>4.9224162101745597</v>
      </c>
      <c r="E662" s="5">
        <f t="shared" si="41"/>
        <v>1.0175928431703907</v>
      </c>
      <c r="F662" s="5">
        <f t="shared" si="42"/>
        <v>1.14821041076659</v>
      </c>
      <c r="G662" s="5">
        <f t="shared" si="40"/>
        <v>-1.14821041076659</v>
      </c>
      <c r="H662" s="5">
        <f t="shared" si="43"/>
        <v>-1.9219082526240538</v>
      </c>
      <c r="I662" s="2"/>
      <c r="J662" s="1"/>
      <c r="K662" s="1"/>
      <c r="L662" s="1"/>
      <c r="M662" s="1"/>
      <c r="N662" s="1"/>
      <c r="O662" s="2"/>
      <c r="P662" s="1"/>
    </row>
    <row r="663" spans="1:16">
      <c r="A663" s="6" t="s">
        <v>785</v>
      </c>
      <c r="B663" s="7">
        <v>0</v>
      </c>
      <c r="C663" s="7">
        <v>1</v>
      </c>
      <c r="D663" s="7">
        <v>-66.666671752929702</v>
      </c>
      <c r="E663" s="5">
        <f t="shared" si="41"/>
        <v>0.85827109681422831</v>
      </c>
      <c r="F663" s="5">
        <f t="shared" si="42"/>
        <v>7.5986708464468977E-2</v>
      </c>
      <c r="G663" s="5">
        <f t="shared" si="40"/>
        <v>-7.5986708464468977E-2</v>
      </c>
      <c r="H663" s="5">
        <f t="shared" si="43"/>
        <v>-1.8117420430942359</v>
      </c>
      <c r="I663" s="2"/>
      <c r="J663" s="1"/>
      <c r="K663" s="1"/>
      <c r="L663" s="1"/>
      <c r="M663" s="1"/>
      <c r="N663" s="1"/>
      <c r="O663" s="2"/>
      <c r="P663" s="1"/>
    </row>
    <row r="664" spans="1:16">
      <c r="A664" s="6" t="s">
        <v>578</v>
      </c>
      <c r="B664" s="7">
        <v>0</v>
      </c>
      <c r="C664" s="7">
        <v>1</v>
      </c>
      <c r="D664" s="7">
        <v>-1.8183939456939699</v>
      </c>
      <c r="E664" s="5">
        <f t="shared" si="41"/>
        <v>1.0025911484087278</v>
      </c>
      <c r="F664" s="5">
        <f t="shared" si="42"/>
        <v>1.0472501020451532</v>
      </c>
      <c r="G664" s="5">
        <f t="shared" si="40"/>
        <v>-1.0472501020451532</v>
      </c>
      <c r="H664" s="5">
        <f t="shared" si="43"/>
        <v>-1.9033050399637061</v>
      </c>
      <c r="I664" s="2"/>
      <c r="J664" s="1"/>
      <c r="K664" s="1"/>
      <c r="L664" s="1"/>
      <c r="M664" s="1"/>
      <c r="N664" s="1"/>
      <c r="O664" s="2"/>
      <c r="P664" s="1"/>
    </row>
    <row r="665" spans="1:16">
      <c r="A665" s="6" t="s">
        <v>579</v>
      </c>
      <c r="B665" s="7">
        <v>0</v>
      </c>
      <c r="C665" s="7">
        <v>1</v>
      </c>
      <c r="D665" s="7">
        <v>5.4108929634094203</v>
      </c>
      <c r="E665" s="5">
        <f t="shared" si="41"/>
        <v>1.0186799497615497</v>
      </c>
      <c r="F665" s="5">
        <f t="shared" si="42"/>
        <v>1.1555265586285648</v>
      </c>
      <c r="G665" s="5">
        <f t="shared" si="40"/>
        <v>-1.1555265586285648</v>
      </c>
      <c r="H665" s="5">
        <f t="shared" si="43"/>
        <v>-1.9233228310044401</v>
      </c>
      <c r="I665" s="2"/>
      <c r="J665" s="1"/>
      <c r="K665" s="1"/>
      <c r="L665" s="1"/>
      <c r="M665" s="1"/>
      <c r="N665" s="1"/>
      <c r="O665" s="2"/>
      <c r="P665" s="1"/>
    </row>
    <row r="666" spans="1:16">
      <c r="A666" s="6" t="s">
        <v>580</v>
      </c>
      <c r="B666" s="7">
        <v>0</v>
      </c>
      <c r="C666" s="7">
        <v>1</v>
      </c>
      <c r="D666" s="7">
        <v>-2.7288289070129399</v>
      </c>
      <c r="E666" s="5">
        <f t="shared" si="41"/>
        <v>1.0005649724633685</v>
      </c>
      <c r="F666" s="5">
        <f t="shared" si="42"/>
        <v>1.0336140861004632</v>
      </c>
      <c r="G666" s="5">
        <f t="shared" si="40"/>
        <v>-1.0336140861004632</v>
      </c>
      <c r="H666" s="5">
        <f t="shared" si="43"/>
        <v>-1.9009235821818349</v>
      </c>
      <c r="I666" s="2"/>
      <c r="J666" s="1"/>
      <c r="K666" s="1"/>
      <c r="L666" s="1"/>
      <c r="M666" s="1"/>
      <c r="N666" s="1"/>
      <c r="O666" s="2"/>
      <c r="P666" s="1"/>
    </row>
    <row r="667" spans="1:16">
      <c r="A667" s="6" t="s">
        <v>581</v>
      </c>
      <c r="B667" s="7">
        <v>0</v>
      </c>
      <c r="C667" s="7">
        <v>1</v>
      </c>
      <c r="D667" s="7">
        <v>-10.5081081390381</v>
      </c>
      <c r="E667" s="5">
        <f t="shared" si="41"/>
        <v>0.98325216142047267</v>
      </c>
      <c r="F667" s="5">
        <f t="shared" si="42"/>
        <v>0.91710013381065481</v>
      </c>
      <c r="G667" s="5">
        <f t="shared" si="40"/>
        <v>-0.91710013381065481</v>
      </c>
      <c r="H667" s="5">
        <f t="shared" si="43"/>
        <v>-1.8818477613587175</v>
      </c>
      <c r="I667" s="2"/>
      <c r="J667" s="1"/>
      <c r="K667" s="1"/>
      <c r="L667" s="1"/>
      <c r="M667" s="1"/>
      <c r="N667" s="1"/>
      <c r="O667" s="2"/>
      <c r="P667" s="1"/>
    </row>
    <row r="668" spans="1:16">
      <c r="A668" s="6" t="s">
        <v>582</v>
      </c>
      <c r="B668" s="7">
        <v>0</v>
      </c>
      <c r="C668" s="7">
        <v>1</v>
      </c>
      <c r="D668" s="7">
        <v>-1.4736839532852199</v>
      </c>
      <c r="E668" s="5">
        <f t="shared" si="41"/>
        <v>1.00335830160958</v>
      </c>
      <c r="F668" s="5">
        <f t="shared" si="42"/>
        <v>1.0524129869875001</v>
      </c>
      <c r="G668" s="5">
        <f t="shared" si="40"/>
        <v>-1.0524129869875001</v>
      </c>
      <c r="H668" s="5">
        <f t="shared" si="43"/>
        <v>-1.9042148562583754</v>
      </c>
      <c r="I668" s="2"/>
      <c r="J668" s="1"/>
      <c r="K668" s="1"/>
      <c r="L668" s="1"/>
      <c r="M668" s="1"/>
      <c r="N668" s="1"/>
      <c r="O668" s="2"/>
      <c r="P668" s="1"/>
    </row>
    <row r="669" spans="1:16">
      <c r="A669" s="6" t="s">
        <v>786</v>
      </c>
      <c r="B669" s="7">
        <v>0</v>
      </c>
      <c r="C669" s="7">
        <v>1</v>
      </c>
      <c r="D669" s="7">
        <v>-24.040000915527301</v>
      </c>
      <c r="E669" s="5">
        <f t="shared" si="41"/>
        <v>0.95313689036455806</v>
      </c>
      <c r="F669" s="5">
        <f t="shared" si="42"/>
        <v>0.71442656183498765</v>
      </c>
      <c r="G669" s="5">
        <f t="shared" si="40"/>
        <v>-0.71442656183498765</v>
      </c>
      <c r="H669" s="5">
        <f t="shared" si="43"/>
        <v>-1.8540952073583519</v>
      </c>
      <c r="I669" s="2"/>
      <c r="J669" s="1"/>
      <c r="K669" s="1"/>
      <c r="L669" s="1"/>
      <c r="M669" s="1"/>
      <c r="N669" s="1"/>
      <c r="O669" s="2"/>
      <c r="P669" s="1"/>
    </row>
    <row r="670" spans="1:16">
      <c r="A670" s="6" t="s">
        <v>583</v>
      </c>
      <c r="B670" s="7">
        <v>0</v>
      </c>
      <c r="C670" s="7">
        <v>1</v>
      </c>
      <c r="D670" s="7">
        <v>-6.7744197845459002</v>
      </c>
      <c r="E670" s="5">
        <f t="shared" si="41"/>
        <v>0.99156149690598605</v>
      </c>
      <c r="F670" s="5">
        <f t="shared" si="42"/>
        <v>0.97302135399380896</v>
      </c>
      <c r="G670" s="5">
        <f t="shared" si="40"/>
        <v>-0.97302135399380896</v>
      </c>
      <c r="H670" s="5">
        <f t="shared" si="43"/>
        <v>-1.8907188722651593</v>
      </c>
      <c r="I670" s="2"/>
      <c r="J670" s="1"/>
      <c r="K670" s="1"/>
      <c r="L670" s="1"/>
      <c r="M670" s="1"/>
      <c r="N670" s="1"/>
      <c r="O670" s="2"/>
      <c r="P670" s="1"/>
    </row>
    <row r="671" spans="1:16">
      <c r="A671" s="6" t="s">
        <v>584</v>
      </c>
      <c r="B671" s="7">
        <v>0</v>
      </c>
      <c r="C671" s="7">
        <v>1</v>
      </c>
      <c r="D671" s="7">
        <v>-100</v>
      </c>
      <c r="E671" s="5">
        <f t="shared" si="41"/>
        <v>0.78408766719820244</v>
      </c>
      <c r="F671" s="5">
        <f t="shared" si="42"/>
        <v>0</v>
      </c>
      <c r="G671" s="5">
        <f t="shared" si="40"/>
        <v>0</v>
      </c>
      <c r="H671" s="5">
        <f t="shared" si="43"/>
        <v>-0.69314718055994529</v>
      </c>
      <c r="I671" s="2"/>
      <c r="J671" s="1"/>
      <c r="K671" s="1"/>
      <c r="L671" s="1"/>
      <c r="M671" s="1"/>
      <c r="N671" s="1"/>
      <c r="O671" s="2"/>
      <c r="P671" s="1"/>
    </row>
    <row r="672" spans="1:16">
      <c r="A672" s="6" t="s">
        <v>787</v>
      </c>
      <c r="B672" s="7">
        <v>0</v>
      </c>
      <c r="C672" s="7">
        <v>1</v>
      </c>
      <c r="D672" s="7">
        <v>-84.699752807617202</v>
      </c>
      <c r="E672" s="5">
        <f t="shared" si="41"/>
        <v>0.81813841671505227</v>
      </c>
      <c r="F672" s="5">
        <f t="shared" si="42"/>
        <v>0</v>
      </c>
      <c r="G672" s="5">
        <f t="shared" si="40"/>
        <v>0</v>
      </c>
      <c r="H672" s="5">
        <f t="shared" si="43"/>
        <v>-0.69314718055994529</v>
      </c>
      <c r="I672" s="2"/>
      <c r="J672" s="1"/>
      <c r="K672" s="1"/>
      <c r="L672" s="1"/>
      <c r="M672" s="1"/>
      <c r="N672" s="1"/>
      <c r="O672" s="2"/>
      <c r="P672" s="1"/>
    </row>
    <row r="673" spans="1:16">
      <c r="A673" s="6" t="s">
        <v>585</v>
      </c>
      <c r="B673" s="7">
        <v>0</v>
      </c>
      <c r="C673" s="7">
        <v>1</v>
      </c>
      <c r="D673" s="7">
        <v>-54.054054260253899</v>
      </c>
      <c r="E673" s="5">
        <f t="shared" si="41"/>
        <v>0.88634051775853528</v>
      </c>
      <c r="F673" s="5">
        <f t="shared" si="42"/>
        <v>0.26489185879530064</v>
      </c>
      <c r="G673" s="5">
        <f t="shared" si="40"/>
        <v>-0.26489185879530064</v>
      </c>
      <c r="H673" s="5">
        <f t="shared" si="43"/>
        <v>-1.8171465384125181</v>
      </c>
      <c r="I673" s="2"/>
      <c r="J673" s="1"/>
      <c r="K673" s="1"/>
      <c r="L673" s="1"/>
      <c r="M673" s="1"/>
      <c r="N673" s="1"/>
      <c r="O673" s="2"/>
      <c r="P673" s="1"/>
    </row>
    <row r="674" spans="1:16">
      <c r="A674" s="6" t="s">
        <v>788</v>
      </c>
      <c r="B674" s="7">
        <v>0</v>
      </c>
      <c r="C674" s="7">
        <v>1</v>
      </c>
      <c r="D674" s="7">
        <v>-106.666664123535</v>
      </c>
      <c r="E674" s="5">
        <f t="shared" si="41"/>
        <v>0.76925098467084596</v>
      </c>
      <c r="F674" s="5">
        <f t="shared" si="42"/>
        <v>0</v>
      </c>
      <c r="G674" s="5">
        <f t="shared" si="40"/>
        <v>0</v>
      </c>
      <c r="H674" s="5">
        <f t="shared" si="43"/>
        <v>-0.69314718055994529</v>
      </c>
      <c r="I674" s="2"/>
      <c r="J674" s="1"/>
      <c r="K674" s="1"/>
      <c r="L674" s="1"/>
      <c r="M674" s="1"/>
      <c r="N674" s="1"/>
      <c r="O674" s="2"/>
      <c r="P674" s="1"/>
    </row>
    <row r="675" spans="1:16">
      <c r="A675" s="6" t="s">
        <v>586</v>
      </c>
      <c r="B675" s="7">
        <v>0</v>
      </c>
      <c r="C675" s="7">
        <v>1</v>
      </c>
      <c r="D675" s="7">
        <v>-4.7619051933288601</v>
      </c>
      <c r="E675" s="5">
        <f t="shared" si="41"/>
        <v>0.99604035462526874</v>
      </c>
      <c r="F675" s="5">
        <f t="shared" si="42"/>
        <v>1.0031637389204602</v>
      </c>
      <c r="G675" s="5">
        <f t="shared" si="40"/>
        <v>-1.0031637389204602</v>
      </c>
      <c r="H675" s="5">
        <f t="shared" si="43"/>
        <v>-1.8957182606968126</v>
      </c>
      <c r="I675" s="2"/>
      <c r="J675" s="1"/>
      <c r="K675" s="1"/>
      <c r="L675" s="1"/>
      <c r="M675" s="1"/>
      <c r="N675" s="1"/>
      <c r="O675" s="2"/>
      <c r="P675" s="1"/>
    </row>
    <row r="676" spans="1:16">
      <c r="A676" s="6" t="s">
        <v>587</v>
      </c>
      <c r="B676" s="7">
        <v>0</v>
      </c>
      <c r="C676" s="7">
        <v>1</v>
      </c>
      <c r="D676" s="7">
        <v>-12.4444437026978</v>
      </c>
      <c r="E676" s="5">
        <f t="shared" si="41"/>
        <v>0.97894284037292978</v>
      </c>
      <c r="F676" s="5">
        <f t="shared" si="42"/>
        <v>0.88809871828715359</v>
      </c>
      <c r="G676" s="5">
        <f t="shared" si="40"/>
        <v>-0.88809871828715359</v>
      </c>
      <c r="H676" s="5">
        <f t="shared" si="43"/>
        <v>-1.8774538034242274</v>
      </c>
      <c r="I676" s="2"/>
      <c r="J676" s="1"/>
      <c r="K676" s="1"/>
      <c r="L676" s="1"/>
      <c r="M676" s="1"/>
      <c r="N676" s="1"/>
      <c r="O676" s="2"/>
      <c r="P676" s="1"/>
    </row>
    <row r="677" spans="1:16">
      <c r="A677" s="6" t="s">
        <v>789</v>
      </c>
      <c r="B677" s="7">
        <v>0</v>
      </c>
      <c r="C677" s="7">
        <v>1</v>
      </c>
      <c r="D677" s="7">
        <v>-23.6390495300293</v>
      </c>
      <c r="E677" s="5">
        <f t="shared" si="41"/>
        <v>0.95402920896728127</v>
      </c>
      <c r="F677" s="5">
        <f t="shared" si="42"/>
        <v>0.72043180077899271</v>
      </c>
      <c r="G677" s="5">
        <f t="shared" si="40"/>
        <v>-0.72043180077899271</v>
      </c>
      <c r="H677" s="5">
        <f t="shared" si="43"/>
        <v>-1.8548183949666426</v>
      </c>
      <c r="I677" s="2"/>
      <c r="J677" s="1"/>
      <c r="K677" s="1"/>
      <c r="L677" s="1"/>
      <c r="M677" s="1"/>
      <c r="N677" s="1"/>
      <c r="O677" s="2"/>
      <c r="P677" s="1"/>
    </row>
    <row r="678" spans="1:16">
      <c r="A678" s="6" t="s">
        <v>790</v>
      </c>
      <c r="B678" s="7">
        <v>0</v>
      </c>
      <c r="C678" s="7">
        <v>1</v>
      </c>
      <c r="D678" s="7">
        <v>-357.57574462890602</v>
      </c>
      <c r="E678" s="5">
        <f t="shared" si="41"/>
        <v>0.21085201605516568</v>
      </c>
      <c r="F678" s="5">
        <f t="shared" si="42"/>
        <v>0</v>
      </c>
      <c r="G678" s="5">
        <f t="shared" si="40"/>
        <v>0</v>
      </c>
      <c r="H678" s="5">
        <f t="shared" si="43"/>
        <v>-0.69314718055994529</v>
      </c>
      <c r="I678" s="2"/>
      <c r="J678" s="1"/>
      <c r="K678" s="1"/>
      <c r="L678" s="1"/>
      <c r="M678" s="1"/>
      <c r="N678" s="1"/>
      <c r="O678" s="2"/>
      <c r="P678" s="1"/>
    </row>
    <row r="679" spans="1:16">
      <c r="A679" s="6" t="s">
        <v>791</v>
      </c>
      <c r="B679" s="7">
        <v>0</v>
      </c>
      <c r="C679" s="7">
        <v>1</v>
      </c>
      <c r="D679" s="7">
        <v>-56.470588684082003</v>
      </c>
      <c r="E679" s="5">
        <f t="shared" si="41"/>
        <v>0.88096251259757419</v>
      </c>
      <c r="F679" s="5">
        <f t="shared" si="42"/>
        <v>0.22869827733784609</v>
      </c>
      <c r="G679" s="5">
        <f t="shared" si="40"/>
        <v>-0.22869827733784609</v>
      </c>
      <c r="H679" s="5">
        <f t="shared" si="43"/>
        <v>-1.8156471654245812</v>
      </c>
      <c r="I679" s="2"/>
      <c r="J679" s="1"/>
      <c r="K679" s="1"/>
      <c r="L679" s="1"/>
      <c r="M679" s="1"/>
      <c r="N679" s="1"/>
      <c r="O679" s="2"/>
      <c r="P679" s="1"/>
    </row>
    <row r="680" spans="1:16">
      <c r="A680" s="6" t="s">
        <v>588</v>
      </c>
      <c r="B680" s="7">
        <v>0</v>
      </c>
      <c r="C680" s="7">
        <v>1</v>
      </c>
      <c r="D680" s="7">
        <v>-95.238090515136705</v>
      </c>
      <c r="E680" s="5">
        <f t="shared" si="41"/>
        <v>0.794685312128522</v>
      </c>
      <c r="F680" s="5">
        <f t="shared" si="42"/>
        <v>0</v>
      </c>
      <c r="G680" s="5">
        <f t="shared" si="40"/>
        <v>0</v>
      </c>
      <c r="H680" s="5">
        <f t="shared" si="43"/>
        <v>-0.69314718055994529</v>
      </c>
      <c r="I680" s="2"/>
      <c r="J680" s="1"/>
      <c r="K680" s="1"/>
      <c r="L680" s="1"/>
      <c r="M680" s="1"/>
      <c r="N680" s="1"/>
      <c r="O680" s="2"/>
      <c r="P680" s="1"/>
    </row>
    <row r="681" spans="1:16">
      <c r="A681" s="6" t="s">
        <v>589</v>
      </c>
      <c r="B681" s="7">
        <v>0</v>
      </c>
      <c r="C681" s="7">
        <v>1</v>
      </c>
      <c r="D681" s="7">
        <v>3.7901868820190399</v>
      </c>
      <c r="E681" s="5">
        <f t="shared" si="41"/>
        <v>1.0150730631456699</v>
      </c>
      <c r="F681" s="5">
        <f t="shared" si="42"/>
        <v>1.1312524754634383</v>
      </c>
      <c r="G681" s="5">
        <f t="shared" si="40"/>
        <v>-1.1312524754634383</v>
      </c>
      <c r="H681" s="5">
        <f t="shared" si="43"/>
        <v>-1.9186639814338415</v>
      </c>
      <c r="I681" s="2"/>
      <c r="J681" s="1"/>
      <c r="K681" s="1"/>
      <c r="L681" s="1"/>
      <c r="M681" s="1"/>
      <c r="N681" s="1"/>
      <c r="O681" s="2"/>
      <c r="P681" s="1"/>
    </row>
    <row r="682" spans="1:16">
      <c r="A682" s="6" t="s">
        <v>590</v>
      </c>
      <c r="B682" s="7">
        <v>0</v>
      </c>
      <c r="C682" s="7">
        <v>1</v>
      </c>
      <c r="D682" s="7">
        <v>-19.1500549316406</v>
      </c>
      <c r="E682" s="5">
        <f t="shared" si="41"/>
        <v>0.96401948093676448</v>
      </c>
      <c r="F682" s="5">
        <f t="shared" si="42"/>
        <v>0.78766560057791168</v>
      </c>
      <c r="G682" s="5">
        <f t="shared" si="40"/>
        <v>-0.78766560057791168</v>
      </c>
      <c r="H682" s="5">
        <f t="shared" si="43"/>
        <v>-1.863328378086536</v>
      </c>
      <c r="I682" s="2"/>
      <c r="J682" s="1"/>
      <c r="K682" s="1"/>
      <c r="L682" s="1"/>
      <c r="M682" s="1"/>
      <c r="N682" s="1"/>
      <c r="O682" s="2"/>
      <c r="P682" s="1"/>
    </row>
    <row r="683" spans="1:16">
      <c r="A683" s="6" t="s">
        <v>792</v>
      </c>
      <c r="B683" s="7">
        <v>0</v>
      </c>
      <c r="C683" s="7">
        <v>1</v>
      </c>
      <c r="D683" s="7">
        <v>-288.53332519531199</v>
      </c>
      <c r="E683" s="5">
        <f t="shared" si="41"/>
        <v>0.36450614337808984</v>
      </c>
      <c r="F683" s="5">
        <f t="shared" si="42"/>
        <v>0</v>
      </c>
      <c r="G683" s="5">
        <f t="shared" si="40"/>
        <v>0</v>
      </c>
      <c r="H683" s="5">
        <f t="shared" si="43"/>
        <v>-0.69314718055994529</v>
      </c>
      <c r="I683" s="2"/>
      <c r="J683" s="1"/>
      <c r="K683" s="1"/>
      <c r="L683" s="1"/>
      <c r="M683" s="1"/>
      <c r="N683" s="1"/>
      <c r="O683" s="2"/>
      <c r="P683" s="1"/>
    </row>
    <row r="684" spans="1:16">
      <c r="A684" s="6" t="s">
        <v>591</v>
      </c>
      <c r="B684" s="7">
        <v>0</v>
      </c>
      <c r="C684" s="7">
        <v>1</v>
      </c>
      <c r="D684" s="7">
        <v>-12.0721979141235</v>
      </c>
      <c r="E684" s="5">
        <f t="shared" si="41"/>
        <v>0.97977127457703572</v>
      </c>
      <c r="F684" s="5">
        <f t="shared" si="42"/>
        <v>0.8936740199001203</v>
      </c>
      <c r="G684" s="5">
        <f t="shared" si="40"/>
        <v>-0.8936740199001203</v>
      </c>
      <c r="H684" s="5">
        <f t="shared" si="43"/>
        <v>-1.878287546666823</v>
      </c>
      <c r="I684" s="2"/>
      <c r="J684" s="1"/>
      <c r="K684" s="1"/>
      <c r="L684" s="1"/>
      <c r="M684" s="1"/>
      <c r="N684" s="1"/>
      <c r="O684" s="2"/>
      <c r="P684" s="1"/>
    </row>
    <row r="685" spans="1:16">
      <c r="A685" s="6" t="s">
        <v>592</v>
      </c>
      <c r="B685" s="7">
        <v>0</v>
      </c>
      <c r="C685" s="7">
        <v>1</v>
      </c>
      <c r="D685" s="7">
        <v>8.1142000854015003E-2</v>
      </c>
      <c r="E685" s="5">
        <f t="shared" si="41"/>
        <v>1.006818571789597</v>
      </c>
      <c r="F685" s="5">
        <f t="shared" si="42"/>
        <v>1.0757003522608473</v>
      </c>
      <c r="G685" s="5">
        <f t="shared" si="40"/>
        <v>-1.0757003522608473</v>
      </c>
      <c r="H685" s="5">
        <f t="shared" si="43"/>
        <v>-1.9083742186405825</v>
      </c>
      <c r="I685" s="2"/>
      <c r="J685" s="1"/>
      <c r="K685" s="1"/>
      <c r="L685" s="1"/>
      <c r="M685" s="1"/>
      <c r="N685" s="1"/>
      <c r="O685" s="2"/>
      <c r="P685" s="1"/>
    </row>
    <row r="686" spans="1:16">
      <c r="A686" s="6" t="s">
        <v>593</v>
      </c>
      <c r="B686" s="7">
        <v>0</v>
      </c>
      <c r="C686" s="7">
        <v>1</v>
      </c>
      <c r="D686" s="7">
        <v>-30.741722106933601</v>
      </c>
      <c r="E686" s="5">
        <f t="shared" si="41"/>
        <v>0.93822218821948755</v>
      </c>
      <c r="F686" s="5">
        <f t="shared" si="42"/>
        <v>0.6140517070617344</v>
      </c>
      <c r="G686" s="5">
        <f t="shared" si="40"/>
        <v>-0.6140517070617344</v>
      </c>
      <c r="H686" s="5">
        <f t="shared" si="43"/>
        <v>-1.8429036368542446</v>
      </c>
      <c r="I686" s="2"/>
      <c r="J686" s="1"/>
      <c r="K686" s="1"/>
      <c r="L686" s="1"/>
      <c r="M686" s="1"/>
      <c r="N686" s="1"/>
      <c r="O686" s="2"/>
      <c r="P686" s="1"/>
    </row>
    <row r="687" spans="1:16">
      <c r="A687" s="6" t="s">
        <v>594</v>
      </c>
      <c r="B687" s="7">
        <v>0</v>
      </c>
      <c r="C687" s="7">
        <v>1</v>
      </c>
      <c r="D687" s="7">
        <v>20.524999618530298</v>
      </c>
      <c r="E687" s="5">
        <f t="shared" si="41"/>
        <v>1.0523164429118494</v>
      </c>
      <c r="F687" s="5">
        <f t="shared" si="42"/>
        <v>1.3818976978040629</v>
      </c>
      <c r="G687" s="5">
        <f t="shared" si="40"/>
        <v>-1.3818976978040629</v>
      </c>
      <c r="H687" s="5">
        <f t="shared" si="43"/>
        <v>-1.9715315724684659</v>
      </c>
      <c r="I687" s="2"/>
      <c r="J687" s="1"/>
      <c r="K687" s="1"/>
      <c r="L687" s="1"/>
      <c r="M687" s="1"/>
      <c r="N687" s="1"/>
      <c r="O687" s="2"/>
      <c r="P687" s="1"/>
    </row>
    <row r="688" spans="1:16">
      <c r="A688" s="6" t="s">
        <v>595</v>
      </c>
      <c r="B688" s="7">
        <v>0</v>
      </c>
      <c r="C688" s="7">
        <v>1</v>
      </c>
      <c r="D688" s="7">
        <v>1.65289294719696</v>
      </c>
      <c r="E688" s="5">
        <f t="shared" ref="E688:E751" si="44">C$797+B$797*D688</f>
        <v>1.0103165085943984</v>
      </c>
      <c r="F688" s="5">
        <f t="shared" ref="F688:F751" si="45">MAX(C$804+B$804*D688,0)</f>
        <v>1.0992412111645569</v>
      </c>
      <c r="G688" s="5">
        <f t="shared" si="40"/>
        <v>-1.0992412111645569</v>
      </c>
      <c r="H688" s="5">
        <f t="shared" si="43"/>
        <v>-1.9126713788685392</v>
      </c>
      <c r="I688" s="2"/>
      <c r="J688" s="1"/>
      <c r="K688" s="1"/>
      <c r="L688" s="1"/>
      <c r="M688" s="1"/>
      <c r="N688" s="1"/>
      <c r="O688" s="2"/>
      <c r="P688" s="1"/>
    </row>
    <row r="689" spans="1:16">
      <c r="A689" s="6" t="s">
        <v>596</v>
      </c>
      <c r="B689" s="7">
        <v>0</v>
      </c>
      <c r="C689" s="7">
        <v>1</v>
      </c>
      <c r="D689" s="7">
        <v>85</v>
      </c>
      <c r="E689" s="5">
        <f t="shared" si="44"/>
        <v>1.1958057643903426</v>
      </c>
      <c r="F689" s="5">
        <f t="shared" si="45"/>
        <v>2.3475703384525834</v>
      </c>
      <c r="G689" s="5">
        <f t="shared" ref="G689:G751" si="46">B689-F689</f>
        <v>-2.3475703384525834</v>
      </c>
      <c r="H689" s="5">
        <f t="shared" si="43"/>
        <v>-2.2737969934487823</v>
      </c>
      <c r="I689" s="2"/>
      <c r="J689" s="1"/>
      <c r="K689" s="1"/>
      <c r="L689" s="1"/>
      <c r="M689" s="1"/>
      <c r="N689" s="1"/>
      <c r="O689" s="2"/>
      <c r="P689" s="1"/>
    </row>
    <row r="690" spans="1:16">
      <c r="A690" s="6" t="s">
        <v>793</v>
      </c>
      <c r="B690" s="7">
        <v>0</v>
      </c>
      <c r="C690" s="7">
        <v>1</v>
      </c>
      <c r="D690" s="7">
        <v>-93.333335876464801</v>
      </c>
      <c r="E690" s="5">
        <f t="shared" si="44"/>
        <v>0.79892434972555926</v>
      </c>
      <c r="F690" s="5">
        <f t="shared" si="45"/>
        <v>0</v>
      </c>
      <c r="G690" s="5">
        <f t="shared" si="46"/>
        <v>0</v>
      </c>
      <c r="H690" s="5">
        <f t="shared" si="43"/>
        <v>-0.69314718055994529</v>
      </c>
      <c r="I690" s="2"/>
      <c r="J690" s="1"/>
      <c r="K690" s="1"/>
      <c r="L690" s="1"/>
      <c r="M690" s="1"/>
      <c r="N690" s="1"/>
      <c r="O690" s="2"/>
      <c r="P690" s="1"/>
    </row>
    <row r="691" spans="1:16">
      <c r="A691" s="6" t="s">
        <v>794</v>
      </c>
      <c r="B691" s="7">
        <v>0</v>
      </c>
      <c r="C691" s="7">
        <v>1</v>
      </c>
      <c r="D691" s="7">
        <v>-15.384614944458001</v>
      </c>
      <c r="E691" s="5">
        <f t="shared" si="44"/>
        <v>0.97239947978332675</v>
      </c>
      <c r="F691" s="5">
        <f t="shared" si="45"/>
        <v>0.8440623800135455</v>
      </c>
      <c r="G691" s="5">
        <f t="shared" si="46"/>
        <v>-0.8440623800135455</v>
      </c>
      <c r="H691" s="5">
        <f t="shared" si="43"/>
        <v>-1.8710518703404169</v>
      </c>
      <c r="I691" s="2"/>
      <c r="J691" s="1"/>
      <c r="K691" s="1"/>
      <c r="L691" s="1"/>
      <c r="M691" s="1"/>
      <c r="N691" s="1"/>
      <c r="O691" s="2"/>
      <c r="P691" s="1"/>
    </row>
    <row r="692" spans="1:16">
      <c r="A692" s="6" t="s">
        <v>597</v>
      </c>
      <c r="B692" s="7">
        <v>0</v>
      </c>
      <c r="C692" s="7">
        <v>1</v>
      </c>
      <c r="D692" s="7">
        <v>-7.5021300315856898</v>
      </c>
      <c r="E692" s="5">
        <f t="shared" si="44"/>
        <v>0.9899419754021026</v>
      </c>
      <c r="F692" s="5">
        <f t="shared" si="45"/>
        <v>0.96212209270294957</v>
      </c>
      <c r="G692" s="5">
        <f t="shared" si="46"/>
        <v>-0.96212209270294957</v>
      </c>
      <c r="H692" s="5">
        <f t="shared" si="43"/>
        <v>-1.8889486741331032</v>
      </c>
      <c r="I692" s="2"/>
      <c r="J692" s="1"/>
      <c r="K692" s="1"/>
      <c r="L692" s="1"/>
      <c r="M692" s="1"/>
      <c r="N692" s="1"/>
      <c r="O692" s="2"/>
      <c r="P692" s="1"/>
    </row>
    <row r="693" spans="1:16">
      <c r="A693" s="6" t="s">
        <v>598</v>
      </c>
      <c r="B693" s="7">
        <v>0</v>
      </c>
      <c r="C693" s="7">
        <v>1</v>
      </c>
      <c r="D693" s="7">
        <v>-17.647058486938501</v>
      </c>
      <c r="E693" s="5">
        <f t="shared" si="44"/>
        <v>0.96736440437622018</v>
      </c>
      <c r="F693" s="5">
        <f t="shared" si="45"/>
        <v>0.8101766907222081</v>
      </c>
      <c r="G693" s="5">
        <f t="shared" si="46"/>
        <v>-0.8101766907222081</v>
      </c>
      <c r="H693" s="5">
        <f t="shared" si="43"/>
        <v>-1.8663472319433361</v>
      </c>
      <c r="I693" s="2"/>
      <c r="J693" s="1"/>
      <c r="K693" s="1"/>
      <c r="L693" s="1"/>
      <c r="M693" s="1"/>
      <c r="N693" s="1"/>
      <c r="O693" s="2"/>
      <c r="P693" s="1"/>
    </row>
    <row r="694" spans="1:16">
      <c r="A694" s="6" t="s">
        <v>599</v>
      </c>
      <c r="B694" s="7">
        <v>0</v>
      </c>
      <c r="C694" s="7">
        <v>1</v>
      </c>
      <c r="D694" s="7">
        <v>20.0637321472168</v>
      </c>
      <c r="E694" s="5">
        <f t="shared" si="44"/>
        <v>1.0512898906654395</v>
      </c>
      <c r="F694" s="5">
        <f t="shared" si="45"/>
        <v>1.374989076254111</v>
      </c>
      <c r="G694" s="5">
        <f t="shared" si="46"/>
        <v>-1.374989076254111</v>
      </c>
      <c r="H694" s="5">
        <f t="shared" si="43"/>
        <v>-1.9699330380807583</v>
      </c>
      <c r="I694" s="2"/>
      <c r="J694" s="1"/>
      <c r="K694" s="1"/>
      <c r="L694" s="1"/>
      <c r="M694" s="1"/>
      <c r="N694" s="1"/>
      <c r="O694" s="2"/>
      <c r="P694" s="1"/>
    </row>
    <row r="695" spans="1:16">
      <c r="A695" s="6" t="s">
        <v>600</v>
      </c>
      <c r="B695" s="7">
        <v>0</v>
      </c>
      <c r="C695" s="7">
        <v>1</v>
      </c>
      <c r="D695" s="7">
        <v>-31.573263168335</v>
      </c>
      <c r="E695" s="5">
        <f t="shared" si="44"/>
        <v>0.93637159090306965</v>
      </c>
      <c r="F695" s="5">
        <f t="shared" si="45"/>
        <v>0.60159732245033171</v>
      </c>
      <c r="G695" s="5">
        <f t="shared" si="46"/>
        <v>-0.60159732245033171</v>
      </c>
      <c r="H695" s="5">
        <f t="shared" si="43"/>
        <v>-1.8416329394831596</v>
      </c>
      <c r="I695" s="2"/>
      <c r="J695" s="1"/>
      <c r="K695" s="1"/>
      <c r="L695" s="1"/>
      <c r="M695" s="1"/>
      <c r="N695" s="1"/>
      <c r="O695" s="2"/>
      <c r="P695" s="1"/>
    </row>
    <row r="696" spans="1:16">
      <c r="A696" s="6" t="s">
        <v>601</v>
      </c>
      <c r="B696" s="7">
        <v>0</v>
      </c>
      <c r="C696" s="7">
        <v>1</v>
      </c>
      <c r="D696" s="7">
        <v>-0.12807099521160101</v>
      </c>
      <c r="E696" s="5">
        <f t="shared" si="44"/>
        <v>1.0063529675914997</v>
      </c>
      <c r="F696" s="5">
        <f t="shared" si="45"/>
        <v>1.0725668700557547</v>
      </c>
      <c r="G696" s="5">
        <f t="shared" si="46"/>
        <v>-1.0725668700557547</v>
      </c>
      <c r="H696" s="5">
        <f t="shared" si="43"/>
        <v>-1.9078092463016576</v>
      </c>
      <c r="I696" s="2"/>
      <c r="J696" s="1"/>
      <c r="K696" s="1"/>
      <c r="L696" s="1"/>
      <c r="M696" s="1"/>
      <c r="N696" s="1"/>
      <c r="O696" s="2"/>
      <c r="P696" s="1"/>
    </row>
    <row r="697" spans="1:16">
      <c r="A697" s="6" t="s">
        <v>602</v>
      </c>
      <c r="B697" s="7">
        <v>0</v>
      </c>
      <c r="C697" s="7">
        <v>1</v>
      </c>
      <c r="D697" s="7">
        <v>-25.976221084594702</v>
      </c>
      <c r="E697" s="5">
        <f t="shared" si="44"/>
        <v>0.94882782612805283</v>
      </c>
      <c r="F697" s="5">
        <f t="shared" si="45"/>
        <v>0.68542687463099017</v>
      </c>
      <c r="G697" s="5">
        <f t="shared" si="46"/>
        <v>-0.68542687463099017</v>
      </c>
      <c r="H697" s="5">
        <f t="shared" si="43"/>
        <v>-1.8506880865590933</v>
      </c>
      <c r="I697" s="2"/>
      <c r="J697" s="1"/>
      <c r="K697" s="1"/>
      <c r="L697" s="1"/>
      <c r="M697" s="1"/>
      <c r="N697" s="1"/>
      <c r="O697" s="2"/>
      <c r="P697" s="1"/>
    </row>
    <row r="698" spans="1:16">
      <c r="A698" s="6" t="s">
        <v>795</v>
      </c>
      <c r="B698" s="7">
        <v>0</v>
      </c>
      <c r="C698" s="7">
        <v>1</v>
      </c>
      <c r="D698" s="7">
        <v>-114.28571319580099</v>
      </c>
      <c r="E698" s="5">
        <f t="shared" si="44"/>
        <v>0.75229476636572756</v>
      </c>
      <c r="F698" s="5">
        <f t="shared" si="45"/>
        <v>0</v>
      </c>
      <c r="G698" s="5">
        <f t="shared" si="46"/>
        <v>0</v>
      </c>
      <c r="H698" s="5">
        <f t="shared" si="43"/>
        <v>-0.69314718055994529</v>
      </c>
      <c r="I698" s="2"/>
      <c r="J698" s="1"/>
      <c r="K698" s="1"/>
      <c r="L698" s="1"/>
      <c r="M698" s="1"/>
      <c r="N698" s="1"/>
      <c r="O698" s="2"/>
      <c r="P698" s="1"/>
    </row>
    <row r="699" spans="1:16">
      <c r="A699" s="6" t="s">
        <v>603</v>
      </c>
      <c r="B699" s="7">
        <v>0</v>
      </c>
      <c r="C699" s="7">
        <v>1</v>
      </c>
      <c r="D699" s="7">
        <v>0.30980300903320301</v>
      </c>
      <c r="E699" s="5">
        <f t="shared" si="44"/>
        <v>1.0073274576014324</v>
      </c>
      <c r="F699" s="5">
        <f t="shared" si="45"/>
        <v>1.079125116561356</v>
      </c>
      <c r="G699" s="5">
        <f t="shared" si="46"/>
        <v>-1.079125116561356</v>
      </c>
      <c r="H699" s="5">
        <f t="shared" si="43"/>
        <v>-1.9089935947335877</v>
      </c>
      <c r="I699" s="2"/>
      <c r="J699" s="1"/>
      <c r="K699" s="1"/>
      <c r="L699" s="1"/>
      <c r="M699" s="1"/>
      <c r="N699" s="1"/>
      <c r="O699" s="2"/>
      <c r="P699" s="1"/>
    </row>
    <row r="700" spans="1:16">
      <c r="A700" s="6" t="s">
        <v>604</v>
      </c>
      <c r="B700" s="7">
        <v>0</v>
      </c>
      <c r="C700" s="7">
        <v>1</v>
      </c>
      <c r="D700" s="7">
        <v>6.9458260536193803</v>
      </c>
      <c r="E700" s="5">
        <f t="shared" si="44"/>
        <v>1.0220959483086769</v>
      </c>
      <c r="F700" s="5">
        <f t="shared" si="45"/>
        <v>1.1785159790500008</v>
      </c>
      <c r="G700" s="5">
        <f t="shared" si="46"/>
        <v>-1.1785159790500008</v>
      </c>
      <c r="H700" s="5">
        <f t="shared" si="43"/>
        <v>-1.9278263130922357</v>
      </c>
      <c r="I700" s="2"/>
      <c r="J700" s="1"/>
      <c r="K700" s="1"/>
      <c r="L700" s="1"/>
      <c r="M700" s="1"/>
      <c r="N700" s="1"/>
      <c r="O700" s="2"/>
      <c r="P700" s="1"/>
    </row>
    <row r="701" spans="1:16">
      <c r="A701" s="6" t="s">
        <v>605</v>
      </c>
      <c r="B701" s="7">
        <v>0</v>
      </c>
      <c r="C701" s="7">
        <v>1</v>
      </c>
      <c r="D701" s="7">
        <v>6.0945200920104998</v>
      </c>
      <c r="E701" s="5">
        <f t="shared" si="44"/>
        <v>1.0202013641430447</v>
      </c>
      <c r="F701" s="5">
        <f t="shared" si="45"/>
        <v>1.1657655661600004</v>
      </c>
      <c r="G701" s="5">
        <f t="shared" si="46"/>
        <v>-1.1657655661600004</v>
      </c>
      <c r="H701" s="5">
        <f t="shared" si="43"/>
        <v>-1.9253176307808815</v>
      </c>
      <c r="I701" s="2"/>
      <c r="J701" s="1"/>
      <c r="K701" s="1"/>
      <c r="L701" s="1"/>
      <c r="M701" s="1"/>
      <c r="N701" s="1"/>
      <c r="O701" s="2"/>
      <c r="P701" s="1"/>
    </row>
    <row r="702" spans="1:16">
      <c r="A702" s="6" t="s">
        <v>606</v>
      </c>
      <c r="B702" s="7">
        <v>0</v>
      </c>
      <c r="C702" s="7">
        <v>1</v>
      </c>
      <c r="D702" s="7">
        <v>-5.7741222381591797</v>
      </c>
      <c r="E702" s="5">
        <f t="shared" si="44"/>
        <v>0.99378766232449589</v>
      </c>
      <c r="F702" s="5">
        <f t="shared" si="45"/>
        <v>0.98800328446823082</v>
      </c>
      <c r="G702" s="5">
        <f t="shared" si="46"/>
        <v>-0.98800328446823082</v>
      </c>
      <c r="H702" s="5">
        <f t="shared" si="43"/>
        <v>-1.8931846985514877</v>
      </c>
      <c r="I702" s="2"/>
      <c r="J702" s="1"/>
      <c r="K702" s="1"/>
      <c r="L702" s="1"/>
      <c r="M702" s="1"/>
      <c r="N702" s="1"/>
      <c r="O702" s="2"/>
      <c r="P702" s="1"/>
    </row>
    <row r="703" spans="1:16">
      <c r="A703" s="6" t="s">
        <v>607</v>
      </c>
      <c r="B703" s="7">
        <v>0</v>
      </c>
      <c r="C703" s="7">
        <v>1</v>
      </c>
      <c r="D703" s="7">
        <v>-81.868476867675795</v>
      </c>
      <c r="E703" s="5">
        <f t="shared" si="44"/>
        <v>0.82443943045893642</v>
      </c>
      <c r="F703" s="5">
        <f t="shared" si="45"/>
        <v>0</v>
      </c>
      <c r="G703" s="5">
        <f t="shared" si="46"/>
        <v>0</v>
      </c>
      <c r="H703" s="5">
        <f t="shared" si="43"/>
        <v>-0.69314718055994529</v>
      </c>
      <c r="I703" s="2"/>
      <c r="J703" s="1"/>
      <c r="K703" s="1"/>
      <c r="L703" s="1"/>
      <c r="M703" s="1"/>
      <c r="N703" s="1"/>
      <c r="O703" s="2"/>
      <c r="P703" s="1"/>
    </row>
    <row r="704" spans="1:16">
      <c r="A704" s="6" t="s">
        <v>608</v>
      </c>
      <c r="B704" s="7">
        <v>0</v>
      </c>
      <c r="C704" s="7">
        <v>1</v>
      </c>
      <c r="D704" s="7">
        <v>-88.271446228027301</v>
      </c>
      <c r="E704" s="5">
        <f t="shared" si="44"/>
        <v>0.81018960147826891</v>
      </c>
      <c r="F704" s="5">
        <f t="shared" si="45"/>
        <v>0</v>
      </c>
      <c r="G704" s="5">
        <f t="shared" si="46"/>
        <v>0</v>
      </c>
      <c r="H704" s="5">
        <f t="shared" si="43"/>
        <v>-0.69314718055994529</v>
      </c>
      <c r="I704" s="2"/>
      <c r="J704" s="1"/>
      <c r="K704" s="1"/>
      <c r="L704" s="1"/>
      <c r="M704" s="1"/>
      <c r="N704" s="1"/>
      <c r="O704" s="2"/>
      <c r="P704" s="1"/>
    </row>
    <row r="705" spans="1:16">
      <c r="A705" s="6" t="s">
        <v>609</v>
      </c>
      <c r="B705" s="7">
        <v>0</v>
      </c>
      <c r="C705" s="7">
        <v>1</v>
      </c>
      <c r="D705" s="7">
        <v>-18.769699096679702</v>
      </c>
      <c r="E705" s="5">
        <f t="shared" si="44"/>
        <v>0.96486596407528358</v>
      </c>
      <c r="F705" s="5">
        <f t="shared" si="45"/>
        <v>0.79336237019961964</v>
      </c>
      <c r="G705" s="5">
        <f t="shared" si="46"/>
        <v>-0.79336237019961964</v>
      </c>
      <c r="H705" s="5">
        <f t="shared" si="43"/>
        <v>-1.8640843050917109</v>
      </c>
      <c r="I705" s="2"/>
      <c r="J705" s="1"/>
      <c r="K705" s="1"/>
      <c r="L705" s="1"/>
      <c r="M705" s="1"/>
      <c r="N705" s="1"/>
      <c r="O705" s="2"/>
      <c r="P705" s="1"/>
    </row>
    <row r="706" spans="1:16">
      <c r="A706" s="6" t="s">
        <v>65</v>
      </c>
      <c r="B706" s="7">
        <v>0</v>
      </c>
      <c r="C706" s="7">
        <v>1</v>
      </c>
      <c r="D706" s="7">
        <v>3.2354049682617201</v>
      </c>
      <c r="E706" s="5">
        <f t="shared" si="44"/>
        <v>1.0138383942057305</v>
      </c>
      <c r="F706" s="5">
        <f t="shared" si="45"/>
        <v>1.1229432437849218</v>
      </c>
      <c r="G706" s="5">
        <f t="shared" si="46"/>
        <v>-1.1229432437849218</v>
      </c>
      <c r="H706" s="5">
        <f t="shared" ref="H706:H769" si="47">IF(F706&gt;0,LN(1/F$796*_xlfn.NORM.S.DIST(G706/F$796,0)),LN(_xlfn.NORM.S.DIST(G706/F$796,1)))</f>
        <v>-1.9170919394539268</v>
      </c>
      <c r="I706" s="2"/>
      <c r="J706" s="1"/>
      <c r="K706" s="1"/>
      <c r="L706" s="1"/>
      <c r="M706" s="1"/>
      <c r="N706" s="1"/>
      <c r="O706" s="2"/>
      <c r="P706" s="1"/>
    </row>
    <row r="707" spans="1:16">
      <c r="A707" s="6" t="s">
        <v>610</v>
      </c>
      <c r="B707" s="7">
        <v>0</v>
      </c>
      <c r="C707" s="7">
        <v>1</v>
      </c>
      <c r="D707" s="7">
        <v>3.9074499607086199</v>
      </c>
      <c r="E707" s="5">
        <f t="shared" si="44"/>
        <v>1.0153340325058264</v>
      </c>
      <c r="F707" s="5">
        <f t="shared" si="45"/>
        <v>1.1330087801734618</v>
      </c>
      <c r="G707" s="5">
        <f t="shared" si="46"/>
        <v>-1.1330087801734618</v>
      </c>
      <c r="H707" s="5">
        <f t="shared" si="47"/>
        <v>-1.918997744327275</v>
      </c>
      <c r="I707" s="2"/>
      <c r="J707" s="1"/>
      <c r="K707" s="1"/>
      <c r="L707" s="1"/>
      <c r="M707" s="1"/>
      <c r="N707" s="1"/>
      <c r="O707" s="2"/>
      <c r="P707" s="1"/>
    </row>
    <row r="708" spans="1:16">
      <c r="A708" s="6" t="s">
        <v>796</v>
      </c>
      <c r="B708" s="7">
        <v>0</v>
      </c>
      <c r="C708" s="7">
        <v>1</v>
      </c>
      <c r="D708" s="7">
        <v>-4.6473331451415998</v>
      </c>
      <c r="E708" s="5">
        <f t="shared" si="44"/>
        <v>0.99629533508835566</v>
      </c>
      <c r="F708" s="5">
        <f t="shared" si="45"/>
        <v>1.0048797387911526</v>
      </c>
      <c r="G708" s="5">
        <f t="shared" si="46"/>
        <v>-1.0048797387911526</v>
      </c>
      <c r="H708" s="5">
        <f t="shared" si="47"/>
        <v>-1.8960074631769255</v>
      </c>
      <c r="I708" s="2"/>
      <c r="J708" s="1"/>
      <c r="K708" s="1"/>
      <c r="L708" s="1"/>
      <c r="M708" s="1"/>
      <c r="N708" s="1"/>
      <c r="O708" s="2"/>
      <c r="P708" s="1"/>
    </row>
    <row r="709" spans="1:16">
      <c r="A709" s="6" t="s">
        <v>611</v>
      </c>
      <c r="B709" s="7">
        <v>0</v>
      </c>
      <c r="C709" s="7">
        <v>1</v>
      </c>
      <c r="D709" s="7">
        <v>2.9279189109802299</v>
      </c>
      <c r="E709" s="5">
        <f t="shared" si="44"/>
        <v>1.0131540829926655</v>
      </c>
      <c r="F709" s="5">
        <f t="shared" si="45"/>
        <v>1.1183378793624199</v>
      </c>
      <c r="G709" s="5">
        <f t="shared" si="46"/>
        <v>-1.1183378793624199</v>
      </c>
      <c r="H709" s="5">
        <f t="shared" si="47"/>
        <v>-1.9162256321312652</v>
      </c>
      <c r="I709" s="2"/>
      <c r="J709" s="1"/>
      <c r="K709" s="1"/>
      <c r="L709" s="1"/>
      <c r="M709" s="1"/>
      <c r="N709" s="1"/>
      <c r="O709" s="2"/>
      <c r="P709" s="1"/>
    </row>
    <row r="710" spans="1:16">
      <c r="A710" s="6" t="s">
        <v>612</v>
      </c>
      <c r="B710" s="7">
        <v>0</v>
      </c>
      <c r="C710" s="7">
        <v>1</v>
      </c>
      <c r="D710" s="7">
        <v>-17.207275390625</v>
      </c>
      <c r="E710" s="5">
        <f t="shared" si="44"/>
        <v>0.96834314307671454</v>
      </c>
      <c r="F710" s="5">
        <f t="shared" si="45"/>
        <v>0.81676353060459617</v>
      </c>
      <c r="G710" s="5">
        <f t="shared" si="46"/>
        <v>-0.81676353060459617</v>
      </c>
      <c r="H710" s="5">
        <f t="shared" si="47"/>
        <v>-1.8672466474124974</v>
      </c>
      <c r="I710" s="2"/>
      <c r="J710" s="1"/>
      <c r="K710" s="1"/>
      <c r="L710" s="1"/>
      <c r="M710" s="1"/>
      <c r="N710" s="1"/>
      <c r="O710" s="2"/>
      <c r="P710" s="1"/>
    </row>
    <row r="711" spans="1:16">
      <c r="A711" s="6" t="s">
        <v>797</v>
      </c>
      <c r="B711" s="7">
        <v>0</v>
      </c>
      <c r="C711" s="7">
        <v>1</v>
      </c>
      <c r="D711" s="7">
        <v>-113.86204528808599</v>
      </c>
      <c r="E711" s="5">
        <f t="shared" si="44"/>
        <v>0.75323764066197518</v>
      </c>
      <c r="F711" s="5">
        <f t="shared" si="45"/>
        <v>0</v>
      </c>
      <c r="G711" s="5">
        <f t="shared" si="46"/>
        <v>0</v>
      </c>
      <c r="H711" s="5">
        <f t="shared" si="47"/>
        <v>-0.69314718055994529</v>
      </c>
      <c r="I711" s="2"/>
      <c r="J711" s="1"/>
      <c r="K711" s="1"/>
      <c r="L711" s="1"/>
      <c r="M711" s="1"/>
      <c r="N711" s="1"/>
      <c r="O711" s="2"/>
      <c r="P711" s="1"/>
    </row>
    <row r="712" spans="1:16">
      <c r="A712" s="6" t="s">
        <v>613</v>
      </c>
      <c r="B712" s="7">
        <v>0</v>
      </c>
      <c r="C712" s="7">
        <v>1</v>
      </c>
      <c r="D712" s="7">
        <v>-17.763797760009801</v>
      </c>
      <c r="E712" s="5">
        <f t="shared" si="44"/>
        <v>0.96710460074715798</v>
      </c>
      <c r="F712" s="5">
        <f t="shared" si="45"/>
        <v>0.80842823129720365</v>
      </c>
      <c r="G712" s="5">
        <f t="shared" si="46"/>
        <v>-0.80842823129720365</v>
      </c>
      <c r="H712" s="5">
        <f t="shared" si="47"/>
        <v>-1.8661097076331052</v>
      </c>
      <c r="I712" s="2"/>
      <c r="J712" s="1"/>
      <c r="K712" s="1"/>
      <c r="L712" s="1"/>
      <c r="M712" s="1"/>
      <c r="N712" s="1"/>
      <c r="O712" s="2"/>
      <c r="P712" s="1"/>
    </row>
    <row r="713" spans="1:16">
      <c r="A713" s="6" t="s">
        <v>798</v>
      </c>
      <c r="B713" s="7">
        <v>0</v>
      </c>
      <c r="C713" s="7">
        <v>1</v>
      </c>
      <c r="D713" s="7">
        <v>-87.719299316406193</v>
      </c>
      <c r="E713" s="5">
        <f t="shared" si="44"/>
        <v>0.8114184062124481</v>
      </c>
      <c r="F713" s="5">
        <f t="shared" si="45"/>
        <v>0</v>
      </c>
      <c r="G713" s="5">
        <f t="shared" si="46"/>
        <v>0</v>
      </c>
      <c r="H713" s="5">
        <f t="shared" si="47"/>
        <v>-0.69314718055994529</v>
      </c>
      <c r="I713" s="2"/>
      <c r="J713" s="1"/>
      <c r="K713" s="1"/>
      <c r="L713" s="1"/>
      <c r="M713" s="1"/>
      <c r="N713" s="1"/>
      <c r="O713" s="2"/>
      <c r="P713" s="1"/>
    </row>
    <row r="714" spans="1:16">
      <c r="A714" s="6" t="s">
        <v>614</v>
      </c>
      <c r="B714" s="7">
        <v>0</v>
      </c>
      <c r="C714" s="7">
        <v>1</v>
      </c>
      <c r="D714" s="7">
        <v>-3.6584999412298001E-2</v>
      </c>
      <c r="E714" s="5">
        <f t="shared" si="44"/>
        <v>1.0065565699704737</v>
      </c>
      <c r="F714" s="5">
        <f t="shared" si="45"/>
        <v>1.073937099177479</v>
      </c>
      <c r="G714" s="5">
        <f t="shared" si="46"/>
        <v>-1.073937099177479</v>
      </c>
      <c r="H714" s="5">
        <f t="shared" si="47"/>
        <v>-1.9080560982388448</v>
      </c>
      <c r="I714" s="2"/>
      <c r="J714" s="1"/>
      <c r="K714" s="1"/>
      <c r="L714" s="1"/>
      <c r="M714" s="1"/>
      <c r="N714" s="1"/>
      <c r="O714" s="2"/>
      <c r="P714" s="1"/>
    </row>
    <row r="715" spans="1:16">
      <c r="A715" s="6" t="s">
        <v>615</v>
      </c>
      <c r="B715" s="7">
        <v>0</v>
      </c>
      <c r="C715" s="7">
        <v>1</v>
      </c>
      <c r="D715" s="7">
        <v>2.1222519874572701</v>
      </c>
      <c r="E715" s="5">
        <f t="shared" si="44"/>
        <v>1.0113610686536194</v>
      </c>
      <c r="F715" s="5">
        <f t="shared" si="45"/>
        <v>1.1062710239778764</v>
      </c>
      <c r="G715" s="5">
        <f t="shared" si="46"/>
        <v>-1.1062710239778764</v>
      </c>
      <c r="H715" s="5">
        <f t="shared" si="47"/>
        <v>-1.9139726412737696</v>
      </c>
      <c r="I715" s="2"/>
      <c r="J715" s="1"/>
      <c r="K715" s="1"/>
      <c r="L715" s="1"/>
      <c r="M715" s="1"/>
      <c r="N715" s="1"/>
      <c r="O715" s="2"/>
      <c r="P715" s="1"/>
    </row>
    <row r="716" spans="1:16">
      <c r="A716" s="6" t="s">
        <v>799</v>
      </c>
      <c r="B716" s="7">
        <v>0</v>
      </c>
      <c r="C716" s="7">
        <v>1</v>
      </c>
      <c r="D716" s="7">
        <v>-0.99999302625656095</v>
      </c>
      <c r="E716" s="5">
        <f t="shared" si="44"/>
        <v>1.0044125022967876</v>
      </c>
      <c r="F716" s="5">
        <f t="shared" si="45"/>
        <v>1.0595076805221817</v>
      </c>
      <c r="G716" s="5">
        <f t="shared" si="46"/>
        <v>-1.0595076805221817</v>
      </c>
      <c r="H716" s="5">
        <f t="shared" si="47"/>
        <v>-1.9054723993939178</v>
      </c>
      <c r="I716" s="2"/>
      <c r="J716" s="1"/>
      <c r="K716" s="1"/>
      <c r="L716" s="1"/>
      <c r="M716" s="1"/>
      <c r="N716" s="1"/>
      <c r="O716" s="2"/>
      <c r="P716" s="1"/>
    </row>
    <row r="717" spans="1:16">
      <c r="A717" s="6" t="s">
        <v>616</v>
      </c>
      <c r="B717" s="7">
        <v>0</v>
      </c>
      <c r="C717" s="7">
        <v>1</v>
      </c>
      <c r="D717" s="7">
        <v>-1.6666669845581099</v>
      </c>
      <c r="E717" s="5">
        <f t="shared" si="44"/>
        <v>1.0029288172505202</v>
      </c>
      <c r="F717" s="5">
        <f t="shared" si="45"/>
        <v>1.0495225886578057</v>
      </c>
      <c r="G717" s="5">
        <f t="shared" si="46"/>
        <v>-1.0495225886578057</v>
      </c>
      <c r="H717" s="5">
        <f t="shared" si="47"/>
        <v>-1.9037049518710309</v>
      </c>
      <c r="I717" s="2"/>
      <c r="J717" s="1"/>
      <c r="K717" s="1"/>
      <c r="L717" s="1"/>
      <c r="M717" s="1"/>
      <c r="N717" s="1"/>
      <c r="O717" s="2"/>
      <c r="P717" s="1"/>
    </row>
    <row r="718" spans="1:16">
      <c r="A718" s="6" t="s">
        <v>617</v>
      </c>
      <c r="B718" s="7">
        <v>0</v>
      </c>
      <c r="C718" s="7">
        <v>1</v>
      </c>
      <c r="D718" s="7">
        <v>1.4372689723968499</v>
      </c>
      <c r="E718" s="5">
        <f t="shared" si="44"/>
        <v>1.0098366367424323</v>
      </c>
      <c r="F718" s="5">
        <f t="shared" si="45"/>
        <v>1.0960117086922747</v>
      </c>
      <c r="G718" s="5">
        <f t="shared" si="46"/>
        <v>-1.0960117086922747</v>
      </c>
      <c r="H718" s="5">
        <f t="shared" si="47"/>
        <v>-1.9120763584964151</v>
      </c>
      <c r="I718" s="2"/>
      <c r="J718" s="1"/>
      <c r="K718" s="1"/>
      <c r="L718" s="1"/>
      <c r="M718" s="1"/>
      <c r="N718" s="1"/>
      <c r="O718" s="2"/>
      <c r="P718" s="1"/>
    </row>
    <row r="719" spans="1:16">
      <c r="A719" s="6" t="s">
        <v>800</v>
      </c>
      <c r="B719" s="7">
        <v>0</v>
      </c>
      <c r="C719" s="7">
        <v>1</v>
      </c>
      <c r="D719" s="7">
        <v>-341.15805053710898</v>
      </c>
      <c r="E719" s="5">
        <f t="shared" si="44"/>
        <v>0.24738964725385393</v>
      </c>
      <c r="F719" s="5">
        <f t="shared" si="45"/>
        <v>0</v>
      </c>
      <c r="G719" s="5">
        <f t="shared" si="46"/>
        <v>0</v>
      </c>
      <c r="H719" s="5">
        <f t="shared" si="47"/>
        <v>-0.69314718055994529</v>
      </c>
      <c r="I719" s="2"/>
      <c r="J719" s="1"/>
      <c r="K719" s="1"/>
      <c r="L719" s="1"/>
      <c r="M719" s="1"/>
      <c r="N719" s="1"/>
      <c r="O719" s="2"/>
      <c r="P719" s="1"/>
    </row>
    <row r="720" spans="1:16">
      <c r="A720" s="6" t="s">
        <v>618</v>
      </c>
      <c r="B720" s="7">
        <v>0</v>
      </c>
      <c r="C720" s="7">
        <v>1</v>
      </c>
      <c r="D720" s="7">
        <v>-26.400123596191399</v>
      </c>
      <c r="E720" s="5">
        <f t="shared" si="44"/>
        <v>0.94788442972010922</v>
      </c>
      <c r="F720" s="5">
        <f t="shared" si="45"/>
        <v>0.67907788579300377</v>
      </c>
      <c r="G720" s="5">
        <f t="shared" si="46"/>
        <v>-0.67907788579300377</v>
      </c>
      <c r="H720" s="5">
        <f t="shared" si="47"/>
        <v>-1.849960991373315</v>
      </c>
      <c r="I720" s="2"/>
      <c r="J720" s="1"/>
      <c r="K720" s="1"/>
      <c r="L720" s="1"/>
      <c r="M720" s="1"/>
      <c r="N720" s="1"/>
      <c r="O720" s="2"/>
      <c r="P720" s="1"/>
    </row>
    <row r="721" spans="1:16">
      <c r="A721" s="6" t="s">
        <v>619</v>
      </c>
      <c r="B721" s="7">
        <v>0</v>
      </c>
      <c r="C721" s="7">
        <v>1</v>
      </c>
      <c r="D721" s="7">
        <v>-7.2727279663085902</v>
      </c>
      <c r="E721" s="5">
        <f t="shared" si="44"/>
        <v>0.9904525104389017</v>
      </c>
      <c r="F721" s="5">
        <f t="shared" si="45"/>
        <v>0.96555795616686091</v>
      </c>
      <c r="G721" s="5">
        <f t="shared" si="46"/>
        <v>-0.96555795616686091</v>
      </c>
      <c r="H721" s="5">
        <f t="shared" si="47"/>
        <v>-1.8895045559908084</v>
      </c>
      <c r="I721" s="2"/>
      <c r="J721" s="1"/>
      <c r="K721" s="1"/>
      <c r="L721" s="1"/>
      <c r="M721" s="1"/>
      <c r="N721" s="1"/>
      <c r="O721" s="2"/>
      <c r="P721" s="1"/>
    </row>
    <row r="722" spans="1:16">
      <c r="A722" s="6" t="s">
        <v>620</v>
      </c>
      <c r="B722" s="7">
        <v>0</v>
      </c>
      <c r="C722" s="7">
        <v>1</v>
      </c>
      <c r="D722" s="7">
        <v>-2.0711290836334202</v>
      </c>
      <c r="E722" s="5">
        <f t="shared" si="44"/>
        <v>1.0020286855433977</v>
      </c>
      <c r="F722" s="5">
        <f t="shared" si="45"/>
        <v>1.0434647680925411</v>
      </c>
      <c r="G722" s="5">
        <f t="shared" si="46"/>
        <v>-1.0434647680925411</v>
      </c>
      <c r="H722" s="5">
        <f t="shared" si="47"/>
        <v>-1.902640821935953</v>
      </c>
      <c r="I722" s="2"/>
      <c r="J722" s="1"/>
      <c r="K722" s="1"/>
      <c r="L722" s="1"/>
      <c r="M722" s="1"/>
      <c r="N722" s="1"/>
      <c r="O722" s="2"/>
      <c r="P722" s="1"/>
    </row>
    <row r="723" spans="1:16">
      <c r="A723" s="6" t="s">
        <v>621</v>
      </c>
      <c r="B723" s="7">
        <v>0</v>
      </c>
      <c r="C723" s="7">
        <v>1</v>
      </c>
      <c r="D723" s="7">
        <v>9.5027675628662092</v>
      </c>
      <c r="E723" s="5">
        <f t="shared" si="44"/>
        <v>1.0277864298914807</v>
      </c>
      <c r="F723" s="5">
        <f t="shared" si="45"/>
        <v>1.2168125039760844</v>
      </c>
      <c r="G723" s="5">
        <f t="shared" si="46"/>
        <v>-1.2168125039760844</v>
      </c>
      <c r="H723" s="5">
        <f t="shared" si="47"/>
        <v>-1.9355253445918383</v>
      </c>
      <c r="I723" s="2"/>
      <c r="J723" s="1"/>
      <c r="K723" s="1"/>
      <c r="L723" s="1"/>
      <c r="M723" s="1"/>
      <c r="N723" s="1"/>
      <c r="O723" s="2"/>
      <c r="P723" s="1"/>
    </row>
    <row r="724" spans="1:16">
      <c r="A724" s="6" t="s">
        <v>622</v>
      </c>
      <c r="B724" s="7">
        <v>0</v>
      </c>
      <c r="C724" s="7">
        <v>1</v>
      </c>
      <c r="D724" s="7">
        <v>-40.098945617675803</v>
      </c>
      <c r="E724" s="5">
        <f t="shared" si="44"/>
        <v>0.91739765709059928</v>
      </c>
      <c r="F724" s="5">
        <f t="shared" si="45"/>
        <v>0.47390413539372689</v>
      </c>
      <c r="G724" s="5">
        <f t="shared" si="46"/>
        <v>-0.47390413539372689</v>
      </c>
      <c r="H724" s="5">
        <f t="shared" si="47"/>
        <v>-1.8301066272378477</v>
      </c>
      <c r="I724" s="2"/>
      <c r="J724" s="1"/>
      <c r="K724" s="1"/>
      <c r="L724" s="1"/>
      <c r="M724" s="1"/>
      <c r="N724" s="1"/>
      <c r="O724" s="2"/>
      <c r="P724" s="1"/>
    </row>
    <row r="725" spans="1:16">
      <c r="A725" s="6" t="s">
        <v>801</v>
      </c>
      <c r="B725" s="7">
        <v>0</v>
      </c>
      <c r="C725" s="7">
        <v>1</v>
      </c>
      <c r="D725" s="7">
        <v>-67.318870544433594</v>
      </c>
      <c r="E725" s="5">
        <f t="shared" si="44"/>
        <v>0.85681962629839592</v>
      </c>
      <c r="F725" s="5">
        <f t="shared" si="45"/>
        <v>6.6218418034177606E-2</v>
      </c>
      <c r="G725" s="5">
        <f t="shared" si="46"/>
        <v>-6.6218418034177606E-2</v>
      </c>
      <c r="H725" s="5">
        <f t="shared" si="47"/>
        <v>-1.8116254573452883</v>
      </c>
      <c r="I725" s="2"/>
      <c r="J725" s="1"/>
      <c r="K725" s="1"/>
      <c r="L725" s="1"/>
      <c r="M725" s="1"/>
      <c r="N725" s="1"/>
      <c r="O725" s="2"/>
      <c r="P725" s="1"/>
    </row>
    <row r="726" spans="1:16">
      <c r="A726" s="6" t="s">
        <v>802</v>
      </c>
      <c r="B726" s="7">
        <v>0</v>
      </c>
      <c r="C726" s="7">
        <v>1</v>
      </c>
      <c r="D726" s="7">
        <v>-218.42105102539099</v>
      </c>
      <c r="E726" s="5">
        <f t="shared" si="44"/>
        <v>0.52054123587027101</v>
      </c>
      <c r="F726" s="5">
        <f t="shared" si="45"/>
        <v>0</v>
      </c>
      <c r="G726" s="5">
        <f t="shared" si="46"/>
        <v>0</v>
      </c>
      <c r="H726" s="5">
        <f t="shared" si="47"/>
        <v>-0.69314718055994529</v>
      </c>
      <c r="I726" s="2"/>
      <c r="J726" s="1"/>
      <c r="K726" s="1"/>
      <c r="L726" s="1"/>
      <c r="M726" s="1"/>
      <c r="N726" s="1"/>
      <c r="O726" s="2"/>
      <c r="P726" s="1"/>
    </row>
    <row r="727" spans="1:16">
      <c r="A727" s="6" t="s">
        <v>623</v>
      </c>
      <c r="B727" s="7">
        <v>0</v>
      </c>
      <c r="C727" s="7">
        <v>1</v>
      </c>
      <c r="D727" s="7">
        <v>7.70982122421265</v>
      </c>
      <c r="E727" s="5">
        <f t="shared" si="44"/>
        <v>1.0237962220270587</v>
      </c>
      <c r="F727" s="5">
        <f t="shared" si="45"/>
        <v>1.1899586968392908</v>
      </c>
      <c r="G727" s="5">
        <f t="shared" si="46"/>
        <v>-1.1899586968392908</v>
      </c>
      <c r="H727" s="5">
        <f t="shared" si="47"/>
        <v>-1.9301009369136208</v>
      </c>
      <c r="I727" s="2"/>
      <c r="J727" s="1"/>
      <c r="K727" s="1"/>
      <c r="L727" s="1"/>
      <c r="M727" s="1"/>
      <c r="N727" s="1"/>
      <c r="O727" s="2"/>
      <c r="P727" s="1"/>
    </row>
    <row r="728" spans="1:16">
      <c r="A728" s="6" t="s">
        <v>624</v>
      </c>
      <c r="B728" s="7">
        <v>0</v>
      </c>
      <c r="C728" s="7">
        <v>1</v>
      </c>
      <c r="D728" s="7">
        <v>-26.078081130981399</v>
      </c>
      <c r="E728" s="5">
        <f t="shared" si="44"/>
        <v>0.94860113626600828</v>
      </c>
      <c r="F728" s="5">
        <f t="shared" si="45"/>
        <v>0.683901268436514</v>
      </c>
      <c r="G728" s="5">
        <f t="shared" si="46"/>
        <v>-0.683901268436514</v>
      </c>
      <c r="H728" s="5">
        <f t="shared" si="47"/>
        <v>-1.8505127543810138</v>
      </c>
      <c r="I728" s="2"/>
      <c r="J728" s="1"/>
      <c r="K728" s="1"/>
      <c r="L728" s="1"/>
      <c r="M728" s="1"/>
      <c r="N728" s="1"/>
      <c r="O728" s="2"/>
      <c r="P728" s="1"/>
    </row>
    <row r="729" spans="1:16">
      <c r="A729" s="6" t="s">
        <v>803</v>
      </c>
      <c r="B729" s="7">
        <v>0</v>
      </c>
      <c r="C729" s="7">
        <v>1</v>
      </c>
      <c r="D729" s="7">
        <v>-34.5625</v>
      </c>
      <c r="E729" s="5">
        <f t="shared" si="44"/>
        <v>0.92971903468474659</v>
      </c>
      <c r="F729" s="5">
        <f t="shared" si="45"/>
        <v>0.55682610558055434</v>
      </c>
      <c r="G729" s="5">
        <f t="shared" si="46"/>
        <v>-0.55682610558055434</v>
      </c>
      <c r="H729" s="5">
        <f t="shared" si="47"/>
        <v>-1.8372800475921003</v>
      </c>
      <c r="I729" s="2"/>
      <c r="J729" s="1"/>
      <c r="K729" s="1"/>
      <c r="L729" s="1"/>
      <c r="M729" s="1"/>
      <c r="N729" s="1"/>
      <c r="O729" s="2"/>
      <c r="P729" s="1"/>
    </row>
    <row r="730" spans="1:16">
      <c r="A730" s="6" t="s">
        <v>625</v>
      </c>
      <c r="B730" s="7">
        <v>0</v>
      </c>
      <c r="C730" s="7">
        <v>1</v>
      </c>
      <c r="D730" s="7">
        <v>5.9400057792663601</v>
      </c>
      <c r="E730" s="5">
        <f t="shared" si="44"/>
        <v>1.0198574920412504</v>
      </c>
      <c r="F730" s="5">
        <f t="shared" si="45"/>
        <v>1.1634513320611588</v>
      </c>
      <c r="G730" s="5">
        <f t="shared" si="46"/>
        <v>-1.1634513320611588</v>
      </c>
      <c r="H730" s="5">
        <f t="shared" si="47"/>
        <v>-1.9248652242445183</v>
      </c>
      <c r="I730" s="2"/>
      <c r="J730" s="1"/>
      <c r="K730" s="1"/>
      <c r="L730" s="1"/>
      <c r="M730" s="1"/>
      <c r="N730" s="1"/>
      <c r="O730" s="2"/>
      <c r="P730" s="1"/>
    </row>
    <row r="731" spans="1:16">
      <c r="A731" s="6" t="s">
        <v>626</v>
      </c>
      <c r="B731" s="7">
        <v>0</v>
      </c>
      <c r="C731" s="7">
        <v>1</v>
      </c>
      <c r="D731" s="7">
        <v>-42.857143402099602</v>
      </c>
      <c r="E731" s="5">
        <f t="shared" si="44"/>
        <v>0.91125927901772064</v>
      </c>
      <c r="F731" s="5">
        <f t="shared" si="45"/>
        <v>0.43259329984263573</v>
      </c>
      <c r="G731" s="5">
        <f t="shared" si="46"/>
        <v>-0.43259329984263573</v>
      </c>
      <c r="H731" s="5">
        <f t="shared" si="47"/>
        <v>-1.8269636429555052</v>
      </c>
      <c r="I731" s="2"/>
      <c r="J731" s="1"/>
      <c r="K731" s="1"/>
      <c r="L731" s="1"/>
      <c r="M731" s="1"/>
      <c r="N731" s="1"/>
      <c r="O731" s="2"/>
      <c r="P731" s="1"/>
    </row>
    <row r="732" spans="1:16">
      <c r="A732" s="6" t="s">
        <v>627</v>
      </c>
      <c r="B732" s="7">
        <v>0</v>
      </c>
      <c r="C732" s="7">
        <v>1</v>
      </c>
      <c r="D732" s="7">
        <v>2.6075599193572998</v>
      </c>
      <c r="E732" s="5">
        <f t="shared" si="44"/>
        <v>1.0124411230226689</v>
      </c>
      <c r="F732" s="5">
        <f t="shared" si="45"/>
        <v>1.1135397109007579</v>
      </c>
      <c r="G732" s="5">
        <f t="shared" si="46"/>
        <v>-1.1135397109007579</v>
      </c>
      <c r="H732" s="5">
        <f t="shared" si="47"/>
        <v>-1.9153268436172188</v>
      </c>
      <c r="I732" s="2"/>
      <c r="J732" s="1"/>
      <c r="K732" s="1"/>
      <c r="L732" s="1"/>
      <c r="M732" s="1"/>
      <c r="N732" s="1"/>
      <c r="O732" s="2"/>
      <c r="P732" s="1"/>
    </row>
    <row r="733" spans="1:16">
      <c r="A733" s="6" t="s">
        <v>628</v>
      </c>
      <c r="B733" s="7">
        <v>0</v>
      </c>
      <c r="C733" s="7">
        <v>1</v>
      </c>
      <c r="D733" s="7">
        <v>4.2944350242614702</v>
      </c>
      <c r="E733" s="5">
        <f t="shared" si="44"/>
        <v>1.0161952690139766</v>
      </c>
      <c r="F733" s="5">
        <f t="shared" si="45"/>
        <v>1.1388048388939209</v>
      </c>
      <c r="G733" s="5">
        <f t="shared" si="46"/>
        <v>-1.1388048388939209</v>
      </c>
      <c r="H733" s="5">
        <f t="shared" si="47"/>
        <v>-1.9201028838884806</v>
      </c>
      <c r="I733" s="2"/>
      <c r="J733" s="1"/>
      <c r="K733" s="1"/>
      <c r="L733" s="1"/>
      <c r="M733" s="1"/>
      <c r="N733" s="1"/>
      <c r="O733" s="2"/>
      <c r="P733" s="1"/>
    </row>
    <row r="734" spans="1:16">
      <c r="A734" s="6" t="s">
        <v>629</v>
      </c>
      <c r="B734" s="7">
        <v>0</v>
      </c>
      <c r="C734" s="7">
        <v>1</v>
      </c>
      <c r="D734" s="7">
        <v>5.4962210655212402</v>
      </c>
      <c r="E734" s="5">
        <f t="shared" si="44"/>
        <v>1.0188698477282445</v>
      </c>
      <c r="F734" s="5">
        <f t="shared" si="45"/>
        <v>1.1568045580578061</v>
      </c>
      <c r="G734" s="5">
        <f t="shared" si="46"/>
        <v>-1.1568045580578061</v>
      </c>
      <c r="H734" s="5">
        <f t="shared" si="47"/>
        <v>-1.9235708542200056</v>
      </c>
      <c r="I734" s="2"/>
      <c r="J734" s="1"/>
      <c r="K734" s="1"/>
      <c r="L734" s="1"/>
      <c r="M734" s="1"/>
      <c r="N734" s="1"/>
      <c r="O734" s="2"/>
      <c r="P734" s="1"/>
    </row>
    <row r="735" spans="1:16">
      <c r="A735" s="6" t="s">
        <v>630</v>
      </c>
      <c r="B735" s="7">
        <v>0</v>
      </c>
      <c r="C735" s="7">
        <v>1</v>
      </c>
      <c r="D735" s="7">
        <v>-0.33320400118827798</v>
      </c>
      <c r="E735" s="5">
        <f t="shared" si="44"/>
        <v>1.0058964434245157</v>
      </c>
      <c r="F735" s="5">
        <f t="shared" si="45"/>
        <v>1.0694944957960626</v>
      </c>
      <c r="G735" s="5">
        <f t="shared" si="46"/>
        <v>-1.0694944957960626</v>
      </c>
      <c r="H735" s="5">
        <f t="shared" si="47"/>
        <v>-1.9072568920812387</v>
      </c>
      <c r="I735" s="2"/>
      <c r="J735" s="1"/>
      <c r="K735" s="1"/>
      <c r="L735" s="1"/>
      <c r="M735" s="1"/>
      <c r="N735" s="1"/>
      <c r="O735" s="2"/>
      <c r="P735" s="1"/>
    </row>
    <row r="736" spans="1:16">
      <c r="A736" s="6" t="s">
        <v>631</v>
      </c>
      <c r="B736" s="7">
        <v>0</v>
      </c>
      <c r="C736" s="7">
        <v>1</v>
      </c>
      <c r="D736" s="7">
        <v>12.295940399169901</v>
      </c>
      <c r="E736" s="5">
        <f t="shared" si="44"/>
        <v>1.0340026450552198</v>
      </c>
      <c r="F736" s="5">
        <f t="shared" si="45"/>
        <v>1.2586471774566961</v>
      </c>
      <c r="G736" s="5">
        <f t="shared" si="46"/>
        <v>-1.2586471774566961</v>
      </c>
      <c r="H736" s="5">
        <f t="shared" si="47"/>
        <v>-1.9442170278482702</v>
      </c>
      <c r="I736" s="2"/>
      <c r="J736" s="1"/>
      <c r="K736" s="1"/>
      <c r="L736" s="1"/>
      <c r="M736" s="1"/>
      <c r="N736" s="1"/>
      <c r="O736" s="2"/>
      <c r="P736" s="1"/>
    </row>
    <row r="737" spans="1:16">
      <c r="A737" s="6" t="s">
        <v>632</v>
      </c>
      <c r="B737" s="7">
        <v>0</v>
      </c>
      <c r="C737" s="7">
        <v>1</v>
      </c>
      <c r="D737" s="7">
        <v>-94.242034912109403</v>
      </c>
      <c r="E737" s="5">
        <f t="shared" si="44"/>
        <v>0.79690203708839213</v>
      </c>
      <c r="F737" s="5">
        <f t="shared" si="45"/>
        <v>0</v>
      </c>
      <c r="G737" s="5">
        <f t="shared" si="46"/>
        <v>0</v>
      </c>
      <c r="H737" s="5">
        <f t="shared" si="47"/>
        <v>-0.69314718055994529</v>
      </c>
      <c r="I737" s="2"/>
      <c r="J737" s="1"/>
      <c r="K737" s="1"/>
      <c r="L737" s="1"/>
      <c r="M737" s="1"/>
      <c r="N737" s="1"/>
      <c r="O737" s="2"/>
      <c r="P737" s="1"/>
    </row>
    <row r="738" spans="1:16">
      <c r="A738" s="6" t="s">
        <v>633</v>
      </c>
      <c r="B738" s="7">
        <v>0</v>
      </c>
      <c r="C738" s="7">
        <v>1</v>
      </c>
      <c r="D738" s="7">
        <v>-4.5400001108645997E-2</v>
      </c>
      <c r="E738" s="5">
        <f t="shared" si="44"/>
        <v>1.0065369521557432</v>
      </c>
      <c r="F738" s="5">
        <f t="shared" si="45"/>
        <v>1.0738050727189281</v>
      </c>
      <c r="G738" s="5">
        <f t="shared" si="46"/>
        <v>-1.0738050727189281</v>
      </c>
      <c r="H738" s="5">
        <f t="shared" si="47"/>
        <v>-1.9080322994547412</v>
      </c>
      <c r="I738" s="2"/>
      <c r="J738" s="1"/>
      <c r="K738" s="1"/>
      <c r="L738" s="1"/>
      <c r="M738" s="1"/>
      <c r="N738" s="1"/>
      <c r="O738" s="2"/>
      <c r="P738" s="1"/>
    </row>
    <row r="739" spans="1:16">
      <c r="A739" s="6" t="s">
        <v>634</v>
      </c>
      <c r="B739" s="7">
        <v>0</v>
      </c>
      <c r="C739" s="7">
        <v>1</v>
      </c>
      <c r="D739" s="7">
        <v>-20.376081466674801</v>
      </c>
      <c r="E739" s="5">
        <f t="shared" si="44"/>
        <v>0.96129095492535177</v>
      </c>
      <c r="F739" s="5">
        <f t="shared" si="45"/>
        <v>0.76930282004922945</v>
      </c>
      <c r="G739" s="5">
        <f t="shared" si="46"/>
        <v>-0.76930282004922945</v>
      </c>
      <c r="H739" s="5">
        <f t="shared" si="47"/>
        <v>-1.8609288275662943</v>
      </c>
      <c r="I739" s="2"/>
      <c r="J739" s="1"/>
      <c r="K739" s="1"/>
      <c r="L739" s="1"/>
      <c r="M739" s="1"/>
      <c r="N739" s="1"/>
      <c r="O739" s="2"/>
      <c r="P739" s="1"/>
    </row>
    <row r="740" spans="1:16">
      <c r="A740" s="6" t="s">
        <v>635</v>
      </c>
      <c r="B740" s="7">
        <v>0</v>
      </c>
      <c r="C740" s="7">
        <v>1</v>
      </c>
      <c r="D740" s="7">
        <v>-48.419410705566399</v>
      </c>
      <c r="E740" s="5">
        <f t="shared" si="44"/>
        <v>0.89888043517849148</v>
      </c>
      <c r="F740" s="5">
        <f t="shared" si="45"/>
        <v>0.34928458602872403</v>
      </c>
      <c r="G740" s="5">
        <f t="shared" si="46"/>
        <v>-0.34928458602872403</v>
      </c>
      <c r="H740" s="5">
        <f t="shared" si="47"/>
        <v>-1.8214967444653931</v>
      </c>
      <c r="I740" s="2"/>
      <c r="J740" s="1"/>
      <c r="K740" s="1"/>
      <c r="L740" s="1"/>
      <c r="M740" s="1"/>
      <c r="N740" s="1"/>
      <c r="O740" s="2"/>
      <c r="P740" s="1"/>
    </row>
    <row r="741" spans="1:16">
      <c r="A741" s="6" t="s">
        <v>636</v>
      </c>
      <c r="B741" s="7">
        <v>0</v>
      </c>
      <c r="C741" s="7">
        <v>1</v>
      </c>
      <c r="D741" s="7">
        <v>4.7133412361145002</v>
      </c>
      <c r="E741" s="5">
        <f t="shared" si="44"/>
        <v>1.0171275461407123</v>
      </c>
      <c r="F741" s="5">
        <f t="shared" si="45"/>
        <v>1.1450789957824945</v>
      </c>
      <c r="G741" s="5">
        <f t="shared" si="46"/>
        <v>-1.1450789957824945</v>
      </c>
      <c r="H741" s="5">
        <f t="shared" si="47"/>
        <v>-1.9213055388166751</v>
      </c>
      <c r="I741" s="2"/>
      <c r="J741" s="1"/>
      <c r="K741" s="1"/>
      <c r="L741" s="1"/>
      <c r="M741" s="1"/>
      <c r="N741" s="1"/>
      <c r="O741" s="2"/>
      <c r="P741" s="1"/>
    </row>
    <row r="742" spans="1:16">
      <c r="A742" s="6" t="s">
        <v>637</v>
      </c>
      <c r="B742" s="7">
        <v>0</v>
      </c>
      <c r="C742" s="7">
        <v>1</v>
      </c>
      <c r="D742" s="7">
        <v>-6.1026530265808097</v>
      </c>
      <c r="E742" s="5">
        <f t="shared" si="44"/>
        <v>0.99305651599434464</v>
      </c>
      <c r="F742" s="5">
        <f t="shared" si="45"/>
        <v>0.983082723132637</v>
      </c>
      <c r="G742" s="5">
        <f t="shared" si="46"/>
        <v>-0.983082723132637</v>
      </c>
      <c r="H742" s="5">
        <f t="shared" si="47"/>
        <v>-1.8923706845499089</v>
      </c>
      <c r="I742" s="2"/>
      <c r="J742" s="1"/>
      <c r="K742" s="1"/>
      <c r="L742" s="1"/>
      <c r="M742" s="1"/>
      <c r="N742" s="1"/>
      <c r="O742" s="2"/>
      <c r="P742" s="1"/>
    </row>
    <row r="743" spans="1:16">
      <c r="A743" s="6" t="s">
        <v>638</v>
      </c>
      <c r="B743" s="7">
        <v>0</v>
      </c>
      <c r="C743" s="7">
        <v>1</v>
      </c>
      <c r="D743" s="7">
        <v>4.32656002044678</v>
      </c>
      <c r="E743" s="5">
        <f t="shared" si="44"/>
        <v>1.0162667632966886</v>
      </c>
      <c r="F743" s="5">
        <f t="shared" si="45"/>
        <v>1.1392859901884311</v>
      </c>
      <c r="G743" s="5">
        <f t="shared" si="46"/>
        <v>-1.1392859901884311</v>
      </c>
      <c r="H743" s="5">
        <f t="shared" si="47"/>
        <v>-1.9201948789141021</v>
      </c>
      <c r="I743" s="2"/>
      <c r="J743" s="1"/>
      <c r="K743" s="1"/>
      <c r="L743" s="1"/>
      <c r="M743" s="1"/>
      <c r="N743" s="1"/>
      <c r="O743" s="2"/>
      <c r="P743" s="1"/>
    </row>
    <row r="744" spans="1:16">
      <c r="A744" s="6" t="s">
        <v>639</v>
      </c>
      <c r="B744" s="7">
        <v>0</v>
      </c>
      <c r="C744" s="7">
        <v>1</v>
      </c>
      <c r="D744" s="7">
        <v>0.78878200054168701</v>
      </c>
      <c r="E744" s="5">
        <f t="shared" si="44"/>
        <v>1.0083934268932102</v>
      </c>
      <c r="F744" s="5">
        <f t="shared" si="45"/>
        <v>1.0862990119441951</v>
      </c>
      <c r="G744" s="5">
        <f t="shared" si="46"/>
        <v>-1.0862990119441951</v>
      </c>
      <c r="H744" s="5">
        <f t="shared" si="47"/>
        <v>-1.9102973907840424</v>
      </c>
      <c r="I744" s="2"/>
      <c r="J744" s="1"/>
      <c r="K744" s="1"/>
      <c r="L744" s="1"/>
      <c r="M744" s="1"/>
      <c r="N744" s="1"/>
      <c r="O744" s="2"/>
      <c r="P744" s="1"/>
    </row>
    <row r="745" spans="1:16">
      <c r="A745" s="6" t="s">
        <v>640</v>
      </c>
      <c r="B745" s="7">
        <v>0</v>
      </c>
      <c r="C745" s="7">
        <v>1</v>
      </c>
      <c r="D745" s="7">
        <v>-1.2004040479660001</v>
      </c>
      <c r="E745" s="5">
        <f t="shared" si="44"/>
        <v>1.0039664869210332</v>
      </c>
      <c r="F745" s="5">
        <f t="shared" si="45"/>
        <v>1.0565060296589917</v>
      </c>
      <c r="G745" s="5">
        <f t="shared" si="46"/>
        <v>-1.0565060296589917</v>
      </c>
      <c r="H745" s="5">
        <f t="shared" si="47"/>
        <v>-1.9049393219537261</v>
      </c>
      <c r="I745" s="2"/>
      <c r="J745" s="1"/>
      <c r="K745" s="1"/>
      <c r="L745" s="1"/>
      <c r="M745" s="1"/>
      <c r="N745" s="1"/>
      <c r="O745" s="2"/>
      <c r="P745" s="1"/>
    </row>
    <row r="746" spans="1:16">
      <c r="A746" s="6" t="s">
        <v>641</v>
      </c>
      <c r="B746" s="7">
        <v>0</v>
      </c>
      <c r="C746" s="7">
        <v>1</v>
      </c>
      <c r="D746" s="7">
        <v>2.9807999730109998E-2</v>
      </c>
      <c r="E746" s="5">
        <f t="shared" si="44"/>
        <v>1.0067043278043861</v>
      </c>
      <c r="F746" s="5">
        <f t="shared" si="45"/>
        <v>1.0749314985946654</v>
      </c>
      <c r="G746" s="5">
        <f t="shared" si="46"/>
        <v>-1.0749314985946654</v>
      </c>
      <c r="H746" s="5">
        <f t="shared" si="47"/>
        <v>-1.9082354403884443</v>
      </c>
      <c r="I746" s="2"/>
      <c r="J746" s="1"/>
      <c r="K746" s="1"/>
      <c r="L746" s="1"/>
      <c r="M746" s="1"/>
      <c r="N746" s="1"/>
      <c r="O746" s="2"/>
      <c r="P746" s="1"/>
    </row>
    <row r="747" spans="1:16">
      <c r="A747" s="6" t="s">
        <v>642</v>
      </c>
      <c r="B747" s="7">
        <v>0</v>
      </c>
      <c r="C747" s="7">
        <v>1</v>
      </c>
      <c r="D747" s="7">
        <v>-16.8067226409912</v>
      </c>
      <c r="E747" s="5">
        <f t="shared" si="44"/>
        <v>0.96923457451403516</v>
      </c>
      <c r="F747" s="5">
        <f t="shared" si="45"/>
        <v>0.82276279899031701</v>
      </c>
      <c r="G747" s="5">
        <f t="shared" si="46"/>
        <v>-0.82276279899031701</v>
      </c>
      <c r="H747" s="5">
        <f t="shared" si="47"/>
        <v>-1.8680721688145947</v>
      </c>
      <c r="I747" s="2"/>
      <c r="J747" s="1"/>
      <c r="K747" s="1"/>
      <c r="L747" s="1"/>
      <c r="M747" s="1"/>
      <c r="N747" s="1"/>
      <c r="O747" s="2"/>
      <c r="P747" s="1"/>
    </row>
    <row r="748" spans="1:16">
      <c r="A748" s="6" t="s">
        <v>643</v>
      </c>
      <c r="B748" s="7">
        <v>0</v>
      </c>
      <c r="C748" s="7">
        <v>1</v>
      </c>
      <c r="D748" s="7">
        <v>3.89168500900269</v>
      </c>
      <c r="E748" s="5">
        <f t="shared" si="44"/>
        <v>1.0152989475549148</v>
      </c>
      <c r="F748" s="5">
        <f t="shared" si="45"/>
        <v>1.1327726610194722</v>
      </c>
      <c r="G748" s="5">
        <f t="shared" si="46"/>
        <v>-1.1327726610194722</v>
      </c>
      <c r="H748" s="5">
        <f t="shared" si="47"/>
        <v>-1.9189528428236962</v>
      </c>
      <c r="I748" s="2"/>
      <c r="J748" s="1"/>
      <c r="K748" s="1"/>
      <c r="L748" s="1"/>
      <c r="M748" s="1"/>
      <c r="N748" s="1"/>
      <c r="O748" s="2"/>
      <c r="P748" s="1"/>
    </row>
    <row r="749" spans="1:16">
      <c r="A749" s="6" t="s">
        <v>644</v>
      </c>
      <c r="B749" s="7">
        <v>0</v>
      </c>
      <c r="C749" s="7">
        <v>1</v>
      </c>
      <c r="D749" s="7">
        <v>1.6519850492477399</v>
      </c>
      <c r="E749" s="5">
        <f t="shared" si="44"/>
        <v>1.0103144880645816</v>
      </c>
      <c r="F749" s="5">
        <f t="shared" si="45"/>
        <v>1.099227613146645</v>
      </c>
      <c r="G749" s="5">
        <f t="shared" si="46"/>
        <v>-1.099227613146645</v>
      </c>
      <c r="H749" s="5">
        <f t="shared" si="47"/>
        <v>-1.9126688698286221</v>
      </c>
      <c r="I749" s="2"/>
      <c r="J749" s="1"/>
      <c r="K749" s="1"/>
      <c r="L749" s="1"/>
      <c r="M749" s="1"/>
      <c r="N749" s="1"/>
      <c r="O749" s="2"/>
      <c r="P749" s="1"/>
    </row>
    <row r="750" spans="1:16">
      <c r="A750" s="6" t="s">
        <v>804</v>
      </c>
      <c r="B750" s="7">
        <v>0</v>
      </c>
      <c r="C750" s="7">
        <v>1</v>
      </c>
      <c r="D750" s="7">
        <v>-335.98150634765602</v>
      </c>
      <c r="E750" s="5">
        <f t="shared" si="44"/>
        <v>0.25891006305770581</v>
      </c>
      <c r="F750" s="5">
        <f t="shared" si="45"/>
        <v>0</v>
      </c>
      <c r="G750" s="5">
        <f t="shared" si="46"/>
        <v>0</v>
      </c>
      <c r="H750" s="5">
        <f t="shared" si="47"/>
        <v>-0.69314718055994529</v>
      </c>
      <c r="I750" s="2"/>
      <c r="J750" s="1"/>
      <c r="K750" s="1"/>
      <c r="L750" s="1"/>
      <c r="M750" s="1"/>
      <c r="N750" s="1"/>
      <c r="O750" s="2"/>
      <c r="P750" s="1"/>
    </row>
    <row r="751" spans="1:16">
      <c r="A751" s="6" t="s">
        <v>645</v>
      </c>
      <c r="B751" s="7">
        <v>0</v>
      </c>
      <c r="C751" s="7">
        <v>1</v>
      </c>
      <c r="D751" s="7">
        <v>-34.609825134277301</v>
      </c>
      <c r="E751" s="5">
        <f t="shared" si="44"/>
        <v>0.92961371244564384</v>
      </c>
      <c r="F751" s="5">
        <f t="shared" si="45"/>
        <v>0.55611729461326131</v>
      </c>
      <c r="G751" s="5">
        <f t="shared" si="46"/>
        <v>-0.55611729461326131</v>
      </c>
      <c r="H751" s="5">
        <f t="shared" si="47"/>
        <v>-1.8372138388773305</v>
      </c>
      <c r="I751" s="2"/>
      <c r="J751" s="1"/>
      <c r="K751" s="1"/>
      <c r="L751" s="1"/>
      <c r="M751" s="1"/>
      <c r="N751" s="1"/>
      <c r="O751" s="2"/>
      <c r="P751" s="1"/>
    </row>
    <row r="752" spans="1:16">
      <c r="A752" s="6" t="s">
        <v>646</v>
      </c>
      <c r="B752" s="7">
        <v>0</v>
      </c>
      <c r="C752" s="7">
        <v>1</v>
      </c>
      <c r="D752" s="7">
        <v>14.309390068054199</v>
      </c>
      <c r="E752" s="5">
        <f t="shared" ref="E752:E791" si="48">C$797+B$797*D752</f>
        <v>1.0384835837928694</v>
      </c>
      <c r="F752" s="5">
        <f t="shared" ref="F752:F791" si="49">MAX(C$804+B$804*D752,0)</f>
        <v>1.2888035674847789</v>
      </c>
      <c r="G752" s="5">
        <f t="shared" ref="G752:G791" si="50">B752-F752</f>
        <v>-1.2888035674847789</v>
      </c>
      <c r="H752" s="5">
        <f t="shared" si="47"/>
        <v>-1.9506646087128106</v>
      </c>
      <c r="I752" s="2"/>
      <c r="J752" s="1"/>
      <c r="K752" s="1"/>
      <c r="L752" s="1"/>
      <c r="M752" s="1"/>
      <c r="N752" s="1"/>
      <c r="O752" s="2"/>
      <c r="P752" s="1"/>
    </row>
    <row r="753" spans="1:16">
      <c r="A753" s="6" t="s">
        <v>647</v>
      </c>
      <c r="B753" s="7">
        <v>0</v>
      </c>
      <c r="C753" s="7">
        <v>1</v>
      </c>
      <c r="D753" s="7">
        <v>3.5817060470581099</v>
      </c>
      <c r="E753" s="5">
        <f t="shared" si="48"/>
        <v>1.0146090883744745</v>
      </c>
      <c r="F753" s="5">
        <f t="shared" si="49"/>
        <v>1.1281299591822411</v>
      </c>
      <c r="G753" s="5">
        <f t="shared" si="50"/>
        <v>-1.1281299591822411</v>
      </c>
      <c r="H753" s="5">
        <f t="shared" si="47"/>
        <v>-1.9180718663700203</v>
      </c>
      <c r="I753" s="2"/>
      <c r="J753" s="1"/>
      <c r="K753" s="1"/>
      <c r="L753" s="1"/>
      <c r="M753" s="1"/>
      <c r="N753" s="1"/>
      <c r="O753" s="2"/>
      <c r="P753" s="1"/>
    </row>
    <row r="754" spans="1:16">
      <c r="A754" s="6" t="s">
        <v>648</v>
      </c>
      <c r="B754" s="7">
        <v>0</v>
      </c>
      <c r="C754" s="7">
        <v>1</v>
      </c>
      <c r="D754" s="7">
        <v>-71.740394592285199</v>
      </c>
      <c r="E754" s="5">
        <f t="shared" si="48"/>
        <v>0.84697951025693241</v>
      </c>
      <c r="F754" s="5">
        <f t="shared" si="49"/>
        <v>0</v>
      </c>
      <c r="G754" s="5">
        <f t="shared" si="50"/>
        <v>0</v>
      </c>
      <c r="H754" s="5">
        <f t="shared" si="47"/>
        <v>-0.69314718055994529</v>
      </c>
      <c r="I754" s="2"/>
      <c r="J754" s="1"/>
      <c r="K754" s="1"/>
      <c r="L754" s="1"/>
      <c r="M754" s="1"/>
      <c r="N754" s="1"/>
      <c r="O754" s="2"/>
      <c r="P754" s="1"/>
    </row>
    <row r="755" spans="1:16">
      <c r="A755" s="6" t="s">
        <v>649</v>
      </c>
      <c r="B755" s="7">
        <v>0</v>
      </c>
      <c r="C755" s="7">
        <v>1</v>
      </c>
      <c r="D755" s="7">
        <v>7.8019371032714799</v>
      </c>
      <c r="E755" s="5">
        <f t="shared" si="48"/>
        <v>1.0240012262132603</v>
      </c>
      <c r="F755" s="5">
        <f t="shared" si="49"/>
        <v>1.1913383600211458</v>
      </c>
      <c r="G755" s="5">
        <f t="shared" si="50"/>
        <v>-1.1913383600211458</v>
      </c>
      <c r="H755" s="5">
        <f t="shared" si="47"/>
        <v>-1.9303766759797161</v>
      </c>
      <c r="I755" s="2"/>
      <c r="J755" s="1"/>
      <c r="K755" s="1"/>
      <c r="L755" s="1"/>
      <c r="M755" s="1"/>
      <c r="N755" s="1"/>
      <c r="O755" s="2"/>
      <c r="P755" s="1"/>
    </row>
    <row r="756" spans="1:16">
      <c r="A756" s="6" t="s">
        <v>650</v>
      </c>
      <c r="B756" s="7">
        <v>0</v>
      </c>
      <c r="C756" s="7">
        <v>1</v>
      </c>
      <c r="D756" s="7">
        <v>-12.3236293792725</v>
      </c>
      <c r="E756" s="5">
        <f t="shared" si="48"/>
        <v>0.97921171303970933</v>
      </c>
      <c r="F756" s="5">
        <f t="shared" si="49"/>
        <v>0.88990821167280709</v>
      </c>
      <c r="G756" s="5">
        <f t="shared" si="50"/>
        <v>-0.88990821167280709</v>
      </c>
      <c r="H756" s="5">
        <f t="shared" si="47"/>
        <v>-1.8777238272584056</v>
      </c>
      <c r="I756" s="2"/>
      <c r="J756" s="1"/>
      <c r="K756" s="1"/>
      <c r="L756" s="1"/>
      <c r="M756" s="1"/>
      <c r="N756" s="1"/>
      <c r="O756" s="2"/>
      <c r="P756" s="1"/>
    </row>
    <row r="757" spans="1:16">
      <c r="A757" s="6" t="s">
        <v>651</v>
      </c>
      <c r="B757" s="7">
        <v>0</v>
      </c>
      <c r="C757" s="7">
        <v>1</v>
      </c>
      <c r="D757" s="7">
        <v>6.2659459114074698</v>
      </c>
      <c r="E757" s="5">
        <f t="shared" si="48"/>
        <v>1.0205828728574866</v>
      </c>
      <c r="F757" s="5">
        <f t="shared" si="49"/>
        <v>1.1683330919097168</v>
      </c>
      <c r="G757" s="5">
        <f t="shared" si="50"/>
        <v>-1.1683330919097168</v>
      </c>
      <c r="H757" s="5">
        <f t="shared" si="47"/>
        <v>-1.9258206049329598</v>
      </c>
      <c r="I757" s="2"/>
      <c r="J757" s="1"/>
      <c r="K757" s="1"/>
      <c r="L757" s="1"/>
      <c r="M757" s="1"/>
      <c r="N757" s="1"/>
      <c r="O757" s="2"/>
      <c r="P757" s="1"/>
    </row>
    <row r="758" spans="1:16">
      <c r="A758" s="6" t="s">
        <v>652</v>
      </c>
      <c r="B758" s="7">
        <v>0</v>
      </c>
      <c r="C758" s="7">
        <v>1</v>
      </c>
      <c r="D758" s="7">
        <v>3.1264948844909699</v>
      </c>
      <c r="E758" s="5">
        <f t="shared" si="48"/>
        <v>1.0135960144627298</v>
      </c>
      <c r="F758" s="5">
        <f t="shared" si="49"/>
        <v>1.1213120458389598</v>
      </c>
      <c r="G758" s="5">
        <f t="shared" si="50"/>
        <v>-1.1213120458389598</v>
      </c>
      <c r="H758" s="5">
        <f t="shared" si="47"/>
        <v>-1.9167846903862149</v>
      </c>
      <c r="I758" s="2"/>
      <c r="J758" s="1"/>
      <c r="K758" s="1"/>
      <c r="L758" s="1"/>
      <c r="M758" s="1"/>
      <c r="N758" s="1"/>
      <c r="O758" s="2"/>
      <c r="P758" s="1"/>
    </row>
    <row r="759" spans="1:16">
      <c r="A759" s="6" t="s">
        <v>653</v>
      </c>
      <c r="B759" s="7">
        <v>0</v>
      </c>
      <c r="C759" s="7">
        <v>1</v>
      </c>
      <c r="D759" s="7">
        <v>11.7363233566284</v>
      </c>
      <c r="E759" s="5">
        <f t="shared" si="48"/>
        <v>1.0327572155205631</v>
      </c>
      <c r="F759" s="5">
        <f t="shared" si="49"/>
        <v>1.2502655277626189</v>
      </c>
      <c r="G759" s="5">
        <f t="shared" si="50"/>
        <v>-1.2502655277626189</v>
      </c>
      <c r="H759" s="5">
        <f t="shared" si="47"/>
        <v>-1.9424521010109332</v>
      </c>
      <c r="I759" s="2"/>
      <c r="J759" s="1"/>
      <c r="K759" s="1"/>
      <c r="L759" s="1"/>
      <c r="M759" s="1"/>
      <c r="N759" s="1"/>
      <c r="O759" s="2"/>
      <c r="P759" s="1"/>
    </row>
    <row r="760" spans="1:16">
      <c r="A760" s="6" t="s">
        <v>654</v>
      </c>
      <c r="B760" s="7">
        <v>0</v>
      </c>
      <c r="C760" s="7">
        <v>1</v>
      </c>
      <c r="D760" s="7">
        <v>0.75887197256088301</v>
      </c>
      <c r="E760" s="5">
        <f t="shared" si="48"/>
        <v>1.0083268620293875</v>
      </c>
      <c r="F760" s="5">
        <f t="shared" si="49"/>
        <v>1.0858510352783368</v>
      </c>
      <c r="G760" s="5">
        <f t="shared" si="50"/>
        <v>-1.0858510352783368</v>
      </c>
      <c r="H760" s="5">
        <f t="shared" si="47"/>
        <v>-1.9102157218540565</v>
      </c>
      <c r="I760" s="2"/>
      <c r="J760" s="1"/>
      <c r="K760" s="1"/>
      <c r="L760" s="1"/>
      <c r="M760" s="1"/>
      <c r="N760" s="1"/>
      <c r="O760" s="2"/>
      <c r="P760" s="1"/>
    </row>
    <row r="761" spans="1:16">
      <c r="A761" s="6" t="s">
        <v>655</v>
      </c>
      <c r="B761" s="7">
        <v>0</v>
      </c>
      <c r="C761" s="7">
        <v>1</v>
      </c>
      <c r="D761" s="7">
        <v>-34.173332214355497</v>
      </c>
      <c r="E761" s="5">
        <f t="shared" si="48"/>
        <v>0.93058512884795752</v>
      </c>
      <c r="F761" s="5">
        <f t="shared" si="49"/>
        <v>0.56265485596434917</v>
      </c>
      <c r="G761" s="5">
        <f t="shared" si="50"/>
        <v>-0.56265485596434917</v>
      </c>
      <c r="H761" s="5">
        <f t="shared" si="47"/>
        <v>-1.8378276985096236</v>
      </c>
      <c r="I761" s="2"/>
      <c r="J761" s="1"/>
      <c r="K761" s="1"/>
      <c r="L761" s="1"/>
      <c r="M761" s="1"/>
      <c r="N761" s="1"/>
      <c r="O761" s="2"/>
      <c r="P761" s="1"/>
    </row>
    <row r="762" spans="1:16">
      <c r="A762" s="6" t="s">
        <v>656</v>
      </c>
      <c r="B762" s="7">
        <v>0</v>
      </c>
      <c r="C762" s="7">
        <v>1</v>
      </c>
      <c r="D762" s="7">
        <v>-3.2659001648426E-2</v>
      </c>
      <c r="E762" s="5">
        <f t="shared" si="48"/>
        <v>1.0065653072911707</v>
      </c>
      <c r="F762" s="5">
        <f t="shared" si="49"/>
        <v>1.0739959007068374</v>
      </c>
      <c r="G762" s="5">
        <f t="shared" si="50"/>
        <v>-1.0739959007068374</v>
      </c>
      <c r="H762" s="5">
        <f t="shared" si="47"/>
        <v>-1.9080666986083115</v>
      </c>
      <c r="I762" s="2"/>
      <c r="J762" s="1"/>
      <c r="K762" s="1"/>
      <c r="L762" s="1"/>
      <c r="M762" s="1"/>
      <c r="N762" s="1"/>
      <c r="O762" s="2"/>
      <c r="P762" s="1"/>
    </row>
    <row r="763" spans="1:16">
      <c r="A763" s="6" t="s">
        <v>657</v>
      </c>
      <c r="B763" s="7">
        <v>0</v>
      </c>
      <c r="C763" s="7">
        <v>1</v>
      </c>
      <c r="D763" s="7">
        <v>4.56770896911621</v>
      </c>
      <c r="E763" s="5">
        <f t="shared" si="48"/>
        <v>1.016803441060397</v>
      </c>
      <c r="F763" s="5">
        <f t="shared" si="49"/>
        <v>1.1428977922927106</v>
      </c>
      <c r="G763" s="5">
        <f t="shared" si="50"/>
        <v>-1.1428977922927106</v>
      </c>
      <c r="H763" s="5">
        <f t="shared" si="47"/>
        <v>-1.9208866879210609</v>
      </c>
      <c r="I763" s="2"/>
      <c r="J763" s="1"/>
      <c r="K763" s="1"/>
      <c r="L763" s="1"/>
      <c r="M763" s="1"/>
      <c r="N763" s="1"/>
      <c r="O763" s="2"/>
      <c r="P763" s="1"/>
    </row>
    <row r="764" spans="1:16">
      <c r="A764" s="6" t="s">
        <v>658</v>
      </c>
      <c r="B764" s="7">
        <v>0</v>
      </c>
      <c r="C764" s="7">
        <v>1</v>
      </c>
      <c r="D764" s="7">
        <v>0.56808102130889904</v>
      </c>
      <c r="E764" s="5">
        <f t="shared" si="48"/>
        <v>1.0079022561514903</v>
      </c>
      <c r="F764" s="5">
        <f t="shared" si="49"/>
        <v>1.0829934687701201</v>
      </c>
      <c r="G764" s="5">
        <f t="shared" si="50"/>
        <v>-1.0829934687701201</v>
      </c>
      <c r="H764" s="5">
        <f t="shared" si="47"/>
        <v>-1.9096955624988408</v>
      </c>
      <c r="I764" s="2"/>
      <c r="J764" s="1"/>
      <c r="K764" s="1"/>
      <c r="L764" s="1"/>
      <c r="M764" s="1"/>
      <c r="N764" s="1"/>
      <c r="O764" s="2"/>
      <c r="P764" s="1"/>
    </row>
    <row r="765" spans="1:16">
      <c r="A765" s="6" t="s">
        <v>659</v>
      </c>
      <c r="B765" s="7">
        <v>0</v>
      </c>
      <c r="C765" s="7">
        <v>1</v>
      </c>
      <c r="D765" s="7">
        <v>4.1376891136169398</v>
      </c>
      <c r="E765" s="5">
        <f t="shared" si="48"/>
        <v>1.015846430483851</v>
      </c>
      <c r="F765" s="5">
        <f t="shared" si="49"/>
        <v>1.1364571810955897</v>
      </c>
      <c r="G765" s="5">
        <f t="shared" si="50"/>
        <v>-1.1364571810955897</v>
      </c>
      <c r="H765" s="5">
        <f t="shared" si="47"/>
        <v>-1.9196545744721651</v>
      </c>
      <c r="I765" s="2"/>
      <c r="J765" s="1"/>
      <c r="K765" s="1"/>
      <c r="L765" s="1"/>
      <c r="M765" s="1"/>
      <c r="N765" s="1"/>
      <c r="O765" s="2"/>
      <c r="P765" s="1"/>
    </row>
    <row r="766" spans="1:16">
      <c r="A766" s="6" t="s">
        <v>660</v>
      </c>
      <c r="B766" s="7">
        <v>0</v>
      </c>
      <c r="C766" s="7">
        <v>1</v>
      </c>
      <c r="D766" s="7">
        <v>-66.666671752929702</v>
      </c>
      <c r="E766" s="5">
        <f t="shared" si="48"/>
        <v>0.85827109681422831</v>
      </c>
      <c r="F766" s="5">
        <f t="shared" si="49"/>
        <v>7.5986708464468977E-2</v>
      </c>
      <c r="G766" s="5">
        <f t="shared" si="50"/>
        <v>-7.5986708464468977E-2</v>
      </c>
      <c r="H766" s="5">
        <f t="shared" si="47"/>
        <v>-1.8117420430942359</v>
      </c>
      <c r="I766" s="2"/>
      <c r="J766" s="1"/>
      <c r="K766" s="1"/>
      <c r="L766" s="1"/>
      <c r="M766" s="1"/>
      <c r="N766" s="1"/>
      <c r="O766" s="2"/>
      <c r="P766" s="1"/>
    </row>
    <row r="767" spans="1:16">
      <c r="A767" s="6" t="s">
        <v>661</v>
      </c>
      <c r="B767" s="7">
        <v>0</v>
      </c>
      <c r="C767" s="7">
        <v>1</v>
      </c>
      <c r="D767" s="7">
        <v>-61.971832275390597</v>
      </c>
      <c r="E767" s="5">
        <f t="shared" si="48"/>
        <v>0.86871947722674148</v>
      </c>
      <c r="F767" s="5">
        <f t="shared" si="49"/>
        <v>0.14630354458501749</v>
      </c>
      <c r="G767" s="5">
        <f t="shared" si="50"/>
        <v>-0.14630354458501749</v>
      </c>
      <c r="H767" s="5">
        <f t="shared" si="47"/>
        <v>-1.8130539148811355</v>
      </c>
      <c r="I767" s="2"/>
      <c r="J767" s="1"/>
      <c r="K767" s="1"/>
      <c r="L767" s="1"/>
      <c r="M767" s="1"/>
      <c r="N767" s="1"/>
      <c r="O767" s="2"/>
      <c r="P767" s="1"/>
    </row>
    <row r="768" spans="1:16">
      <c r="A768" s="6" t="s">
        <v>662</v>
      </c>
      <c r="B768" s="7">
        <v>0</v>
      </c>
      <c r="C768" s="7">
        <v>1</v>
      </c>
      <c r="D768" s="7">
        <v>-11.1111106872559</v>
      </c>
      <c r="E768" s="5">
        <f t="shared" si="48"/>
        <v>0.98191017730288221</v>
      </c>
      <c r="F768" s="5">
        <f t="shared" si="49"/>
        <v>0.90806867883415165</v>
      </c>
      <c r="G768" s="5">
        <f t="shared" si="50"/>
        <v>-0.90806867883415165</v>
      </c>
      <c r="H768" s="5">
        <f t="shared" si="47"/>
        <v>-1.8804642828699127</v>
      </c>
      <c r="I768" s="2"/>
      <c r="J768" s="1"/>
      <c r="K768" s="1"/>
      <c r="L768" s="1"/>
      <c r="M768" s="1"/>
      <c r="N768" s="1"/>
      <c r="O768" s="2"/>
      <c r="P768" s="1"/>
    </row>
    <row r="769" spans="1:16">
      <c r="A769" s="6" t="s">
        <v>663</v>
      </c>
      <c r="B769" s="7">
        <v>0</v>
      </c>
      <c r="C769" s="7">
        <v>1</v>
      </c>
      <c r="D769" s="7">
        <v>-15.8730163574219</v>
      </c>
      <c r="E769" s="5">
        <f t="shared" si="48"/>
        <v>0.97131254086218377</v>
      </c>
      <c r="F769" s="5">
        <f t="shared" si="49"/>
        <v>0.83674736055851862</v>
      </c>
      <c r="G769" s="5">
        <f t="shared" si="50"/>
        <v>-0.83674736055851862</v>
      </c>
      <c r="H769" s="5">
        <f t="shared" si="47"/>
        <v>-1.8700199511426137</v>
      </c>
      <c r="I769" s="2"/>
      <c r="J769" s="1"/>
      <c r="K769" s="1"/>
      <c r="L769" s="1"/>
      <c r="M769" s="1"/>
      <c r="N769" s="1"/>
      <c r="O769" s="2"/>
      <c r="P769" s="1"/>
    </row>
    <row r="770" spans="1:16">
      <c r="A770" s="6" t="s">
        <v>664</v>
      </c>
      <c r="B770" s="7">
        <v>0</v>
      </c>
      <c r="C770" s="7">
        <v>1</v>
      </c>
      <c r="D770" s="7">
        <v>3.3923470973968501</v>
      </c>
      <c r="E770" s="5">
        <f t="shared" si="48"/>
        <v>1.0141876694207403</v>
      </c>
      <c r="F770" s="5">
        <f t="shared" si="49"/>
        <v>1.1252938404405906</v>
      </c>
      <c r="G770" s="5">
        <f t="shared" si="50"/>
        <v>-1.1252938404405906</v>
      </c>
      <c r="H770" s="5">
        <f t="shared" ref="H770:H791" si="51">IF(F770&gt;0,LN(1/F$796*_xlfn.NORM.S.DIST(G770/F$796,0)),LN(_xlfn.NORM.S.DIST(G770/F$796,1)))</f>
        <v>-1.9175354785136538</v>
      </c>
      <c r="I770" s="2"/>
      <c r="J770" s="1"/>
      <c r="K770" s="1"/>
      <c r="L770" s="1"/>
      <c r="M770" s="1"/>
      <c r="N770" s="1"/>
      <c r="O770" s="2"/>
      <c r="P770" s="1"/>
    </row>
    <row r="771" spans="1:16">
      <c r="A771" s="6" t="s">
        <v>665</v>
      </c>
      <c r="B771" s="7">
        <v>0</v>
      </c>
      <c r="C771" s="7">
        <v>1</v>
      </c>
      <c r="D771" s="7">
        <v>13.704070091247599</v>
      </c>
      <c r="E771" s="5">
        <f t="shared" si="48"/>
        <v>1.0371364422304736</v>
      </c>
      <c r="F771" s="5">
        <f t="shared" si="49"/>
        <v>1.2797374032818838</v>
      </c>
      <c r="G771" s="5">
        <f t="shared" si="50"/>
        <v>-1.2797374032818838</v>
      </c>
      <c r="H771" s="5">
        <f t="shared" si="51"/>
        <v>-1.9487101714755399</v>
      </c>
      <c r="I771" s="2"/>
      <c r="J771" s="1"/>
      <c r="K771" s="1"/>
      <c r="L771" s="1"/>
      <c r="M771" s="1"/>
      <c r="N771" s="1"/>
      <c r="O771" s="2"/>
      <c r="P771" s="1"/>
    </row>
    <row r="772" spans="1:16">
      <c r="A772" s="6" t="s">
        <v>666</v>
      </c>
      <c r="B772" s="7">
        <v>0</v>
      </c>
      <c r="C772" s="7">
        <v>1</v>
      </c>
      <c r="D772" s="7">
        <v>-68.333335876464801</v>
      </c>
      <c r="E772" s="5">
        <f t="shared" si="48"/>
        <v>0.85456193042719986</v>
      </c>
      <c r="F772" s="5">
        <f t="shared" si="49"/>
        <v>5.102428991889485E-2</v>
      </c>
      <c r="G772" s="5">
        <f t="shared" si="50"/>
        <v>-5.102428991889485E-2</v>
      </c>
      <c r="H772" s="5">
        <f t="shared" si="51"/>
        <v>-1.8114759463009031</v>
      </c>
      <c r="I772" s="2"/>
      <c r="J772" s="1"/>
      <c r="K772" s="1"/>
      <c r="L772" s="1"/>
      <c r="M772" s="1"/>
      <c r="N772" s="1"/>
      <c r="O772" s="2"/>
      <c r="P772" s="1"/>
    </row>
    <row r="773" spans="1:16">
      <c r="A773" s="6" t="s">
        <v>667</v>
      </c>
      <c r="B773" s="7">
        <v>0</v>
      </c>
      <c r="C773" s="7">
        <v>1</v>
      </c>
      <c r="D773" s="7">
        <v>-18.0325222015381</v>
      </c>
      <c r="E773" s="5">
        <f t="shared" si="48"/>
        <v>0.96650655363507654</v>
      </c>
      <c r="F773" s="5">
        <f t="shared" si="49"/>
        <v>0.80440341796611281</v>
      </c>
      <c r="G773" s="5">
        <f t="shared" si="50"/>
        <v>-0.80440341796611281</v>
      </c>
      <c r="H773" s="5">
        <f t="shared" si="51"/>
        <v>-1.8655648959271021</v>
      </c>
      <c r="I773" s="2"/>
      <c r="J773" s="1"/>
      <c r="K773" s="1"/>
      <c r="L773" s="1"/>
      <c r="M773" s="1"/>
      <c r="N773" s="1"/>
      <c r="O773" s="2"/>
      <c r="P773" s="1"/>
    </row>
    <row r="774" spans="1:16">
      <c r="A774" s="6" t="s">
        <v>805</v>
      </c>
      <c r="B774" s="7">
        <v>0</v>
      </c>
      <c r="C774" s="7">
        <v>1</v>
      </c>
      <c r="D774" s="7">
        <v>-113.614585876465</v>
      </c>
      <c r="E774" s="5">
        <f t="shared" si="48"/>
        <v>0.75378836238135294</v>
      </c>
      <c r="F774" s="5">
        <f t="shared" si="49"/>
        <v>0</v>
      </c>
      <c r="G774" s="5">
        <f t="shared" si="50"/>
        <v>0</v>
      </c>
      <c r="H774" s="5">
        <f t="shared" si="51"/>
        <v>-0.69314718055994529</v>
      </c>
      <c r="I774" s="2"/>
      <c r="J774" s="1"/>
      <c r="K774" s="1"/>
      <c r="L774" s="1"/>
      <c r="M774" s="1"/>
      <c r="N774" s="1"/>
      <c r="O774" s="2"/>
      <c r="P774" s="1"/>
    </row>
    <row r="775" spans="1:16">
      <c r="A775" s="6" t="s">
        <v>668</v>
      </c>
      <c r="B775" s="7">
        <v>0</v>
      </c>
      <c r="C775" s="7">
        <v>1</v>
      </c>
      <c r="D775" s="7">
        <v>-5.5155878067016602</v>
      </c>
      <c r="E775" s="5">
        <f t="shared" si="48"/>
        <v>0.9943630315362707</v>
      </c>
      <c r="F775" s="5">
        <f t="shared" si="49"/>
        <v>0.9918754771886189</v>
      </c>
      <c r="G775" s="5">
        <f t="shared" si="50"/>
        <v>-0.9918754771886189</v>
      </c>
      <c r="H775" s="5">
        <f t="shared" si="51"/>
        <v>-1.8938281373007824</v>
      </c>
      <c r="I775" s="2"/>
      <c r="J775" s="1"/>
      <c r="K775" s="1"/>
      <c r="L775" s="1"/>
      <c r="M775" s="1"/>
      <c r="N775" s="1"/>
      <c r="O775" s="2"/>
      <c r="P775" s="1"/>
    </row>
    <row r="776" spans="1:16">
      <c r="A776" s="6" t="s">
        <v>806</v>
      </c>
      <c r="B776" s="7">
        <v>0</v>
      </c>
      <c r="C776" s="7">
        <v>1</v>
      </c>
      <c r="D776" s="7">
        <v>-336.84210205078102</v>
      </c>
      <c r="E776" s="5">
        <f t="shared" si="48"/>
        <v>0.25699480454234169</v>
      </c>
      <c r="F776" s="5">
        <f t="shared" si="49"/>
        <v>0</v>
      </c>
      <c r="G776" s="5">
        <f t="shared" si="50"/>
        <v>0</v>
      </c>
      <c r="H776" s="5">
        <f t="shared" si="51"/>
        <v>-0.69314718055994529</v>
      </c>
      <c r="I776" s="2"/>
      <c r="J776" s="1"/>
      <c r="K776" s="1"/>
      <c r="L776" s="1"/>
      <c r="M776" s="1"/>
      <c r="N776" s="1"/>
      <c r="O776" s="2"/>
      <c r="P776" s="1"/>
    </row>
    <row r="777" spans="1:16">
      <c r="A777" s="6" t="s">
        <v>669</v>
      </c>
      <c r="B777" s="7">
        <v>0</v>
      </c>
      <c r="C777" s="7">
        <v>1</v>
      </c>
      <c r="D777" s="7">
        <v>-17.373332977294901</v>
      </c>
      <c r="E777" s="5">
        <f t="shared" si="48"/>
        <v>0.96797358138153589</v>
      </c>
      <c r="F777" s="5">
        <f t="shared" si="49"/>
        <v>0.81427640742087404</v>
      </c>
      <c r="G777" s="5">
        <f t="shared" si="50"/>
        <v>-0.81427640742087404</v>
      </c>
      <c r="H777" s="5">
        <f t="shared" si="51"/>
        <v>-1.8669061815746146</v>
      </c>
      <c r="I777" s="2"/>
      <c r="J777" s="1"/>
      <c r="K777" s="1"/>
      <c r="L777" s="1"/>
      <c r="M777" s="1"/>
      <c r="N777" s="1"/>
      <c r="O777" s="2"/>
      <c r="P777" s="1"/>
    </row>
    <row r="778" spans="1:16">
      <c r="A778" s="6" t="s">
        <v>670</v>
      </c>
      <c r="B778" s="7">
        <v>0</v>
      </c>
      <c r="C778" s="7">
        <v>1</v>
      </c>
      <c r="D778" s="7">
        <v>-29.813665390014599</v>
      </c>
      <c r="E778" s="5">
        <f t="shared" si="48"/>
        <v>0.94028758143881885</v>
      </c>
      <c r="F778" s="5">
        <f t="shared" si="49"/>
        <v>0.62795165239242634</v>
      </c>
      <c r="G778" s="5">
        <f t="shared" si="50"/>
        <v>-0.62795165239242634</v>
      </c>
      <c r="H778" s="5">
        <f t="shared" si="51"/>
        <v>-1.8443525672164174</v>
      </c>
      <c r="I778" s="2"/>
      <c r="J778" s="1"/>
      <c r="K778" s="1"/>
      <c r="L778" s="1"/>
      <c r="M778" s="1"/>
      <c r="N778" s="1"/>
      <c r="O778" s="2"/>
      <c r="P778" s="1"/>
    </row>
    <row r="779" spans="1:16">
      <c r="A779" s="6" t="s">
        <v>671</v>
      </c>
      <c r="B779" s="7">
        <v>0</v>
      </c>
      <c r="C779" s="7">
        <v>1</v>
      </c>
      <c r="D779" s="7">
        <v>6.5870208740234402</v>
      </c>
      <c r="E779" s="5">
        <f t="shared" si="48"/>
        <v>1.0212974262232395</v>
      </c>
      <c r="F779" s="5">
        <f t="shared" si="49"/>
        <v>1.1731419838082984</v>
      </c>
      <c r="G779" s="5">
        <f t="shared" si="50"/>
        <v>-1.1731419838082984</v>
      </c>
      <c r="H779" s="5">
        <f t="shared" si="51"/>
        <v>-1.9267656362574321</v>
      </c>
      <c r="I779" s="2"/>
      <c r="J779" s="1"/>
      <c r="K779" s="1"/>
      <c r="L779" s="1"/>
      <c r="M779" s="1"/>
      <c r="N779" s="1"/>
      <c r="O779" s="2"/>
      <c r="P779" s="1"/>
    </row>
    <row r="780" spans="1:16">
      <c r="A780" s="6" t="s">
        <v>672</v>
      </c>
      <c r="B780" s="7">
        <v>0</v>
      </c>
      <c r="C780" s="7">
        <v>1</v>
      </c>
      <c r="D780" s="7">
        <v>1.9796489477157599</v>
      </c>
      <c r="E780" s="5">
        <f t="shared" si="48"/>
        <v>1.0110437051283427</v>
      </c>
      <c r="F780" s="5">
        <f t="shared" si="49"/>
        <v>1.1041351906605139</v>
      </c>
      <c r="G780" s="5">
        <f t="shared" si="50"/>
        <v>-1.1041351906605139</v>
      </c>
      <c r="H780" s="5">
        <f t="shared" si="51"/>
        <v>-1.9135764078562663</v>
      </c>
      <c r="I780" s="2"/>
      <c r="J780" s="1"/>
      <c r="K780" s="1"/>
      <c r="L780" s="1"/>
      <c r="M780" s="1"/>
      <c r="N780" s="1"/>
      <c r="O780" s="2"/>
      <c r="P780" s="1"/>
    </row>
    <row r="781" spans="1:16">
      <c r="A781" s="6" t="s">
        <v>673</v>
      </c>
      <c r="B781" s="7">
        <v>0</v>
      </c>
      <c r="C781" s="7">
        <v>1</v>
      </c>
      <c r="D781" s="7">
        <v>3.58921098709106</v>
      </c>
      <c r="E781" s="5">
        <f t="shared" si="48"/>
        <v>1.0146257906427443</v>
      </c>
      <c r="F781" s="5">
        <f t="shared" si="49"/>
        <v>1.1282423642263149</v>
      </c>
      <c r="G781" s="5">
        <f t="shared" si="50"/>
        <v>-1.1282423642263149</v>
      </c>
      <c r="H781" s="5">
        <f t="shared" si="51"/>
        <v>-1.9180931530639</v>
      </c>
      <c r="I781" s="2"/>
      <c r="J781" s="1"/>
      <c r="K781" s="1"/>
      <c r="L781" s="1"/>
      <c r="M781" s="1"/>
      <c r="N781" s="1"/>
      <c r="O781" s="2"/>
      <c r="P781" s="1"/>
    </row>
    <row r="782" spans="1:16">
      <c r="A782" s="6" t="s">
        <v>674</v>
      </c>
      <c r="B782" s="7">
        <v>0</v>
      </c>
      <c r="C782" s="7">
        <v>1</v>
      </c>
      <c r="D782" s="7">
        <v>3.42018699645996</v>
      </c>
      <c r="E782" s="5">
        <f t="shared" si="48"/>
        <v>1.0142496272059742</v>
      </c>
      <c r="F782" s="5">
        <f t="shared" si="49"/>
        <v>1.1257108118044463</v>
      </c>
      <c r="G782" s="5">
        <f t="shared" si="50"/>
        <v>-1.1257108118044463</v>
      </c>
      <c r="H782" s="5">
        <f t="shared" si="51"/>
        <v>-1.9176142545768193</v>
      </c>
      <c r="I782" s="2"/>
      <c r="J782" s="1"/>
      <c r="K782" s="1"/>
      <c r="L782" s="1"/>
      <c r="M782" s="1"/>
      <c r="N782" s="1"/>
      <c r="O782" s="2"/>
      <c r="P782" s="1"/>
    </row>
    <row r="783" spans="1:16">
      <c r="A783" s="6" t="s">
        <v>675</v>
      </c>
      <c r="B783" s="7">
        <v>0</v>
      </c>
      <c r="C783" s="7">
        <v>1</v>
      </c>
      <c r="D783" s="7">
        <v>-1.10199499130249</v>
      </c>
      <c r="E783" s="5">
        <f t="shared" si="48"/>
        <v>1.0041854965943087</v>
      </c>
      <c r="F783" s="5">
        <f t="shared" si="49"/>
        <v>1.0579799487446795</v>
      </c>
      <c r="G783" s="5">
        <f t="shared" si="50"/>
        <v>-1.0579799487446795</v>
      </c>
      <c r="H783" s="5">
        <f t="shared" si="51"/>
        <v>-1.9052008932607909</v>
      </c>
      <c r="I783" s="2"/>
      <c r="J783" s="1"/>
      <c r="K783" s="1"/>
      <c r="L783" s="1"/>
      <c r="M783" s="1"/>
      <c r="N783" s="1"/>
      <c r="O783" s="2"/>
      <c r="P783" s="1"/>
    </row>
    <row r="784" spans="1:16">
      <c r="A784" s="6" t="s">
        <v>676</v>
      </c>
      <c r="B784" s="7">
        <v>0</v>
      </c>
      <c r="C784" s="7">
        <v>1</v>
      </c>
      <c r="D784" s="7">
        <v>0.87210100889205899</v>
      </c>
      <c r="E784" s="5">
        <f t="shared" si="48"/>
        <v>1.0085788536152531</v>
      </c>
      <c r="F784" s="5">
        <f t="shared" si="49"/>
        <v>1.0875469202238985</v>
      </c>
      <c r="G784" s="5">
        <f t="shared" si="50"/>
        <v>-1.0875469202238985</v>
      </c>
      <c r="H784" s="5">
        <f t="shared" si="51"/>
        <v>-1.9105250698376612</v>
      </c>
      <c r="I784" s="2"/>
      <c r="J784" s="1"/>
      <c r="K784" s="1"/>
      <c r="L784" s="1"/>
      <c r="M784" s="1"/>
      <c r="N784" s="1"/>
      <c r="O784" s="2"/>
      <c r="P784" s="1"/>
    </row>
    <row r="785" spans="1:16">
      <c r="A785" s="6" t="s">
        <v>677</v>
      </c>
      <c r="B785" s="7">
        <v>0</v>
      </c>
      <c r="C785" s="7">
        <v>1</v>
      </c>
      <c r="D785" s="7">
        <v>-28.724805831909201</v>
      </c>
      <c r="E785" s="5">
        <f t="shared" si="48"/>
        <v>0.94271084190029253</v>
      </c>
      <c r="F785" s="5">
        <f t="shared" si="49"/>
        <v>0.64426001809308353</v>
      </c>
      <c r="G785" s="5">
        <f t="shared" si="50"/>
        <v>-0.64426001809308353</v>
      </c>
      <c r="H785" s="5">
        <f t="shared" si="51"/>
        <v>-1.8460938987599902</v>
      </c>
      <c r="I785" s="2"/>
      <c r="J785" s="1"/>
      <c r="K785" s="1"/>
      <c r="L785" s="1"/>
      <c r="M785" s="1"/>
      <c r="N785" s="1"/>
      <c r="O785" s="2"/>
      <c r="P785" s="1"/>
    </row>
    <row r="786" spans="1:16">
      <c r="A786" s="6" t="s">
        <v>678</v>
      </c>
      <c r="B786" s="7">
        <v>0</v>
      </c>
      <c r="C786" s="7">
        <v>1</v>
      </c>
      <c r="D786" s="7">
        <v>10.2325582504272</v>
      </c>
      <c r="E786" s="5">
        <f t="shared" si="48"/>
        <v>1.0294105814224599</v>
      </c>
      <c r="F786" s="5">
        <f t="shared" si="49"/>
        <v>1.2277429250107195</v>
      </c>
      <c r="G786" s="5">
        <f t="shared" si="50"/>
        <v>-1.2277429250107195</v>
      </c>
      <c r="H786" s="5">
        <f t="shared" si="51"/>
        <v>-1.9377679271010941</v>
      </c>
      <c r="I786" s="2"/>
      <c r="J786" s="1"/>
      <c r="K786" s="1"/>
      <c r="L786" s="1"/>
      <c r="M786" s="1"/>
      <c r="N786" s="1"/>
      <c r="O786" s="2"/>
      <c r="P786" s="1"/>
    </row>
    <row r="787" spans="1:16">
      <c r="A787" s="6" t="s">
        <v>679</v>
      </c>
      <c r="B787" s="7">
        <v>0</v>
      </c>
      <c r="C787" s="7">
        <v>1</v>
      </c>
      <c r="D787" s="7">
        <v>-70</v>
      </c>
      <c r="E787" s="5">
        <f t="shared" si="48"/>
        <v>0.85085276404017107</v>
      </c>
      <c r="F787" s="5">
        <f t="shared" si="49"/>
        <v>2.606187137331939E-2</v>
      </c>
      <c r="G787" s="5">
        <f t="shared" si="50"/>
        <v>-2.606187137331939E-2</v>
      </c>
      <c r="H787" s="5">
        <f t="shared" si="51"/>
        <v>-1.8113144454813574</v>
      </c>
      <c r="I787" s="2"/>
      <c r="J787" s="1"/>
      <c r="K787" s="1"/>
      <c r="L787" s="1"/>
      <c r="M787" s="1"/>
      <c r="N787" s="1"/>
      <c r="O787" s="2"/>
      <c r="P787" s="1"/>
    </row>
    <row r="788" spans="1:16">
      <c r="A788" s="6" t="s">
        <v>680</v>
      </c>
      <c r="B788" s="7">
        <v>0</v>
      </c>
      <c r="C788" s="7">
        <v>1</v>
      </c>
      <c r="D788" s="7">
        <v>-25.582666397094702</v>
      </c>
      <c r="E788" s="5">
        <f t="shared" si="48"/>
        <v>0.94970368335550448</v>
      </c>
      <c r="F788" s="5">
        <f t="shared" si="49"/>
        <v>0.69132132972318372</v>
      </c>
      <c r="G788" s="5">
        <f t="shared" si="50"/>
        <v>-0.69132132972318372</v>
      </c>
      <c r="H788" s="5">
        <f t="shared" si="51"/>
        <v>-1.851369184915765</v>
      </c>
      <c r="I788" s="2"/>
      <c r="J788" s="1"/>
      <c r="K788" s="1"/>
      <c r="L788" s="1"/>
      <c r="M788" s="1"/>
      <c r="N788" s="1"/>
      <c r="O788" s="2"/>
      <c r="P788" s="1"/>
    </row>
    <row r="789" spans="1:16">
      <c r="A789" s="6" t="s">
        <v>681</v>
      </c>
      <c r="B789" s="7">
        <v>0</v>
      </c>
      <c r="C789" s="7">
        <v>1</v>
      </c>
      <c r="D789" s="7">
        <v>24.343542098998999</v>
      </c>
      <c r="E789" s="5">
        <f t="shared" si="48"/>
        <v>1.0608146215286383</v>
      </c>
      <c r="F789" s="5">
        <f t="shared" si="49"/>
        <v>1.4390898184512237</v>
      </c>
      <c r="G789" s="5">
        <f t="shared" si="50"/>
        <v>-1.4390898184512237</v>
      </c>
      <c r="H789" s="5">
        <f t="shared" si="51"/>
        <v>-1.9850725187402738</v>
      </c>
      <c r="I789" s="2"/>
      <c r="J789" s="1"/>
      <c r="K789" s="1"/>
      <c r="L789" s="1"/>
      <c r="M789" s="1"/>
      <c r="N789" s="1"/>
      <c r="O789" s="2"/>
      <c r="P789" s="1"/>
    </row>
    <row r="790" spans="1:16">
      <c r="A790" s="6" t="s">
        <v>807</v>
      </c>
      <c r="B790" s="7">
        <v>0</v>
      </c>
      <c r="C790" s="7">
        <v>1</v>
      </c>
      <c r="D790" s="7">
        <v>-191.78082275390599</v>
      </c>
      <c r="E790" s="5">
        <f t="shared" si="48"/>
        <v>0.57982914988486589</v>
      </c>
      <c r="F790" s="5">
        <f t="shared" si="49"/>
        <v>0</v>
      </c>
      <c r="G790" s="5">
        <f t="shared" si="50"/>
        <v>0</v>
      </c>
      <c r="H790" s="5">
        <f t="shared" si="51"/>
        <v>-0.69314718055994529</v>
      </c>
      <c r="I790" s="2"/>
      <c r="J790" s="1"/>
      <c r="K790" s="1"/>
      <c r="L790" s="1"/>
      <c r="M790" s="1"/>
      <c r="N790" s="1"/>
      <c r="O790" s="2"/>
      <c r="P790" s="1"/>
    </row>
    <row r="791" spans="1:16">
      <c r="A791" s="6" t="s">
        <v>682</v>
      </c>
      <c r="B791" s="7">
        <v>0</v>
      </c>
      <c r="C791" s="7">
        <v>1</v>
      </c>
      <c r="D791" s="7">
        <v>1.69002997875214</v>
      </c>
      <c r="E791" s="5">
        <f t="shared" si="48"/>
        <v>1.0103991571780051</v>
      </c>
      <c r="F791" s="5">
        <f t="shared" si="49"/>
        <v>1.0997974300884121</v>
      </c>
      <c r="G791" s="5">
        <f t="shared" si="50"/>
        <v>-1.0997974300884121</v>
      </c>
      <c r="H791" s="5">
        <f t="shared" si="51"/>
        <v>-1.9127740362711363</v>
      </c>
      <c r="I791" s="2"/>
      <c r="J791" s="1"/>
      <c r="K791" s="1"/>
      <c r="L791" s="1"/>
      <c r="M791" s="1"/>
      <c r="N791" s="1"/>
      <c r="O791" s="2"/>
      <c r="P791" s="1"/>
    </row>
    <row r="792" spans="1:16">
      <c r="B792" s="2"/>
      <c r="C792" s="2"/>
      <c r="D792" s="2"/>
      <c r="E792" s="2"/>
    </row>
    <row r="793" spans="1:16">
      <c r="C793" s="2"/>
      <c r="D793" s="2"/>
      <c r="E793" s="1" t="s">
        <v>79</v>
      </c>
      <c r="F793" s="2">
        <f>SUMSQ(G2:G791)</f>
        <v>4694.4484176579654</v>
      </c>
    </row>
    <row r="794" spans="1:16" s="1" customFormat="1">
      <c r="A794"/>
      <c r="E794" s="1" t="s">
        <v>809</v>
      </c>
      <c r="F794" s="9">
        <f>COUNT(B2:B791)</f>
        <v>790</v>
      </c>
    </row>
    <row r="795" spans="1:16" s="1" customFormat="1">
      <c r="A795"/>
      <c r="E795" s="1" t="s">
        <v>810</v>
      </c>
      <c r="F795" s="9">
        <f>F794-2</f>
        <v>788</v>
      </c>
    </row>
    <row r="796" spans="1:16" s="1" customFormat="1">
      <c r="A796" s="1" t="s">
        <v>69</v>
      </c>
      <c r="B796" s="1" t="s">
        <v>683</v>
      </c>
      <c r="C796" s="1" t="s">
        <v>70</v>
      </c>
      <c r="E796" s="1" t="s">
        <v>75</v>
      </c>
      <c r="F796" s="3">
        <f>SQRT(F793/F795)</f>
        <v>2.440783040300746</v>
      </c>
    </row>
    <row r="797" spans="1:16" s="1" customFormat="1">
      <c r="A797" s="1" t="s">
        <v>74</v>
      </c>
      <c r="B797" s="3">
        <f t="array" ref="B797:C798">LINEST(B2:B791,C2:D791,0,1)</f>
        <v>2.2255032280656221E-3</v>
      </c>
      <c r="C797" s="3">
        <v>1.0066379900047646</v>
      </c>
      <c r="D797" s="3"/>
      <c r="E797" s="1" t="s">
        <v>80</v>
      </c>
      <c r="F797" s="2">
        <f>SUM(H2:H791)</f>
        <v>-1718.6729023851051</v>
      </c>
    </row>
    <row r="798" spans="1:16" s="1" customFormat="1">
      <c r="A798" s="1" t="s">
        <v>75</v>
      </c>
      <c r="B798" s="3">
        <v>6.9425818268425586E-4</v>
      </c>
      <c r="C798" s="3">
        <v>9.0380751233866602E-2</v>
      </c>
      <c r="D798" s="3"/>
      <c r="E798" s="1" t="s">
        <v>811</v>
      </c>
      <c r="F798" s="2">
        <f>SUM(G2:G791)</f>
        <v>-1.7443769757541361E-6</v>
      </c>
    </row>
    <row r="799" spans="1:16" s="1" customFormat="1">
      <c r="A799"/>
      <c r="B799" s="3"/>
      <c r="C799" s="3"/>
      <c r="D799" s="2"/>
    </row>
    <row r="800" spans="1:16" s="1" customFormat="1">
      <c r="A800" s="1" t="s">
        <v>71</v>
      </c>
      <c r="B800" s="2">
        <f>B797/B798</f>
        <v>3.2055844404469434</v>
      </c>
      <c r="C800" s="2">
        <f t="shared" ref="C800" si="52">C797/C798</f>
        <v>11.137747543168981</v>
      </c>
      <c r="D800" s="2"/>
      <c r="E800" s="10" t="s">
        <v>812</v>
      </c>
    </row>
    <row r="801" spans="1:4" s="1" customFormat="1">
      <c r="A801" s="1" t="s">
        <v>72</v>
      </c>
      <c r="B801" s="4">
        <f>_xlfn.T.DIST.2T(ABS(B800),$F$795)</f>
        <v>1.4022151113872111E-3</v>
      </c>
      <c r="C801" s="4">
        <f>_xlfn.T.DIST.2T(ABS(C800),$F$795)</f>
        <v>7.3691517335891084E-27</v>
      </c>
      <c r="D801" s="4"/>
    </row>
    <row r="803" spans="1:4" s="1" customFormat="1">
      <c r="A803" s="1" t="s">
        <v>76</v>
      </c>
      <c r="B803" s="1" t="s">
        <v>683</v>
      </c>
      <c r="C803" s="1" t="s">
        <v>70</v>
      </c>
    </row>
    <row r="804" spans="1:4" s="1" customFormat="1">
      <c r="A804" s="1" t="s">
        <v>74</v>
      </c>
      <c r="B804" s="3">
        <v>1.4977473981156541E-2</v>
      </c>
      <c r="C804" s="3">
        <v>1.0744850500542773</v>
      </c>
      <c r="D804" s="3"/>
    </row>
    <row r="805" spans="1:4" s="1" customFormat="1">
      <c r="A805" s="1" t="s">
        <v>75</v>
      </c>
      <c r="B805" s="3">
        <f>SQRT(C812)</f>
        <v>6.8889587376013892E-4</v>
      </c>
      <c r="C805" s="3">
        <f>SQRT(B811)</f>
        <v>8.9682668703480087E-2</v>
      </c>
      <c r="D805" s="3"/>
    </row>
    <row r="806" spans="1:4" s="1" customFormat="1">
      <c r="A806"/>
    </row>
    <row r="807" spans="1:4" s="1" customFormat="1">
      <c r="A807" s="1" t="s">
        <v>71</v>
      </c>
      <c r="B807" s="2">
        <f>B804/B805</f>
        <v>21.7412740468401</v>
      </c>
      <c r="C807" s="2">
        <f t="shared" ref="C807" si="53">C804/C805</f>
        <v>11.98096650766351</v>
      </c>
      <c r="D807" s="2"/>
    </row>
    <row r="808" spans="1:4" s="1" customFormat="1">
      <c r="A808" s="1" t="s">
        <v>72</v>
      </c>
      <c r="B808" s="4">
        <f>_xlfn.T.DIST.2T(ABS(B807),$F$795)</f>
        <v>1.8123926103106321E-82</v>
      </c>
      <c r="C808" s="4">
        <f>_xlfn.T.DIST.2T(ABS(C807),$F$795)</f>
        <v>1.6671069662478441E-30</v>
      </c>
      <c r="D808" s="4"/>
    </row>
    <row r="810" spans="1:4" s="1" customFormat="1">
      <c r="A810" s="1" t="s">
        <v>81</v>
      </c>
      <c r="B810" s="1">
        <v>1</v>
      </c>
      <c r="C810" s="1">
        <v>2</v>
      </c>
    </row>
    <row r="811" spans="1:4" s="1" customFormat="1">
      <c r="A811" s="1">
        <v>1</v>
      </c>
      <c r="B811" s="8">
        <f t="array" ref="B811:C812">F796^2*MINVERSE(MMULT(TRANSPOSE(C2:D791),C2:D791))</f>
        <v>8.042981065778167E-3</v>
      </c>
      <c r="C811" s="8">
        <v>1.543404673311673E-5</v>
      </c>
      <c r="D811" s="3"/>
    </row>
    <row r="812" spans="1:4" s="1" customFormat="1">
      <c r="A812" s="1">
        <v>2</v>
      </c>
      <c r="B812" s="8">
        <v>1.5434046733116741E-5</v>
      </c>
      <c r="C812" s="8">
        <v>4.7457752488374523E-7</v>
      </c>
      <c r="D812" s="3"/>
    </row>
    <row r="813" spans="1:4" s="1" customFormat="1">
      <c r="B813" s="3"/>
      <c r="C813" s="3"/>
      <c r="D813" s="3"/>
    </row>
    <row r="814" spans="1:4" s="1" customFormat="1">
      <c r="B814" s="3"/>
      <c r="C814" s="3"/>
      <c r="D814" s="3"/>
    </row>
    <row r="815" spans="1:4" s="1" customFormat="1">
      <c r="B815" s="3"/>
      <c r="C815" s="3"/>
      <c r="D815" s="3"/>
    </row>
    <row r="816" spans="1:4" s="1" customFormat="1">
      <c r="B816" s="3"/>
      <c r="C816" s="3"/>
      <c r="D81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NEDL_Tobit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2020-12-10T23:06:54Z</dcterms:created>
  <dcterms:modified xsi:type="dcterms:W3CDTF">2021-11-06T15:42:42Z</dcterms:modified>
</cp:coreProperties>
</file>