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1F091781-6EF4-4166-A22F-98C0C94798F8}" xr6:coauthVersionLast="45" xr6:coauthVersionMax="45" xr10:uidLastSave="{00000000-0000-0000-0000-000000000000}"/>
  <bookViews>
    <workbookView xWindow="-120" yWindow="-120" windowWidth="20730" windowHeight="11160" xr2:uid="{ED3A41CC-AA14-4E37-850F-6C71188C0DA4}"/>
  </bookViews>
  <sheets>
    <sheet name="NEDL_Her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4" i="1" l="1"/>
  <c r="AD25" i="1" s="1"/>
  <c r="AE24" i="1"/>
  <c r="AE25" i="1" s="1"/>
  <c r="AF24" i="1"/>
  <c r="AF25" i="1"/>
  <c r="AC24" i="1"/>
  <c r="AC25" i="1" s="1"/>
  <c r="AC18" i="1" a="1"/>
  <c r="AF22" i="1" s="1"/>
  <c r="Z505" i="1"/>
  <c r="Y505" i="1"/>
  <c r="X505" i="1"/>
  <c r="Y504" i="1"/>
  <c r="X504" i="1"/>
  <c r="Z504" i="1" s="1"/>
  <c r="Y503" i="1"/>
  <c r="X503" i="1"/>
  <c r="Z503" i="1" s="1"/>
  <c r="Z502" i="1"/>
  <c r="X502" i="1"/>
  <c r="Y502" i="1" s="1"/>
  <c r="Z501" i="1"/>
  <c r="Y501" i="1"/>
  <c r="X501" i="1"/>
  <c r="X500" i="1"/>
  <c r="X499" i="1"/>
  <c r="Z499" i="1" s="1"/>
  <c r="X498" i="1"/>
  <c r="Z498" i="1" s="1"/>
  <c r="Z497" i="1"/>
  <c r="Y497" i="1"/>
  <c r="X497" i="1"/>
  <c r="Y496" i="1"/>
  <c r="X496" i="1"/>
  <c r="Z496" i="1" s="1"/>
  <c r="Y495" i="1"/>
  <c r="X495" i="1"/>
  <c r="Z495" i="1" s="1"/>
  <c r="Z494" i="1"/>
  <c r="X494" i="1"/>
  <c r="Y494" i="1" s="1"/>
  <c r="Z493" i="1"/>
  <c r="Y493" i="1"/>
  <c r="X493" i="1"/>
  <c r="X492" i="1"/>
  <c r="X491" i="1"/>
  <c r="Z491" i="1" s="1"/>
  <c r="X490" i="1"/>
  <c r="Z490" i="1" s="1"/>
  <c r="Z489" i="1"/>
  <c r="Y489" i="1"/>
  <c r="X489" i="1"/>
  <c r="Y488" i="1"/>
  <c r="X488" i="1"/>
  <c r="Z488" i="1" s="1"/>
  <c r="Y487" i="1"/>
  <c r="X487" i="1"/>
  <c r="Z487" i="1" s="1"/>
  <c r="Z486" i="1"/>
  <c r="X486" i="1"/>
  <c r="Y486" i="1" s="1"/>
  <c r="Z485" i="1"/>
  <c r="Y485" i="1"/>
  <c r="X485" i="1"/>
  <c r="X484" i="1"/>
  <c r="X483" i="1"/>
  <c r="Z483" i="1" s="1"/>
  <c r="X482" i="1"/>
  <c r="Z482" i="1" s="1"/>
  <c r="Z481" i="1"/>
  <c r="Y481" i="1"/>
  <c r="X481" i="1"/>
  <c r="Y480" i="1"/>
  <c r="X480" i="1"/>
  <c r="Z480" i="1" s="1"/>
  <c r="Y479" i="1"/>
  <c r="X479" i="1"/>
  <c r="Z479" i="1" s="1"/>
  <c r="Z478" i="1"/>
  <c r="X478" i="1"/>
  <c r="Y478" i="1" s="1"/>
  <c r="Z477" i="1"/>
  <c r="Y477" i="1"/>
  <c r="X477" i="1"/>
  <c r="X476" i="1"/>
  <c r="X475" i="1"/>
  <c r="Z475" i="1" s="1"/>
  <c r="X474" i="1"/>
  <c r="Z474" i="1" s="1"/>
  <c r="Z473" i="1"/>
  <c r="Y473" i="1"/>
  <c r="X473" i="1"/>
  <c r="Y472" i="1"/>
  <c r="X472" i="1"/>
  <c r="Z472" i="1" s="1"/>
  <c r="Y471" i="1"/>
  <c r="X471" i="1"/>
  <c r="Z471" i="1" s="1"/>
  <c r="Z470" i="1"/>
  <c r="X470" i="1"/>
  <c r="Y470" i="1" s="1"/>
  <c r="Z469" i="1"/>
  <c r="Y469" i="1"/>
  <c r="X469" i="1"/>
  <c r="X468" i="1"/>
  <c r="X467" i="1"/>
  <c r="Z467" i="1" s="1"/>
  <c r="X466" i="1"/>
  <c r="Z466" i="1" s="1"/>
  <c r="Z465" i="1"/>
  <c r="Y465" i="1"/>
  <c r="X465" i="1"/>
  <c r="Y464" i="1"/>
  <c r="X464" i="1"/>
  <c r="Z464" i="1" s="1"/>
  <c r="Y463" i="1"/>
  <c r="X463" i="1"/>
  <c r="Z463" i="1" s="1"/>
  <c r="Z462" i="1"/>
  <c r="X462" i="1"/>
  <c r="Y462" i="1" s="1"/>
  <c r="Z461" i="1"/>
  <c r="Y461" i="1"/>
  <c r="X461" i="1"/>
  <c r="X460" i="1"/>
  <c r="X459" i="1"/>
  <c r="Z459" i="1" s="1"/>
  <c r="X458" i="1"/>
  <c r="Z458" i="1" s="1"/>
  <c r="Z457" i="1"/>
  <c r="Y457" i="1"/>
  <c r="X457" i="1"/>
  <c r="Y456" i="1"/>
  <c r="X456" i="1"/>
  <c r="Z456" i="1" s="1"/>
  <c r="Y455" i="1"/>
  <c r="X455" i="1"/>
  <c r="Z455" i="1" s="1"/>
  <c r="Z454" i="1"/>
  <c r="X454" i="1"/>
  <c r="Y454" i="1" s="1"/>
  <c r="Z453" i="1"/>
  <c r="Y453" i="1"/>
  <c r="X453" i="1"/>
  <c r="X452" i="1"/>
  <c r="X451" i="1"/>
  <c r="Z451" i="1" s="1"/>
  <c r="X450" i="1"/>
  <c r="Z450" i="1" s="1"/>
  <c r="Z449" i="1"/>
  <c r="Y449" i="1"/>
  <c r="X449" i="1"/>
  <c r="Y448" i="1"/>
  <c r="X448" i="1"/>
  <c r="Z448" i="1" s="1"/>
  <c r="Y447" i="1"/>
  <c r="X447" i="1"/>
  <c r="Z447" i="1" s="1"/>
  <c r="Z446" i="1"/>
  <c r="X446" i="1"/>
  <c r="Y446" i="1" s="1"/>
  <c r="Z445" i="1"/>
  <c r="Y445" i="1"/>
  <c r="X445" i="1"/>
  <c r="X444" i="1"/>
  <c r="X443" i="1"/>
  <c r="Z443" i="1" s="1"/>
  <c r="X442" i="1"/>
  <c r="Z442" i="1" s="1"/>
  <c r="Z441" i="1"/>
  <c r="Y441" i="1"/>
  <c r="X441" i="1"/>
  <c r="Y440" i="1"/>
  <c r="X440" i="1"/>
  <c r="Z440" i="1" s="1"/>
  <c r="Y439" i="1"/>
  <c r="X439" i="1"/>
  <c r="Z439" i="1" s="1"/>
  <c r="Z438" i="1"/>
  <c r="X438" i="1"/>
  <c r="Y438" i="1" s="1"/>
  <c r="Z437" i="1"/>
  <c r="Y437" i="1"/>
  <c r="X437" i="1"/>
  <c r="X436" i="1"/>
  <c r="X435" i="1"/>
  <c r="Z435" i="1" s="1"/>
  <c r="X434" i="1"/>
  <c r="Z434" i="1" s="1"/>
  <c r="Z433" i="1"/>
  <c r="Y433" i="1"/>
  <c r="X433" i="1"/>
  <c r="Y432" i="1"/>
  <c r="X432" i="1"/>
  <c r="Z432" i="1" s="1"/>
  <c r="Y431" i="1"/>
  <c r="X431" i="1"/>
  <c r="Z431" i="1" s="1"/>
  <c r="Z430" i="1"/>
  <c r="X430" i="1"/>
  <c r="Y430" i="1" s="1"/>
  <c r="Z429" i="1"/>
  <c r="Y429" i="1"/>
  <c r="X429" i="1"/>
  <c r="X428" i="1"/>
  <c r="X427" i="1"/>
  <c r="Z427" i="1" s="1"/>
  <c r="X426" i="1"/>
  <c r="Z426" i="1" s="1"/>
  <c r="Z425" i="1"/>
  <c r="Y425" i="1"/>
  <c r="X425" i="1"/>
  <c r="X424" i="1"/>
  <c r="Z424" i="1" s="1"/>
  <c r="Y423" i="1"/>
  <c r="X423" i="1"/>
  <c r="Z423" i="1" s="1"/>
  <c r="Z422" i="1"/>
  <c r="X422" i="1"/>
  <c r="Y422" i="1" s="1"/>
  <c r="Z421" i="1"/>
  <c r="Y421" i="1"/>
  <c r="X421" i="1"/>
  <c r="X420" i="1"/>
  <c r="X419" i="1"/>
  <c r="Z419" i="1" s="1"/>
  <c r="X418" i="1"/>
  <c r="Z418" i="1" s="1"/>
  <c r="Z417" i="1"/>
  <c r="Y417" i="1"/>
  <c r="X417" i="1"/>
  <c r="X416" i="1"/>
  <c r="Z416" i="1" s="1"/>
  <c r="Y415" i="1"/>
  <c r="X415" i="1"/>
  <c r="Z415" i="1" s="1"/>
  <c r="Z414" i="1"/>
  <c r="X414" i="1"/>
  <c r="Y414" i="1" s="1"/>
  <c r="Z413" i="1"/>
  <c r="Y413" i="1"/>
  <c r="X413" i="1"/>
  <c r="X412" i="1"/>
  <c r="X411" i="1"/>
  <c r="Z411" i="1" s="1"/>
  <c r="X410" i="1"/>
  <c r="Z410" i="1" s="1"/>
  <c r="Z409" i="1"/>
  <c r="Y409" i="1"/>
  <c r="X409" i="1"/>
  <c r="X408" i="1"/>
  <c r="Z408" i="1" s="1"/>
  <c r="Y407" i="1"/>
  <c r="X407" i="1"/>
  <c r="Z407" i="1" s="1"/>
  <c r="Z406" i="1"/>
  <c r="X406" i="1"/>
  <c r="Y406" i="1" s="1"/>
  <c r="Z405" i="1"/>
  <c r="Y405" i="1"/>
  <c r="X405" i="1"/>
  <c r="X404" i="1"/>
  <c r="X403" i="1"/>
  <c r="Z403" i="1" s="1"/>
  <c r="X402" i="1"/>
  <c r="Z402" i="1" s="1"/>
  <c r="Z401" i="1"/>
  <c r="Y401" i="1"/>
  <c r="X401" i="1"/>
  <c r="X400" i="1"/>
  <c r="Z400" i="1" s="1"/>
  <c r="Y399" i="1"/>
  <c r="X399" i="1"/>
  <c r="Z399" i="1" s="1"/>
  <c r="Z398" i="1"/>
  <c r="X398" i="1"/>
  <c r="Y398" i="1" s="1"/>
  <c r="Z397" i="1"/>
  <c r="Y397" i="1"/>
  <c r="X397" i="1"/>
  <c r="X396" i="1"/>
  <c r="X395" i="1"/>
  <c r="Z395" i="1" s="1"/>
  <c r="X394" i="1"/>
  <c r="Z394" i="1" s="1"/>
  <c r="Z393" i="1"/>
  <c r="Y393" i="1"/>
  <c r="X393" i="1"/>
  <c r="X392" i="1"/>
  <c r="Z392" i="1" s="1"/>
  <c r="Y391" i="1"/>
  <c r="X391" i="1"/>
  <c r="Z391" i="1" s="1"/>
  <c r="Z390" i="1"/>
  <c r="X390" i="1"/>
  <c r="Y390" i="1" s="1"/>
  <c r="Z389" i="1"/>
  <c r="Y389" i="1"/>
  <c r="X389" i="1"/>
  <c r="X388" i="1"/>
  <c r="X387" i="1"/>
  <c r="Z387" i="1" s="1"/>
  <c r="X386" i="1"/>
  <c r="Z386" i="1" s="1"/>
  <c r="Z385" i="1"/>
  <c r="Y385" i="1"/>
  <c r="X385" i="1"/>
  <c r="X384" i="1"/>
  <c r="Z384" i="1" s="1"/>
  <c r="Y383" i="1"/>
  <c r="X383" i="1"/>
  <c r="Z383" i="1" s="1"/>
  <c r="Z382" i="1"/>
  <c r="X382" i="1"/>
  <c r="Y382" i="1" s="1"/>
  <c r="Z381" i="1"/>
  <c r="Y381" i="1"/>
  <c r="X381" i="1"/>
  <c r="X380" i="1"/>
  <c r="X379" i="1"/>
  <c r="Z379" i="1" s="1"/>
  <c r="X378" i="1"/>
  <c r="Z378" i="1" s="1"/>
  <c r="Z377" i="1"/>
  <c r="Y377" i="1"/>
  <c r="X377" i="1"/>
  <c r="X376" i="1"/>
  <c r="Z376" i="1" s="1"/>
  <c r="Y375" i="1"/>
  <c r="X375" i="1"/>
  <c r="Z375" i="1" s="1"/>
  <c r="Z374" i="1"/>
  <c r="X374" i="1"/>
  <c r="Y374" i="1" s="1"/>
  <c r="Z373" i="1"/>
  <c r="Y373" i="1"/>
  <c r="X373" i="1"/>
  <c r="X372" i="1"/>
  <c r="X371" i="1"/>
  <c r="Z371" i="1" s="1"/>
  <c r="X370" i="1"/>
  <c r="Z370" i="1" s="1"/>
  <c r="Z369" i="1"/>
  <c r="Y369" i="1"/>
  <c r="X369" i="1"/>
  <c r="X368" i="1"/>
  <c r="Z368" i="1" s="1"/>
  <c r="Y367" i="1"/>
  <c r="X367" i="1"/>
  <c r="Z367" i="1" s="1"/>
  <c r="Z366" i="1"/>
  <c r="X366" i="1"/>
  <c r="Y366" i="1" s="1"/>
  <c r="Z365" i="1"/>
  <c r="Y365" i="1"/>
  <c r="X365" i="1"/>
  <c r="X364" i="1"/>
  <c r="X363" i="1"/>
  <c r="Z363" i="1" s="1"/>
  <c r="X362" i="1"/>
  <c r="Z362" i="1" s="1"/>
  <c r="Z361" i="1"/>
  <c r="Y361" i="1"/>
  <c r="X361" i="1"/>
  <c r="X360" i="1"/>
  <c r="Z360" i="1" s="1"/>
  <c r="Y359" i="1"/>
  <c r="X359" i="1"/>
  <c r="Z359" i="1" s="1"/>
  <c r="Z358" i="1"/>
  <c r="X358" i="1"/>
  <c r="Y358" i="1" s="1"/>
  <c r="Z357" i="1"/>
  <c r="Y357" i="1"/>
  <c r="X357" i="1"/>
  <c r="X356" i="1"/>
  <c r="X355" i="1"/>
  <c r="Z355" i="1" s="1"/>
  <c r="X354" i="1"/>
  <c r="Z354" i="1" s="1"/>
  <c r="Z353" i="1"/>
  <c r="Y353" i="1"/>
  <c r="X353" i="1"/>
  <c r="X352" i="1"/>
  <c r="Z352" i="1" s="1"/>
  <c r="Y351" i="1"/>
  <c r="X351" i="1"/>
  <c r="Z351" i="1" s="1"/>
  <c r="Z350" i="1"/>
  <c r="X350" i="1"/>
  <c r="Y350" i="1" s="1"/>
  <c r="Z349" i="1"/>
  <c r="Y349" i="1"/>
  <c r="X349" i="1"/>
  <c r="X348" i="1"/>
  <c r="X347" i="1"/>
  <c r="Z347" i="1" s="1"/>
  <c r="X346" i="1"/>
  <c r="Z346" i="1" s="1"/>
  <c r="Z345" i="1"/>
  <c r="Y345" i="1"/>
  <c r="X345" i="1"/>
  <c r="X344" i="1"/>
  <c r="Z344" i="1" s="1"/>
  <c r="Y343" i="1"/>
  <c r="X343" i="1"/>
  <c r="Z343" i="1" s="1"/>
  <c r="Z342" i="1"/>
  <c r="X342" i="1"/>
  <c r="Y342" i="1" s="1"/>
  <c r="Z341" i="1"/>
  <c r="Y341" i="1"/>
  <c r="X341" i="1"/>
  <c r="X340" i="1"/>
  <c r="X339" i="1"/>
  <c r="Z339" i="1" s="1"/>
  <c r="X338" i="1"/>
  <c r="Z338" i="1" s="1"/>
  <c r="Z337" i="1"/>
  <c r="Y337" i="1"/>
  <c r="X337" i="1"/>
  <c r="X336" i="1"/>
  <c r="Z336" i="1" s="1"/>
  <c r="Y335" i="1"/>
  <c r="X335" i="1"/>
  <c r="Z335" i="1" s="1"/>
  <c r="Z334" i="1"/>
  <c r="X334" i="1"/>
  <c r="Y334" i="1" s="1"/>
  <c r="Z333" i="1"/>
  <c r="Y333" i="1"/>
  <c r="X333" i="1"/>
  <c r="X332" i="1"/>
  <c r="X331" i="1"/>
  <c r="Z331" i="1" s="1"/>
  <c r="X330" i="1"/>
  <c r="Z330" i="1" s="1"/>
  <c r="Z329" i="1"/>
  <c r="Y329" i="1"/>
  <c r="X329" i="1"/>
  <c r="X328" i="1"/>
  <c r="Z328" i="1" s="1"/>
  <c r="Y327" i="1"/>
  <c r="X327" i="1"/>
  <c r="Z327" i="1" s="1"/>
  <c r="Z326" i="1"/>
  <c r="X326" i="1"/>
  <c r="Y326" i="1" s="1"/>
  <c r="Z325" i="1"/>
  <c r="Y325" i="1"/>
  <c r="X325" i="1"/>
  <c r="X324" i="1"/>
  <c r="X323" i="1"/>
  <c r="Z323" i="1" s="1"/>
  <c r="X322" i="1"/>
  <c r="Z322" i="1" s="1"/>
  <c r="Z321" i="1"/>
  <c r="Y321" i="1"/>
  <c r="X321" i="1"/>
  <c r="X320" i="1"/>
  <c r="Z320" i="1" s="1"/>
  <c r="Y319" i="1"/>
  <c r="X319" i="1"/>
  <c r="Z319" i="1" s="1"/>
  <c r="Z318" i="1"/>
  <c r="X318" i="1"/>
  <c r="Y318" i="1" s="1"/>
  <c r="Z317" i="1"/>
  <c r="Y317" i="1"/>
  <c r="X317" i="1"/>
  <c r="X316" i="1"/>
  <c r="X315" i="1"/>
  <c r="Z315" i="1" s="1"/>
  <c r="X314" i="1"/>
  <c r="Z314" i="1" s="1"/>
  <c r="Z313" i="1"/>
  <c r="Y313" i="1"/>
  <c r="X313" i="1"/>
  <c r="X312" i="1"/>
  <c r="Z312" i="1" s="1"/>
  <c r="Y311" i="1"/>
  <c r="X311" i="1"/>
  <c r="Z311" i="1" s="1"/>
  <c r="Z310" i="1"/>
  <c r="X310" i="1"/>
  <c r="Y310" i="1" s="1"/>
  <c r="Z309" i="1"/>
  <c r="Y309" i="1"/>
  <c r="X309" i="1"/>
  <c r="X308" i="1"/>
  <c r="X307" i="1"/>
  <c r="Z307" i="1" s="1"/>
  <c r="X306" i="1"/>
  <c r="Z306" i="1" s="1"/>
  <c r="Z305" i="1"/>
  <c r="Y305" i="1"/>
  <c r="X305" i="1"/>
  <c r="X304" i="1"/>
  <c r="Z304" i="1" s="1"/>
  <c r="Y303" i="1"/>
  <c r="X303" i="1"/>
  <c r="Z303" i="1" s="1"/>
  <c r="Z302" i="1"/>
  <c r="X302" i="1"/>
  <c r="Y302" i="1" s="1"/>
  <c r="Z301" i="1"/>
  <c r="Y301" i="1"/>
  <c r="X301" i="1"/>
  <c r="X300" i="1"/>
  <c r="X299" i="1"/>
  <c r="Z299" i="1" s="1"/>
  <c r="X298" i="1"/>
  <c r="Z298" i="1" s="1"/>
  <c r="Z297" i="1"/>
  <c r="Y297" i="1"/>
  <c r="X297" i="1"/>
  <c r="X296" i="1"/>
  <c r="Z296" i="1" s="1"/>
  <c r="Y295" i="1"/>
  <c r="X295" i="1"/>
  <c r="Z295" i="1" s="1"/>
  <c r="Z294" i="1"/>
  <c r="X294" i="1"/>
  <c r="Y294" i="1" s="1"/>
  <c r="Z293" i="1"/>
  <c r="Y293" i="1"/>
  <c r="X293" i="1"/>
  <c r="X292" i="1"/>
  <c r="X291" i="1"/>
  <c r="Z291" i="1" s="1"/>
  <c r="X290" i="1"/>
  <c r="Z290" i="1" s="1"/>
  <c r="Z289" i="1"/>
  <c r="Y289" i="1"/>
  <c r="X289" i="1"/>
  <c r="X288" i="1"/>
  <c r="Z288" i="1" s="1"/>
  <c r="Y287" i="1"/>
  <c r="X287" i="1"/>
  <c r="Z287" i="1" s="1"/>
  <c r="Z286" i="1"/>
  <c r="X286" i="1"/>
  <c r="Y286" i="1" s="1"/>
  <c r="Z285" i="1"/>
  <c r="Y285" i="1"/>
  <c r="X285" i="1"/>
  <c r="X284" i="1"/>
  <c r="X283" i="1"/>
  <c r="Z283" i="1" s="1"/>
  <c r="X282" i="1"/>
  <c r="Z282" i="1" s="1"/>
  <c r="Z281" i="1"/>
  <c r="Y281" i="1"/>
  <c r="X281" i="1"/>
  <c r="X280" i="1"/>
  <c r="Z280" i="1" s="1"/>
  <c r="Y279" i="1"/>
  <c r="X279" i="1"/>
  <c r="Z279" i="1" s="1"/>
  <c r="Z278" i="1"/>
  <c r="X278" i="1"/>
  <c r="Y278" i="1" s="1"/>
  <c r="Z277" i="1"/>
  <c r="Y277" i="1"/>
  <c r="X277" i="1"/>
  <c r="X276" i="1"/>
  <c r="X275" i="1"/>
  <c r="Z275" i="1" s="1"/>
  <c r="X274" i="1"/>
  <c r="Z274" i="1" s="1"/>
  <c r="Z273" i="1"/>
  <c r="Y273" i="1"/>
  <c r="X273" i="1"/>
  <c r="X272" i="1"/>
  <c r="Z272" i="1" s="1"/>
  <c r="Y271" i="1"/>
  <c r="X271" i="1"/>
  <c r="Z271" i="1" s="1"/>
  <c r="Z270" i="1"/>
  <c r="X270" i="1"/>
  <c r="Y270" i="1" s="1"/>
  <c r="Z269" i="1"/>
  <c r="Y269" i="1"/>
  <c r="X269" i="1"/>
  <c r="X268" i="1"/>
  <c r="X267" i="1"/>
  <c r="Z267" i="1" s="1"/>
  <c r="X266" i="1"/>
  <c r="Z266" i="1" s="1"/>
  <c r="Z265" i="1"/>
  <c r="Y265" i="1"/>
  <c r="X265" i="1"/>
  <c r="X264" i="1"/>
  <c r="Z264" i="1" s="1"/>
  <c r="Y263" i="1"/>
  <c r="X263" i="1"/>
  <c r="Z263" i="1" s="1"/>
  <c r="Z262" i="1"/>
  <c r="X262" i="1"/>
  <c r="Y262" i="1" s="1"/>
  <c r="Z261" i="1"/>
  <c r="Y261" i="1"/>
  <c r="X261" i="1"/>
  <c r="X260" i="1"/>
  <c r="X259" i="1"/>
  <c r="Z259" i="1" s="1"/>
  <c r="X258" i="1"/>
  <c r="Z258" i="1" s="1"/>
  <c r="Z257" i="1"/>
  <c r="Y257" i="1"/>
  <c r="X257" i="1"/>
  <c r="X256" i="1"/>
  <c r="Z256" i="1" s="1"/>
  <c r="Y255" i="1"/>
  <c r="X255" i="1"/>
  <c r="Z255" i="1" s="1"/>
  <c r="Z254" i="1"/>
  <c r="X254" i="1"/>
  <c r="Y254" i="1" s="1"/>
  <c r="Z253" i="1"/>
  <c r="Y253" i="1"/>
  <c r="X253" i="1"/>
  <c r="X252" i="1"/>
  <c r="X251" i="1"/>
  <c r="Z251" i="1" s="1"/>
  <c r="X250" i="1"/>
  <c r="Z249" i="1"/>
  <c r="Y249" i="1"/>
  <c r="X249" i="1"/>
  <c r="X248" i="1"/>
  <c r="Z248" i="1" s="1"/>
  <c r="Y247" i="1"/>
  <c r="X247" i="1"/>
  <c r="Z247" i="1" s="1"/>
  <c r="Z246" i="1"/>
  <c r="X246" i="1"/>
  <c r="Y246" i="1" s="1"/>
  <c r="Z245" i="1"/>
  <c r="Y245" i="1"/>
  <c r="X245" i="1"/>
  <c r="Z244" i="1"/>
  <c r="X244" i="1"/>
  <c r="Y244" i="1" s="1"/>
  <c r="X243" i="1"/>
  <c r="Z243" i="1" s="1"/>
  <c r="X242" i="1"/>
  <c r="Z241" i="1"/>
  <c r="Y241" i="1"/>
  <c r="X241" i="1"/>
  <c r="X240" i="1"/>
  <c r="Z240" i="1" s="1"/>
  <c r="Y239" i="1"/>
  <c r="X239" i="1"/>
  <c r="Z239" i="1" s="1"/>
  <c r="Z238" i="1"/>
  <c r="X238" i="1"/>
  <c r="Y238" i="1" s="1"/>
  <c r="Z237" i="1"/>
  <c r="Y237" i="1"/>
  <c r="X237" i="1"/>
  <c r="X236" i="1"/>
  <c r="Y236" i="1" s="1"/>
  <c r="X235" i="1"/>
  <c r="Z235" i="1" s="1"/>
  <c r="X234" i="1"/>
  <c r="Y234" i="1" s="1"/>
  <c r="Z233" i="1"/>
  <c r="Y233" i="1"/>
  <c r="X233" i="1"/>
  <c r="X232" i="1"/>
  <c r="Y231" i="1"/>
  <c r="X231" i="1"/>
  <c r="Z231" i="1" s="1"/>
  <c r="Z230" i="1"/>
  <c r="X230" i="1"/>
  <c r="Y230" i="1" s="1"/>
  <c r="Z229" i="1"/>
  <c r="Y229" i="1"/>
  <c r="X229" i="1"/>
  <c r="X228" i="1"/>
  <c r="Y228" i="1" s="1"/>
  <c r="X227" i="1"/>
  <c r="Z227" i="1" s="1"/>
  <c r="X226" i="1"/>
  <c r="Y226" i="1" s="1"/>
  <c r="Z225" i="1"/>
  <c r="Y225" i="1"/>
  <c r="X225" i="1"/>
  <c r="X224" i="1"/>
  <c r="Y223" i="1"/>
  <c r="X223" i="1"/>
  <c r="Z223" i="1" s="1"/>
  <c r="Z222" i="1"/>
  <c r="X222" i="1"/>
  <c r="Y222" i="1" s="1"/>
  <c r="Z221" i="1"/>
  <c r="Y221" i="1"/>
  <c r="X221" i="1"/>
  <c r="X220" i="1"/>
  <c r="Y220" i="1" s="1"/>
  <c r="X219" i="1"/>
  <c r="Z219" i="1" s="1"/>
  <c r="X218" i="1"/>
  <c r="Y218" i="1" s="1"/>
  <c r="Z217" i="1"/>
  <c r="Y217" i="1"/>
  <c r="X217" i="1"/>
  <c r="X216" i="1"/>
  <c r="Y215" i="1"/>
  <c r="X215" i="1"/>
  <c r="Z215" i="1" s="1"/>
  <c r="Z214" i="1"/>
  <c r="X214" i="1"/>
  <c r="Y214" i="1" s="1"/>
  <c r="Z213" i="1"/>
  <c r="Y213" i="1"/>
  <c r="X213" i="1"/>
  <c r="X212" i="1"/>
  <c r="Y212" i="1" s="1"/>
  <c r="X211" i="1"/>
  <c r="Z211" i="1" s="1"/>
  <c r="X210" i="1"/>
  <c r="Y210" i="1" s="1"/>
  <c r="Z209" i="1"/>
  <c r="Y209" i="1"/>
  <c r="X209" i="1"/>
  <c r="X208" i="1"/>
  <c r="Y207" i="1"/>
  <c r="X207" i="1"/>
  <c r="Z207" i="1" s="1"/>
  <c r="Z206" i="1"/>
  <c r="X206" i="1"/>
  <c r="Y206" i="1" s="1"/>
  <c r="Z205" i="1"/>
  <c r="Y205" i="1"/>
  <c r="X205" i="1"/>
  <c r="X204" i="1"/>
  <c r="Y204" i="1" s="1"/>
  <c r="X203" i="1"/>
  <c r="Z203" i="1" s="1"/>
  <c r="X202" i="1"/>
  <c r="Y202" i="1" s="1"/>
  <c r="Z201" i="1"/>
  <c r="Y201" i="1"/>
  <c r="X201" i="1"/>
  <c r="X200" i="1"/>
  <c r="Y199" i="1"/>
  <c r="X199" i="1"/>
  <c r="Z199" i="1" s="1"/>
  <c r="Z198" i="1"/>
  <c r="X198" i="1"/>
  <c r="Y198" i="1" s="1"/>
  <c r="Z197" i="1"/>
  <c r="Y197" i="1"/>
  <c r="X197" i="1"/>
  <c r="X196" i="1"/>
  <c r="Y196" i="1" s="1"/>
  <c r="X195" i="1"/>
  <c r="Z195" i="1" s="1"/>
  <c r="X194" i="1"/>
  <c r="Y194" i="1" s="1"/>
  <c r="Z193" i="1"/>
  <c r="Y193" i="1"/>
  <c r="X193" i="1"/>
  <c r="X192" i="1"/>
  <c r="Y191" i="1"/>
  <c r="X191" i="1"/>
  <c r="Z191" i="1" s="1"/>
  <c r="Z190" i="1"/>
  <c r="X190" i="1"/>
  <c r="Y190" i="1" s="1"/>
  <c r="Z189" i="1"/>
  <c r="Y189" i="1"/>
  <c r="X189" i="1"/>
  <c r="X188" i="1"/>
  <c r="Y188" i="1" s="1"/>
  <c r="Y187" i="1"/>
  <c r="X187" i="1"/>
  <c r="Z187" i="1" s="1"/>
  <c r="X186" i="1"/>
  <c r="Y186" i="1" s="1"/>
  <c r="Z185" i="1"/>
  <c r="Y185" i="1"/>
  <c r="X185" i="1"/>
  <c r="X184" i="1"/>
  <c r="Y183" i="1"/>
  <c r="X183" i="1"/>
  <c r="Z183" i="1" s="1"/>
  <c r="X182" i="1"/>
  <c r="Y182" i="1" s="1"/>
  <c r="Z181" i="1"/>
  <c r="Y181" i="1"/>
  <c r="X181" i="1"/>
  <c r="Z180" i="1"/>
  <c r="X180" i="1"/>
  <c r="Y180" i="1" s="1"/>
  <c r="Y179" i="1"/>
  <c r="X179" i="1"/>
  <c r="Z179" i="1" s="1"/>
  <c r="Z178" i="1"/>
  <c r="X178" i="1"/>
  <c r="Y178" i="1" s="1"/>
  <c r="Z177" i="1"/>
  <c r="Y177" i="1"/>
  <c r="X177" i="1"/>
  <c r="X176" i="1"/>
  <c r="Z176" i="1" s="1"/>
  <c r="Y175" i="1"/>
  <c r="X175" i="1"/>
  <c r="Z175" i="1" s="1"/>
  <c r="X174" i="1"/>
  <c r="Y174" i="1" s="1"/>
  <c r="Z173" i="1"/>
  <c r="Y173" i="1"/>
  <c r="X173" i="1"/>
  <c r="Z172" i="1"/>
  <c r="Y172" i="1"/>
  <c r="X172" i="1"/>
  <c r="X171" i="1"/>
  <c r="Z171" i="1" s="1"/>
  <c r="Z170" i="1"/>
  <c r="X170" i="1"/>
  <c r="Y170" i="1" s="1"/>
  <c r="Z169" i="1"/>
  <c r="Y169" i="1"/>
  <c r="X169" i="1"/>
  <c r="X168" i="1"/>
  <c r="Z168" i="1" s="1"/>
  <c r="Y167" i="1"/>
  <c r="X167" i="1"/>
  <c r="Z167" i="1" s="1"/>
  <c r="X166" i="1"/>
  <c r="Y166" i="1" s="1"/>
  <c r="Z165" i="1"/>
  <c r="X165" i="1"/>
  <c r="Y165" i="1" s="1"/>
  <c r="Z164" i="1"/>
  <c r="Y164" i="1"/>
  <c r="X164" i="1"/>
  <c r="X163" i="1"/>
  <c r="Y163" i="1" s="1"/>
  <c r="X162" i="1"/>
  <c r="Z162" i="1" s="1"/>
  <c r="Z161" i="1"/>
  <c r="X161" i="1"/>
  <c r="Y161" i="1" s="1"/>
  <c r="Z160" i="1"/>
  <c r="Y160" i="1"/>
  <c r="X160" i="1"/>
  <c r="X159" i="1"/>
  <c r="Z159" i="1" s="1"/>
  <c r="X158" i="1"/>
  <c r="Z158" i="1" s="1"/>
  <c r="Z157" i="1"/>
  <c r="X157" i="1"/>
  <c r="Y157" i="1" s="1"/>
  <c r="Z156" i="1"/>
  <c r="Y156" i="1"/>
  <c r="X156" i="1"/>
  <c r="X155" i="1"/>
  <c r="Y155" i="1" s="1"/>
  <c r="X154" i="1"/>
  <c r="Z154" i="1" s="1"/>
  <c r="Z153" i="1"/>
  <c r="X153" i="1"/>
  <c r="Y153" i="1" s="1"/>
  <c r="Z152" i="1"/>
  <c r="Y152" i="1"/>
  <c r="X152" i="1"/>
  <c r="X151" i="1"/>
  <c r="Z151" i="1" s="1"/>
  <c r="X150" i="1"/>
  <c r="Z150" i="1" s="1"/>
  <c r="Z149" i="1"/>
  <c r="X149" i="1"/>
  <c r="Y149" i="1" s="1"/>
  <c r="Z148" i="1"/>
  <c r="Y148" i="1"/>
  <c r="X148" i="1"/>
  <c r="X147" i="1"/>
  <c r="Y147" i="1" s="1"/>
  <c r="X146" i="1"/>
  <c r="Z146" i="1" s="1"/>
  <c r="Z145" i="1"/>
  <c r="X145" i="1"/>
  <c r="Y145" i="1" s="1"/>
  <c r="Z144" i="1"/>
  <c r="Y144" i="1"/>
  <c r="X144" i="1"/>
  <c r="X143" i="1"/>
  <c r="Z143" i="1" s="1"/>
  <c r="X142" i="1"/>
  <c r="Z142" i="1" s="1"/>
  <c r="Z141" i="1"/>
  <c r="X141" i="1"/>
  <c r="Y141" i="1" s="1"/>
  <c r="Z140" i="1"/>
  <c r="Y140" i="1"/>
  <c r="X140" i="1"/>
  <c r="X139" i="1"/>
  <c r="Y139" i="1" s="1"/>
  <c r="X138" i="1"/>
  <c r="Z138" i="1" s="1"/>
  <c r="Z137" i="1"/>
  <c r="X137" i="1"/>
  <c r="Y137" i="1" s="1"/>
  <c r="Z136" i="1"/>
  <c r="Y136" i="1"/>
  <c r="X136" i="1"/>
  <c r="X135" i="1"/>
  <c r="Z135" i="1" s="1"/>
  <c r="X134" i="1"/>
  <c r="Z134" i="1" s="1"/>
  <c r="Z133" i="1"/>
  <c r="X133" i="1"/>
  <c r="Y133" i="1" s="1"/>
  <c r="Z132" i="1"/>
  <c r="Y132" i="1"/>
  <c r="X132" i="1"/>
  <c r="X131" i="1"/>
  <c r="Y131" i="1" s="1"/>
  <c r="X130" i="1"/>
  <c r="Z130" i="1" s="1"/>
  <c r="Z129" i="1"/>
  <c r="X129" i="1"/>
  <c r="Y129" i="1" s="1"/>
  <c r="Z128" i="1"/>
  <c r="Y128" i="1"/>
  <c r="X128" i="1"/>
  <c r="X127" i="1"/>
  <c r="Z127" i="1" s="1"/>
  <c r="X126" i="1"/>
  <c r="Z126" i="1" s="1"/>
  <c r="Z125" i="1"/>
  <c r="X125" i="1"/>
  <c r="Y125" i="1" s="1"/>
  <c r="Z124" i="1"/>
  <c r="Y124" i="1"/>
  <c r="X124" i="1"/>
  <c r="X123" i="1"/>
  <c r="Y123" i="1" s="1"/>
  <c r="X122" i="1"/>
  <c r="Z122" i="1" s="1"/>
  <c r="Z121" i="1"/>
  <c r="X121" i="1"/>
  <c r="Y121" i="1" s="1"/>
  <c r="Z120" i="1"/>
  <c r="Y120" i="1"/>
  <c r="X120" i="1"/>
  <c r="X119" i="1"/>
  <c r="Z119" i="1" s="1"/>
  <c r="X118" i="1"/>
  <c r="Z118" i="1" s="1"/>
  <c r="Z117" i="1"/>
  <c r="X117" i="1"/>
  <c r="Y117" i="1" s="1"/>
  <c r="Z116" i="1"/>
  <c r="Y116" i="1"/>
  <c r="X116" i="1"/>
  <c r="X115" i="1"/>
  <c r="Y115" i="1" s="1"/>
  <c r="X114" i="1"/>
  <c r="Z114" i="1" s="1"/>
  <c r="Z113" i="1"/>
  <c r="X113" i="1"/>
  <c r="Y113" i="1" s="1"/>
  <c r="Z112" i="1"/>
  <c r="Y112" i="1"/>
  <c r="X112" i="1"/>
  <c r="X111" i="1"/>
  <c r="Z111" i="1" s="1"/>
  <c r="X110" i="1"/>
  <c r="Z110" i="1" s="1"/>
  <c r="Z109" i="1"/>
  <c r="X109" i="1"/>
  <c r="Y109" i="1" s="1"/>
  <c r="Z108" i="1"/>
  <c r="Y108" i="1"/>
  <c r="X108" i="1"/>
  <c r="X107" i="1"/>
  <c r="Y107" i="1" s="1"/>
  <c r="X106" i="1"/>
  <c r="Z106" i="1" s="1"/>
  <c r="Z105" i="1"/>
  <c r="X105" i="1"/>
  <c r="Y105" i="1" s="1"/>
  <c r="Z104" i="1"/>
  <c r="Y104" i="1"/>
  <c r="X104" i="1"/>
  <c r="X103" i="1"/>
  <c r="Z103" i="1" s="1"/>
  <c r="X102" i="1"/>
  <c r="Z102" i="1" s="1"/>
  <c r="Z101" i="1"/>
  <c r="X101" i="1"/>
  <c r="Y101" i="1" s="1"/>
  <c r="Z100" i="1"/>
  <c r="Y100" i="1"/>
  <c r="X100" i="1"/>
  <c r="X99" i="1"/>
  <c r="Y99" i="1" s="1"/>
  <c r="X98" i="1"/>
  <c r="Z98" i="1" s="1"/>
  <c r="Z97" i="1"/>
  <c r="X97" i="1"/>
  <c r="Y97" i="1" s="1"/>
  <c r="Z96" i="1"/>
  <c r="Y96" i="1"/>
  <c r="X96" i="1"/>
  <c r="X95" i="1"/>
  <c r="Z95" i="1" s="1"/>
  <c r="X94" i="1"/>
  <c r="Z94" i="1" s="1"/>
  <c r="Z93" i="1"/>
  <c r="X93" i="1"/>
  <c r="Y93" i="1" s="1"/>
  <c r="Z92" i="1"/>
  <c r="Y92" i="1"/>
  <c r="X92" i="1"/>
  <c r="X91" i="1"/>
  <c r="Y91" i="1" s="1"/>
  <c r="X90" i="1"/>
  <c r="Z90" i="1" s="1"/>
  <c r="Z89" i="1"/>
  <c r="X89" i="1"/>
  <c r="Y89" i="1" s="1"/>
  <c r="Z88" i="1"/>
  <c r="Y88" i="1"/>
  <c r="X88" i="1"/>
  <c r="X87" i="1"/>
  <c r="Z87" i="1" s="1"/>
  <c r="X86" i="1"/>
  <c r="Z86" i="1" s="1"/>
  <c r="Z85" i="1"/>
  <c r="X85" i="1"/>
  <c r="Y85" i="1" s="1"/>
  <c r="Z84" i="1"/>
  <c r="Y84" i="1"/>
  <c r="X84" i="1"/>
  <c r="X83" i="1"/>
  <c r="Y83" i="1" s="1"/>
  <c r="X82" i="1"/>
  <c r="Z82" i="1" s="1"/>
  <c r="Z81" i="1"/>
  <c r="X81" i="1"/>
  <c r="Y81" i="1" s="1"/>
  <c r="Z80" i="1"/>
  <c r="Y80" i="1"/>
  <c r="X80" i="1"/>
  <c r="X79" i="1"/>
  <c r="Z79" i="1" s="1"/>
  <c r="X78" i="1"/>
  <c r="Z78" i="1" s="1"/>
  <c r="Z77" i="1"/>
  <c r="X77" i="1"/>
  <c r="Y77" i="1" s="1"/>
  <c r="Z76" i="1"/>
  <c r="Y76" i="1"/>
  <c r="X76" i="1"/>
  <c r="X75" i="1"/>
  <c r="Y75" i="1" s="1"/>
  <c r="X74" i="1"/>
  <c r="Z74" i="1" s="1"/>
  <c r="Z73" i="1"/>
  <c r="X73" i="1"/>
  <c r="Y73" i="1" s="1"/>
  <c r="Z72" i="1"/>
  <c r="Y72" i="1"/>
  <c r="X72" i="1"/>
  <c r="X71" i="1"/>
  <c r="Z71" i="1" s="1"/>
  <c r="X70" i="1"/>
  <c r="Z70" i="1" s="1"/>
  <c r="Z69" i="1"/>
  <c r="X69" i="1"/>
  <c r="Y69" i="1" s="1"/>
  <c r="Z68" i="1"/>
  <c r="Y68" i="1"/>
  <c r="X68" i="1"/>
  <c r="X67" i="1"/>
  <c r="Y67" i="1" s="1"/>
  <c r="X66" i="1"/>
  <c r="Z66" i="1" s="1"/>
  <c r="Z65" i="1"/>
  <c r="X65" i="1"/>
  <c r="Y65" i="1" s="1"/>
  <c r="Z64" i="1"/>
  <c r="Y64" i="1"/>
  <c r="X64" i="1"/>
  <c r="X63" i="1"/>
  <c r="Z63" i="1" s="1"/>
  <c r="X62" i="1"/>
  <c r="Z62" i="1" s="1"/>
  <c r="Z61" i="1"/>
  <c r="X61" i="1"/>
  <c r="Y61" i="1" s="1"/>
  <c r="Z60" i="1"/>
  <c r="Y60" i="1"/>
  <c r="X60" i="1"/>
  <c r="X59" i="1"/>
  <c r="Y59" i="1" s="1"/>
  <c r="X58" i="1"/>
  <c r="Z58" i="1" s="1"/>
  <c r="Z57" i="1"/>
  <c r="X57" i="1"/>
  <c r="Y57" i="1" s="1"/>
  <c r="Z56" i="1"/>
  <c r="Y56" i="1"/>
  <c r="X56" i="1"/>
  <c r="X55" i="1"/>
  <c r="Z55" i="1" s="1"/>
  <c r="X54" i="1"/>
  <c r="Z54" i="1" s="1"/>
  <c r="Z53" i="1"/>
  <c r="X53" i="1"/>
  <c r="Y53" i="1" s="1"/>
  <c r="Z52" i="1"/>
  <c r="Y52" i="1"/>
  <c r="X52" i="1"/>
  <c r="X51" i="1"/>
  <c r="Y51" i="1" s="1"/>
  <c r="X50" i="1"/>
  <c r="Z50" i="1" s="1"/>
  <c r="Z49" i="1"/>
  <c r="X49" i="1"/>
  <c r="Y49" i="1" s="1"/>
  <c r="Z48" i="1"/>
  <c r="Y48" i="1"/>
  <c r="X48" i="1"/>
  <c r="X47" i="1"/>
  <c r="Z47" i="1" s="1"/>
  <c r="X46" i="1"/>
  <c r="Z46" i="1" s="1"/>
  <c r="Z45" i="1"/>
  <c r="X45" i="1"/>
  <c r="Y45" i="1" s="1"/>
  <c r="Z44" i="1"/>
  <c r="Y44" i="1"/>
  <c r="X44" i="1"/>
  <c r="X43" i="1"/>
  <c r="Y43" i="1" s="1"/>
  <c r="X42" i="1"/>
  <c r="Z42" i="1" s="1"/>
  <c r="Z41" i="1"/>
  <c r="X41" i="1"/>
  <c r="Y41" i="1" s="1"/>
  <c r="Z40" i="1"/>
  <c r="Y40" i="1"/>
  <c r="X40" i="1"/>
  <c r="X39" i="1"/>
  <c r="Z39" i="1" s="1"/>
  <c r="X38" i="1"/>
  <c r="Z38" i="1" s="1"/>
  <c r="Z37" i="1"/>
  <c r="X37" i="1"/>
  <c r="Y37" i="1" s="1"/>
  <c r="Z36" i="1"/>
  <c r="Y36" i="1"/>
  <c r="X36" i="1"/>
  <c r="X35" i="1"/>
  <c r="Y35" i="1" s="1"/>
  <c r="X34" i="1"/>
  <c r="Z34" i="1" s="1"/>
  <c r="Z33" i="1"/>
  <c r="X33" i="1"/>
  <c r="Y33" i="1" s="1"/>
  <c r="Z32" i="1"/>
  <c r="Y32" i="1"/>
  <c r="X32" i="1"/>
  <c r="X31" i="1"/>
  <c r="Z31" i="1" s="1"/>
  <c r="X30" i="1"/>
  <c r="Z30" i="1" s="1"/>
  <c r="Z29" i="1"/>
  <c r="X29" i="1"/>
  <c r="Y29" i="1" s="1"/>
  <c r="Z28" i="1"/>
  <c r="Y28" i="1"/>
  <c r="X28" i="1"/>
  <c r="X27" i="1"/>
  <c r="Y27" i="1" s="1"/>
  <c r="X26" i="1"/>
  <c r="Z26" i="1" s="1"/>
  <c r="Z25" i="1"/>
  <c r="X25" i="1"/>
  <c r="Y25" i="1" s="1"/>
  <c r="Z24" i="1"/>
  <c r="Y24" i="1"/>
  <c r="X24" i="1"/>
  <c r="X23" i="1"/>
  <c r="Z23" i="1" s="1"/>
  <c r="X22" i="1"/>
  <c r="Z22" i="1" s="1"/>
  <c r="Z21" i="1"/>
  <c r="X21" i="1"/>
  <c r="Y21" i="1" s="1"/>
  <c r="Z20" i="1"/>
  <c r="Y20" i="1"/>
  <c r="X20" i="1"/>
  <c r="X19" i="1"/>
  <c r="Y19" i="1" s="1"/>
  <c r="X18" i="1"/>
  <c r="Z18" i="1" s="1"/>
  <c r="Z17" i="1"/>
  <c r="X17" i="1"/>
  <c r="Y17" i="1" s="1"/>
  <c r="Z16" i="1"/>
  <c r="Y16" i="1"/>
  <c r="X16" i="1"/>
  <c r="X15" i="1"/>
  <c r="Z15" i="1" s="1"/>
  <c r="X14" i="1"/>
  <c r="Z14" i="1" s="1"/>
  <c r="Z13" i="1"/>
  <c r="X13" i="1"/>
  <c r="Y13" i="1" s="1"/>
  <c r="Z12" i="1"/>
  <c r="Y12" i="1"/>
  <c r="X12" i="1"/>
  <c r="X11" i="1"/>
  <c r="Y11" i="1" s="1"/>
  <c r="X10" i="1"/>
  <c r="Z10" i="1" s="1"/>
  <c r="Z9" i="1"/>
  <c r="X9" i="1"/>
  <c r="Y9" i="1" s="1"/>
  <c r="Z8" i="1"/>
  <c r="Y8" i="1"/>
  <c r="X8" i="1"/>
  <c r="X7" i="1"/>
  <c r="Z7" i="1" s="1"/>
  <c r="X6" i="1"/>
  <c r="Z6" i="1" s="1"/>
  <c r="Z5" i="1"/>
  <c r="X5" i="1"/>
  <c r="Y5" i="1" s="1"/>
  <c r="Z4" i="1"/>
  <c r="Y4" i="1"/>
  <c r="X4" i="1"/>
  <c r="W505" i="1" a="1"/>
  <c r="W505" i="1" s="1"/>
  <c r="W504" i="1" a="1"/>
  <c r="W504" i="1" s="1"/>
  <c r="W503" i="1" a="1"/>
  <c r="W503" i="1"/>
  <c r="W502" i="1" a="1"/>
  <c r="W502" i="1" s="1"/>
  <c r="W501" i="1" a="1"/>
  <c r="W501" i="1" s="1"/>
  <c r="W500" i="1" a="1"/>
  <c r="W500" i="1" s="1"/>
  <c r="W499" i="1" a="1"/>
  <c r="W499" i="1"/>
  <c r="W498" i="1" a="1"/>
  <c r="W498" i="1" s="1"/>
  <c r="W497" i="1" a="1"/>
  <c r="W497" i="1" s="1"/>
  <c r="W496" i="1" a="1"/>
  <c r="W496" i="1" s="1"/>
  <c r="W495" i="1" a="1"/>
  <c r="W495" i="1"/>
  <c r="W494" i="1" a="1"/>
  <c r="W494" i="1" s="1"/>
  <c r="W493" i="1" a="1"/>
  <c r="W493" i="1" s="1"/>
  <c r="W492" i="1" a="1"/>
  <c r="W492" i="1" s="1"/>
  <c r="W491" i="1" a="1"/>
  <c r="W491" i="1" s="1"/>
  <c r="W490" i="1" a="1"/>
  <c r="W490" i="1" s="1"/>
  <c r="W489" i="1" a="1"/>
  <c r="W489" i="1" s="1"/>
  <c r="W488" i="1" a="1"/>
  <c r="W488" i="1" s="1"/>
  <c r="W487" i="1" a="1"/>
  <c r="W487" i="1"/>
  <c r="W486" i="1" a="1"/>
  <c r="W486" i="1" s="1"/>
  <c r="W485" i="1" a="1"/>
  <c r="W485" i="1" s="1"/>
  <c r="W484" i="1" a="1"/>
  <c r="W484" i="1" s="1"/>
  <c r="W483" i="1" a="1"/>
  <c r="W483" i="1"/>
  <c r="W482" i="1" a="1"/>
  <c r="W482" i="1" s="1"/>
  <c r="W481" i="1" a="1"/>
  <c r="W481" i="1" s="1"/>
  <c r="W480" i="1" a="1"/>
  <c r="W480" i="1" s="1"/>
  <c r="W479" i="1" a="1"/>
  <c r="W479" i="1" s="1"/>
  <c r="W478" i="1" a="1"/>
  <c r="W478" i="1" s="1"/>
  <c r="W477" i="1" a="1"/>
  <c r="W477" i="1" s="1"/>
  <c r="W476" i="1" a="1"/>
  <c r="W476" i="1" s="1"/>
  <c r="W475" i="1" a="1"/>
  <c r="W475" i="1" s="1"/>
  <c r="W474" i="1" a="1"/>
  <c r="W474" i="1" s="1"/>
  <c r="W473" i="1" a="1"/>
  <c r="W473" i="1" s="1"/>
  <c r="W472" i="1" a="1"/>
  <c r="W472" i="1" s="1"/>
  <c r="W471" i="1" a="1"/>
  <c r="W471" i="1"/>
  <c r="W470" i="1" a="1"/>
  <c r="W470" i="1" s="1"/>
  <c r="W469" i="1" a="1"/>
  <c r="W469" i="1" s="1"/>
  <c r="W468" i="1" a="1"/>
  <c r="W468" i="1" s="1"/>
  <c r="W467" i="1" a="1"/>
  <c r="W467" i="1" s="1"/>
  <c r="W466" i="1" a="1"/>
  <c r="W466" i="1" s="1"/>
  <c r="W465" i="1" a="1"/>
  <c r="W465" i="1" s="1"/>
  <c r="W464" i="1" a="1"/>
  <c r="W464" i="1" s="1"/>
  <c r="W463" i="1" a="1"/>
  <c r="W463" i="1" s="1"/>
  <c r="W462" i="1" a="1"/>
  <c r="W462" i="1" s="1"/>
  <c r="W461" i="1" a="1"/>
  <c r="W461" i="1" s="1"/>
  <c r="W460" i="1" a="1"/>
  <c r="W460" i="1" s="1"/>
  <c r="W459" i="1" a="1"/>
  <c r="W459" i="1"/>
  <c r="W458" i="1" a="1"/>
  <c r="W458" i="1" s="1"/>
  <c r="W457" i="1" a="1"/>
  <c r="W457" i="1" s="1"/>
  <c r="W456" i="1" a="1"/>
  <c r="W456" i="1" s="1"/>
  <c r="W455" i="1" a="1"/>
  <c r="W455" i="1"/>
  <c r="W454" i="1" a="1"/>
  <c r="W454" i="1" s="1"/>
  <c r="W453" i="1" a="1"/>
  <c r="W453" i="1" s="1"/>
  <c r="W452" i="1" a="1"/>
  <c r="W452" i="1" s="1"/>
  <c r="W451" i="1" a="1"/>
  <c r="W451" i="1"/>
  <c r="W450" i="1" a="1"/>
  <c r="W450" i="1" s="1"/>
  <c r="W449" i="1" a="1"/>
  <c r="W449" i="1" s="1"/>
  <c r="W448" i="1" a="1"/>
  <c r="W448" i="1" s="1"/>
  <c r="W447" i="1" a="1"/>
  <c r="W447" i="1" s="1"/>
  <c r="W446" i="1" a="1"/>
  <c r="W446" i="1" s="1"/>
  <c r="W445" i="1" a="1"/>
  <c r="W445" i="1" s="1"/>
  <c r="W444" i="1" a="1"/>
  <c r="W444" i="1" s="1"/>
  <c r="W443" i="1" a="1"/>
  <c r="W443" i="1" s="1"/>
  <c r="W442" i="1" a="1"/>
  <c r="W442" i="1" s="1"/>
  <c r="W441" i="1" a="1"/>
  <c r="W441" i="1" s="1"/>
  <c r="W440" i="1" a="1"/>
  <c r="W440" i="1" s="1"/>
  <c r="W439" i="1" a="1"/>
  <c r="W439" i="1"/>
  <c r="W438" i="1" a="1"/>
  <c r="W438" i="1" s="1"/>
  <c r="W437" i="1" a="1"/>
  <c r="W437" i="1" s="1"/>
  <c r="W436" i="1" a="1"/>
  <c r="W436" i="1" s="1"/>
  <c r="W435" i="1" a="1"/>
  <c r="W435" i="1" s="1"/>
  <c r="W434" i="1" a="1"/>
  <c r="W434" i="1" s="1"/>
  <c r="W433" i="1" a="1"/>
  <c r="W433" i="1" s="1"/>
  <c r="W432" i="1" a="1"/>
  <c r="W432" i="1" s="1"/>
  <c r="W431" i="1" a="1"/>
  <c r="W431" i="1" s="1"/>
  <c r="W430" i="1" a="1"/>
  <c r="W430" i="1" s="1"/>
  <c r="W429" i="1" a="1"/>
  <c r="W429" i="1" s="1"/>
  <c r="W428" i="1" a="1"/>
  <c r="W428" i="1" s="1"/>
  <c r="W427" i="1" a="1"/>
  <c r="W427" i="1"/>
  <c r="W426" i="1" a="1"/>
  <c r="W426" i="1" s="1"/>
  <c r="W425" i="1" a="1"/>
  <c r="W425" i="1" s="1"/>
  <c r="W424" i="1" a="1"/>
  <c r="W424" i="1" s="1"/>
  <c r="W423" i="1" a="1"/>
  <c r="W423" i="1"/>
  <c r="W422" i="1" a="1"/>
  <c r="W422" i="1" s="1"/>
  <c r="W421" i="1" a="1"/>
  <c r="W421" i="1" s="1"/>
  <c r="W420" i="1" a="1"/>
  <c r="W420" i="1" s="1"/>
  <c r="W419" i="1" a="1"/>
  <c r="W419" i="1"/>
  <c r="W418" i="1" a="1"/>
  <c r="W418" i="1" s="1"/>
  <c r="W417" i="1" a="1"/>
  <c r="W417" i="1" s="1"/>
  <c r="W416" i="1" a="1"/>
  <c r="W416" i="1" s="1"/>
  <c r="W415" i="1" a="1"/>
  <c r="W415" i="1" s="1"/>
  <c r="W414" i="1" a="1"/>
  <c r="W414" i="1" s="1"/>
  <c r="W413" i="1" a="1"/>
  <c r="W413" i="1" s="1"/>
  <c r="W412" i="1" a="1"/>
  <c r="W412" i="1" s="1"/>
  <c r="W411" i="1" a="1"/>
  <c r="W411" i="1" s="1"/>
  <c r="W410" i="1" a="1"/>
  <c r="W410" i="1" s="1"/>
  <c r="W409" i="1" a="1"/>
  <c r="W409" i="1" s="1"/>
  <c r="W408" i="1" a="1"/>
  <c r="W408" i="1" s="1"/>
  <c r="W407" i="1" a="1"/>
  <c r="W407" i="1"/>
  <c r="W406" i="1" a="1"/>
  <c r="W406" i="1" s="1"/>
  <c r="W405" i="1" a="1"/>
  <c r="W405" i="1" s="1"/>
  <c r="W404" i="1" a="1"/>
  <c r="W404" i="1" s="1"/>
  <c r="W403" i="1" a="1"/>
  <c r="W403" i="1" s="1"/>
  <c r="W402" i="1" a="1"/>
  <c r="W402" i="1" s="1"/>
  <c r="W401" i="1" a="1"/>
  <c r="W401" i="1" s="1"/>
  <c r="W400" i="1" a="1"/>
  <c r="W400" i="1" s="1"/>
  <c r="W399" i="1" a="1"/>
  <c r="W399" i="1" s="1"/>
  <c r="W398" i="1" a="1"/>
  <c r="W398" i="1" s="1"/>
  <c r="W397" i="1" a="1"/>
  <c r="W397" i="1" s="1"/>
  <c r="W396" i="1" a="1"/>
  <c r="W396" i="1" s="1"/>
  <c r="W395" i="1" a="1"/>
  <c r="W395" i="1"/>
  <c r="W394" i="1" a="1"/>
  <c r="W394" i="1" s="1"/>
  <c r="W393" i="1" a="1"/>
  <c r="W393" i="1" s="1"/>
  <c r="W392" i="1" a="1"/>
  <c r="W392" i="1" s="1"/>
  <c r="W391" i="1" a="1"/>
  <c r="W391" i="1"/>
  <c r="W390" i="1" a="1"/>
  <c r="W390" i="1" s="1"/>
  <c r="W389" i="1" a="1"/>
  <c r="W389" i="1" s="1"/>
  <c r="W388" i="1" a="1"/>
  <c r="W388" i="1" s="1"/>
  <c r="W387" i="1" a="1"/>
  <c r="W387" i="1"/>
  <c r="W386" i="1" a="1"/>
  <c r="W386" i="1" s="1"/>
  <c r="W385" i="1" a="1"/>
  <c r="W385" i="1" s="1"/>
  <c r="W384" i="1" a="1"/>
  <c r="W384" i="1" s="1"/>
  <c r="W383" i="1" a="1"/>
  <c r="W383" i="1" s="1"/>
  <c r="W382" i="1" a="1"/>
  <c r="W382" i="1" s="1"/>
  <c r="W381" i="1" a="1"/>
  <c r="W381" i="1" s="1"/>
  <c r="W380" i="1" a="1"/>
  <c r="W380" i="1" s="1"/>
  <c r="W379" i="1" a="1"/>
  <c r="W379" i="1" s="1"/>
  <c r="W378" i="1" a="1"/>
  <c r="W378" i="1" s="1"/>
  <c r="W377" i="1" a="1"/>
  <c r="W377" i="1" s="1"/>
  <c r="W376" i="1" a="1"/>
  <c r="W376" i="1" s="1"/>
  <c r="W375" i="1" a="1"/>
  <c r="W375" i="1"/>
  <c r="W374" i="1" a="1"/>
  <c r="W374" i="1" s="1"/>
  <c r="W373" i="1" a="1"/>
  <c r="W373" i="1" s="1"/>
  <c r="W372" i="1" a="1"/>
  <c r="W372" i="1" s="1"/>
  <c r="W371" i="1" a="1"/>
  <c r="W371" i="1" s="1"/>
  <c r="W370" i="1" a="1"/>
  <c r="W370" i="1" s="1"/>
  <c r="W369" i="1" a="1"/>
  <c r="W369" i="1" s="1"/>
  <c r="W368" i="1" a="1"/>
  <c r="W368" i="1" s="1"/>
  <c r="W367" i="1" a="1"/>
  <c r="W367" i="1" s="1"/>
  <c r="W366" i="1" a="1"/>
  <c r="W366" i="1" s="1"/>
  <c r="W365" i="1" a="1"/>
  <c r="W365" i="1" s="1"/>
  <c r="W364" i="1" a="1"/>
  <c r="W364" i="1" s="1"/>
  <c r="W363" i="1" a="1"/>
  <c r="W363" i="1"/>
  <c r="W362" i="1" a="1"/>
  <c r="W362" i="1" s="1"/>
  <c r="W361" i="1" a="1"/>
  <c r="W361" i="1" s="1"/>
  <c r="W360" i="1" a="1"/>
  <c r="W360" i="1" s="1"/>
  <c r="W359" i="1" a="1"/>
  <c r="W359" i="1"/>
  <c r="W358" i="1" a="1"/>
  <c r="W358" i="1" s="1"/>
  <c r="W357" i="1" a="1"/>
  <c r="W357" i="1" s="1"/>
  <c r="W356" i="1" a="1"/>
  <c r="W356" i="1" s="1"/>
  <c r="W355" i="1" a="1"/>
  <c r="W355" i="1"/>
  <c r="W354" i="1" a="1"/>
  <c r="W354" i="1" s="1"/>
  <c r="W353" i="1" a="1"/>
  <c r="W353" i="1" s="1"/>
  <c r="W352" i="1" a="1"/>
  <c r="W352" i="1" s="1"/>
  <c r="W351" i="1" a="1"/>
  <c r="W351" i="1" s="1"/>
  <c r="W350" i="1" a="1"/>
  <c r="W350" i="1" s="1"/>
  <c r="W349" i="1" a="1"/>
  <c r="W349" i="1" s="1"/>
  <c r="W348" i="1" a="1"/>
  <c r="W348" i="1" s="1"/>
  <c r="W347" i="1" a="1"/>
  <c r="W347" i="1" s="1"/>
  <c r="W346" i="1" a="1"/>
  <c r="W346" i="1" s="1"/>
  <c r="W345" i="1" a="1"/>
  <c r="W345" i="1" s="1"/>
  <c r="W344" i="1" a="1"/>
  <c r="W344" i="1" s="1"/>
  <c r="W343" i="1" a="1"/>
  <c r="W343" i="1"/>
  <c r="W342" i="1" a="1"/>
  <c r="W342" i="1" s="1"/>
  <c r="W341" i="1" a="1"/>
  <c r="W341" i="1" s="1"/>
  <c r="W340" i="1" a="1"/>
  <c r="W340" i="1" s="1"/>
  <c r="W339" i="1" a="1"/>
  <c r="W339" i="1" s="1"/>
  <c r="W338" i="1" a="1"/>
  <c r="W338" i="1" s="1"/>
  <c r="W337" i="1" a="1"/>
  <c r="W337" i="1" s="1"/>
  <c r="W336" i="1" a="1"/>
  <c r="W336" i="1" s="1"/>
  <c r="W335" i="1" a="1"/>
  <c r="W335" i="1" s="1"/>
  <c r="W334" i="1" a="1"/>
  <c r="W334" i="1" s="1"/>
  <c r="W333" i="1" a="1"/>
  <c r="W333" i="1" s="1"/>
  <c r="W332" i="1" a="1"/>
  <c r="W332" i="1" s="1"/>
  <c r="W331" i="1" a="1"/>
  <c r="W331" i="1"/>
  <c r="W330" i="1" a="1"/>
  <c r="W330" i="1" s="1"/>
  <c r="W329" i="1" a="1"/>
  <c r="W329" i="1" s="1"/>
  <c r="W328" i="1" a="1"/>
  <c r="W328" i="1" s="1"/>
  <c r="W327" i="1" a="1"/>
  <c r="W327" i="1"/>
  <c r="W326" i="1" a="1"/>
  <c r="W326" i="1" s="1"/>
  <c r="W325" i="1" a="1"/>
  <c r="W325" i="1" s="1"/>
  <c r="W324" i="1" a="1"/>
  <c r="W324" i="1" s="1"/>
  <c r="W323" i="1" a="1"/>
  <c r="W323" i="1"/>
  <c r="W322" i="1" a="1"/>
  <c r="W322" i="1" s="1"/>
  <c r="W321" i="1" a="1"/>
  <c r="W321" i="1" s="1"/>
  <c r="W320" i="1" a="1"/>
  <c r="W320" i="1" s="1"/>
  <c r="W319" i="1" a="1"/>
  <c r="W319" i="1" s="1"/>
  <c r="W318" i="1" a="1"/>
  <c r="W318" i="1" s="1"/>
  <c r="W317" i="1" a="1"/>
  <c r="W317" i="1" s="1"/>
  <c r="W316" i="1" a="1"/>
  <c r="W316" i="1" s="1"/>
  <c r="W315" i="1" a="1"/>
  <c r="W315" i="1" s="1"/>
  <c r="W314" i="1" a="1"/>
  <c r="W314" i="1" s="1"/>
  <c r="W313" i="1" a="1"/>
  <c r="W313" i="1" s="1"/>
  <c r="W312" i="1" a="1"/>
  <c r="W312" i="1" s="1"/>
  <c r="W311" i="1" a="1"/>
  <c r="W311" i="1"/>
  <c r="W310" i="1" a="1"/>
  <c r="W310" i="1" s="1"/>
  <c r="W309" i="1" a="1"/>
  <c r="W309" i="1" s="1"/>
  <c r="W308" i="1" a="1"/>
  <c r="W308" i="1" s="1"/>
  <c r="W307" i="1" a="1"/>
  <c r="W307" i="1" s="1"/>
  <c r="W306" i="1" a="1"/>
  <c r="W306" i="1" s="1"/>
  <c r="W305" i="1" a="1"/>
  <c r="W305" i="1"/>
  <c r="W304" i="1" a="1"/>
  <c r="W304" i="1" s="1"/>
  <c r="W303" i="1" a="1"/>
  <c r="W303" i="1" s="1"/>
  <c r="W302" i="1" a="1"/>
  <c r="W302" i="1" s="1"/>
  <c r="W301" i="1" a="1"/>
  <c r="W301" i="1" s="1"/>
  <c r="W300" i="1" a="1"/>
  <c r="W300" i="1" s="1"/>
  <c r="W299" i="1" a="1"/>
  <c r="W299" i="1"/>
  <c r="W298" i="1" a="1"/>
  <c r="W298" i="1" s="1"/>
  <c r="W297" i="1" a="1"/>
  <c r="W297" i="1"/>
  <c r="W296" i="1" a="1"/>
  <c r="W296" i="1" s="1"/>
  <c r="W295" i="1" a="1"/>
  <c r="W295" i="1"/>
  <c r="W294" i="1" a="1"/>
  <c r="W294" i="1" s="1"/>
  <c r="W293" i="1" a="1"/>
  <c r="W293" i="1" s="1"/>
  <c r="W292" i="1" a="1"/>
  <c r="W292" i="1" s="1"/>
  <c r="W291" i="1" a="1"/>
  <c r="W291" i="1" s="1"/>
  <c r="W290" i="1" a="1"/>
  <c r="W290" i="1" s="1"/>
  <c r="W289" i="1" a="1"/>
  <c r="W289" i="1"/>
  <c r="W288" i="1" a="1"/>
  <c r="W288" i="1" s="1"/>
  <c r="W287" i="1" a="1"/>
  <c r="W287" i="1" s="1"/>
  <c r="W286" i="1" a="1"/>
  <c r="W286" i="1" s="1"/>
  <c r="W285" i="1" a="1"/>
  <c r="W285" i="1" s="1"/>
  <c r="W284" i="1" a="1"/>
  <c r="W284" i="1" s="1"/>
  <c r="W283" i="1" a="1"/>
  <c r="W283" i="1"/>
  <c r="W282" i="1" a="1"/>
  <c r="W282" i="1" s="1"/>
  <c r="W281" i="1" a="1"/>
  <c r="W281" i="1"/>
  <c r="W280" i="1" a="1"/>
  <c r="W280" i="1" s="1"/>
  <c r="W279" i="1" a="1"/>
  <c r="W279" i="1"/>
  <c r="W278" i="1" a="1"/>
  <c r="W278" i="1" s="1"/>
  <c r="W277" i="1" a="1"/>
  <c r="W277" i="1" s="1"/>
  <c r="W276" i="1" a="1"/>
  <c r="W276" i="1" s="1"/>
  <c r="W275" i="1" a="1"/>
  <c r="W275" i="1" s="1"/>
  <c r="W274" i="1" a="1"/>
  <c r="W274" i="1" s="1"/>
  <c r="W273" i="1" a="1"/>
  <c r="W273" i="1"/>
  <c r="W272" i="1" a="1"/>
  <c r="W272" i="1" s="1"/>
  <c r="W271" i="1" a="1"/>
  <c r="W271" i="1" s="1"/>
  <c r="W270" i="1" a="1"/>
  <c r="W270" i="1" s="1"/>
  <c r="W269" i="1" a="1"/>
  <c r="W269" i="1" s="1"/>
  <c r="W268" i="1" a="1"/>
  <c r="W268" i="1" s="1"/>
  <c r="W267" i="1" a="1"/>
  <c r="W267" i="1"/>
  <c r="W266" i="1" a="1"/>
  <c r="W266" i="1" s="1"/>
  <c r="W265" i="1" a="1"/>
  <c r="W265" i="1"/>
  <c r="W264" i="1" a="1"/>
  <c r="W264" i="1" s="1"/>
  <c r="W263" i="1" a="1"/>
  <c r="W263" i="1"/>
  <c r="W262" i="1" a="1"/>
  <c r="W262" i="1" s="1"/>
  <c r="W261" i="1" a="1"/>
  <c r="W261" i="1" s="1"/>
  <c r="W260" i="1" a="1"/>
  <c r="W260" i="1" s="1"/>
  <c r="W259" i="1" a="1"/>
  <c r="W259" i="1" s="1"/>
  <c r="W258" i="1" a="1"/>
  <c r="W258" i="1" s="1"/>
  <c r="W257" i="1" a="1"/>
  <c r="W257" i="1"/>
  <c r="W256" i="1" a="1"/>
  <c r="W256" i="1" s="1"/>
  <c r="W255" i="1" a="1"/>
  <c r="W255" i="1" s="1"/>
  <c r="W254" i="1" a="1"/>
  <c r="W254" i="1" s="1"/>
  <c r="W253" i="1" a="1"/>
  <c r="W253" i="1" s="1"/>
  <c r="W252" i="1" a="1"/>
  <c r="W252" i="1" s="1"/>
  <c r="W251" i="1" a="1"/>
  <c r="W251" i="1"/>
  <c r="W250" i="1" a="1"/>
  <c r="W250" i="1" s="1"/>
  <c r="W249" i="1" a="1"/>
  <c r="W249" i="1"/>
  <c r="W248" i="1" a="1"/>
  <c r="W248" i="1" s="1"/>
  <c r="W247" i="1" a="1"/>
  <c r="W247" i="1"/>
  <c r="W246" i="1" a="1"/>
  <c r="W246" i="1" s="1"/>
  <c r="W245" i="1" a="1"/>
  <c r="W245" i="1" s="1"/>
  <c r="W244" i="1" a="1"/>
  <c r="W244" i="1" s="1"/>
  <c r="W243" i="1" a="1"/>
  <c r="W243" i="1" s="1"/>
  <c r="W242" i="1" a="1"/>
  <c r="W242" i="1" s="1"/>
  <c r="W241" i="1" a="1"/>
  <c r="W241" i="1"/>
  <c r="W240" i="1" a="1"/>
  <c r="W240" i="1" s="1"/>
  <c r="W239" i="1" a="1"/>
  <c r="W239" i="1" s="1"/>
  <c r="W238" i="1" a="1"/>
  <c r="W238" i="1" s="1"/>
  <c r="W237" i="1" a="1"/>
  <c r="W237" i="1" s="1"/>
  <c r="W236" i="1" a="1"/>
  <c r="W236" i="1" s="1"/>
  <c r="W235" i="1" a="1"/>
  <c r="W235" i="1"/>
  <c r="W234" i="1" a="1"/>
  <c r="W234" i="1" s="1"/>
  <c r="W233" i="1" a="1"/>
  <c r="W233" i="1"/>
  <c r="W232" i="1" a="1"/>
  <c r="W232" i="1" s="1"/>
  <c r="W231" i="1" a="1"/>
  <c r="W231" i="1"/>
  <c r="W230" i="1" a="1"/>
  <c r="W230" i="1" s="1"/>
  <c r="W229" i="1" a="1"/>
  <c r="W229" i="1" s="1"/>
  <c r="W228" i="1" a="1"/>
  <c r="W228" i="1" s="1"/>
  <c r="W227" i="1" a="1"/>
  <c r="W227" i="1" s="1"/>
  <c r="W226" i="1" a="1"/>
  <c r="W226" i="1" s="1"/>
  <c r="W225" i="1" a="1"/>
  <c r="W225" i="1"/>
  <c r="W224" i="1" a="1"/>
  <c r="W224" i="1" s="1"/>
  <c r="W223" i="1" a="1"/>
  <c r="W223" i="1" s="1"/>
  <c r="W222" i="1" a="1"/>
  <c r="W222" i="1" s="1"/>
  <c r="W221" i="1" a="1"/>
  <c r="W221" i="1" s="1"/>
  <c r="W220" i="1" a="1"/>
  <c r="W220" i="1" s="1"/>
  <c r="W219" i="1" a="1"/>
  <c r="W219" i="1"/>
  <c r="W218" i="1" a="1"/>
  <c r="W218" i="1" s="1"/>
  <c r="W217" i="1" a="1"/>
  <c r="W217" i="1"/>
  <c r="W216" i="1" a="1"/>
  <c r="W216" i="1" s="1"/>
  <c r="W215" i="1" a="1"/>
  <c r="W215" i="1"/>
  <c r="W214" i="1" a="1"/>
  <c r="W214" i="1" s="1"/>
  <c r="W213" i="1" a="1"/>
  <c r="W213" i="1" s="1"/>
  <c r="W212" i="1" a="1"/>
  <c r="W212" i="1" s="1"/>
  <c r="W211" i="1" a="1"/>
  <c r="W211" i="1" s="1"/>
  <c r="W210" i="1" a="1"/>
  <c r="W210" i="1" s="1"/>
  <c r="W209" i="1" a="1"/>
  <c r="W209" i="1"/>
  <c r="W208" i="1" a="1"/>
  <c r="W208" i="1" s="1"/>
  <c r="W207" i="1" a="1"/>
  <c r="W207" i="1" s="1"/>
  <c r="W206" i="1" a="1"/>
  <c r="W206" i="1" s="1"/>
  <c r="W205" i="1" a="1"/>
  <c r="W205" i="1" s="1"/>
  <c r="W204" i="1" a="1"/>
  <c r="W204" i="1" s="1"/>
  <c r="W203" i="1" a="1"/>
  <c r="W203" i="1"/>
  <c r="W202" i="1" a="1"/>
  <c r="W202" i="1" s="1"/>
  <c r="W201" i="1" a="1"/>
  <c r="W201" i="1"/>
  <c r="W200" i="1" a="1"/>
  <c r="W200" i="1" s="1"/>
  <c r="W199" i="1" a="1"/>
  <c r="W199" i="1"/>
  <c r="W198" i="1" a="1"/>
  <c r="W198" i="1" s="1"/>
  <c r="W197" i="1" a="1"/>
  <c r="W197" i="1" s="1"/>
  <c r="W196" i="1" a="1"/>
  <c r="W196" i="1" s="1"/>
  <c r="W195" i="1" a="1"/>
  <c r="W195" i="1" s="1"/>
  <c r="W194" i="1" a="1"/>
  <c r="W194" i="1" s="1"/>
  <c r="W193" i="1" a="1"/>
  <c r="W193" i="1"/>
  <c r="W192" i="1" a="1"/>
  <c r="W192" i="1" s="1"/>
  <c r="W191" i="1" a="1"/>
  <c r="W191" i="1" s="1"/>
  <c r="W190" i="1" a="1"/>
  <c r="W190" i="1" s="1"/>
  <c r="W189" i="1" a="1"/>
  <c r="W189" i="1" s="1"/>
  <c r="W188" i="1" a="1"/>
  <c r="W188" i="1" s="1"/>
  <c r="W187" i="1" a="1"/>
  <c r="W187" i="1"/>
  <c r="W186" i="1" a="1"/>
  <c r="W186" i="1" s="1"/>
  <c r="W185" i="1" a="1"/>
  <c r="W185" i="1"/>
  <c r="W184" i="1" a="1"/>
  <c r="W184" i="1" s="1"/>
  <c r="W183" i="1" a="1"/>
  <c r="W183" i="1"/>
  <c r="W182" i="1" a="1"/>
  <c r="W182" i="1" s="1"/>
  <c r="W181" i="1" a="1"/>
  <c r="W181" i="1" s="1"/>
  <c r="W180" i="1" a="1"/>
  <c r="W180" i="1" s="1"/>
  <c r="W179" i="1" a="1"/>
  <c r="W179" i="1" s="1"/>
  <c r="W178" i="1" a="1"/>
  <c r="W178" i="1" s="1"/>
  <c r="W177" i="1" a="1"/>
  <c r="W177" i="1"/>
  <c r="W176" i="1" a="1"/>
  <c r="W176" i="1" s="1"/>
  <c r="W175" i="1" a="1"/>
  <c r="W175" i="1" s="1"/>
  <c r="W174" i="1" a="1"/>
  <c r="W174" i="1" s="1"/>
  <c r="W173" i="1" a="1"/>
  <c r="W173" i="1" s="1"/>
  <c r="W172" i="1" a="1"/>
  <c r="W172" i="1" s="1"/>
  <c r="W171" i="1" a="1"/>
  <c r="W171" i="1"/>
  <c r="W170" i="1" a="1"/>
  <c r="W170" i="1" s="1"/>
  <c r="W169" i="1" a="1"/>
  <c r="W169" i="1"/>
  <c r="W168" i="1" a="1"/>
  <c r="W168" i="1" s="1"/>
  <c r="W167" i="1" a="1"/>
  <c r="W167" i="1"/>
  <c r="W166" i="1" a="1"/>
  <c r="W166" i="1" s="1"/>
  <c r="W165" i="1" a="1"/>
  <c r="W165" i="1" s="1"/>
  <c r="W164" i="1" a="1"/>
  <c r="W164" i="1"/>
  <c r="W163" i="1" a="1"/>
  <c r="W163" i="1" s="1"/>
  <c r="W162" i="1" a="1"/>
  <c r="W162" i="1"/>
  <c r="W161" i="1" a="1"/>
  <c r="W161" i="1" s="1"/>
  <c r="W160" i="1" a="1"/>
  <c r="W160" i="1"/>
  <c r="W159" i="1" a="1"/>
  <c r="W159" i="1" s="1"/>
  <c r="W158" i="1" a="1"/>
  <c r="W158" i="1"/>
  <c r="W157" i="1" a="1"/>
  <c r="W157" i="1" s="1"/>
  <c r="W156" i="1" a="1"/>
  <c r="W156" i="1"/>
  <c r="W155" i="1" a="1"/>
  <c r="W155" i="1" s="1"/>
  <c r="W154" i="1" a="1"/>
  <c r="W154" i="1"/>
  <c r="W153" i="1" a="1"/>
  <c r="W153" i="1" s="1"/>
  <c r="W152" i="1" a="1"/>
  <c r="W152" i="1"/>
  <c r="W151" i="1" a="1"/>
  <c r="W151" i="1" s="1"/>
  <c r="W150" i="1" a="1"/>
  <c r="W150" i="1"/>
  <c r="W149" i="1" a="1"/>
  <c r="W149" i="1" s="1"/>
  <c r="W148" i="1" a="1"/>
  <c r="W148" i="1"/>
  <c r="W147" i="1" a="1"/>
  <c r="W147" i="1" s="1"/>
  <c r="W146" i="1" a="1"/>
  <c r="W146" i="1"/>
  <c r="W145" i="1" a="1"/>
  <c r="W145" i="1" s="1"/>
  <c r="W144" i="1" a="1"/>
  <c r="W144" i="1"/>
  <c r="W143" i="1" a="1"/>
  <c r="W143" i="1" s="1"/>
  <c r="W142" i="1" a="1"/>
  <c r="W142" i="1"/>
  <c r="W141" i="1" a="1"/>
  <c r="W141" i="1" s="1"/>
  <c r="W140" i="1" a="1"/>
  <c r="W140" i="1"/>
  <c r="W139" i="1" a="1"/>
  <c r="W139" i="1" s="1"/>
  <c r="W138" i="1" a="1"/>
  <c r="W138" i="1"/>
  <c r="W137" i="1" a="1"/>
  <c r="W137" i="1" s="1"/>
  <c r="W136" i="1" a="1"/>
  <c r="W136" i="1"/>
  <c r="W135" i="1" a="1"/>
  <c r="W135" i="1" s="1"/>
  <c r="W134" i="1" a="1"/>
  <c r="W134" i="1"/>
  <c r="W133" i="1" a="1"/>
  <c r="W133" i="1" s="1"/>
  <c r="W132" i="1" a="1"/>
  <c r="W132" i="1"/>
  <c r="W131" i="1" a="1"/>
  <c r="W131" i="1" s="1"/>
  <c r="W130" i="1" a="1"/>
  <c r="W130" i="1"/>
  <c r="W129" i="1" a="1"/>
  <c r="W129" i="1" s="1"/>
  <c r="W128" i="1" a="1"/>
  <c r="W128" i="1"/>
  <c r="W127" i="1" a="1"/>
  <c r="W127" i="1" s="1"/>
  <c r="W126" i="1" a="1"/>
  <c r="W126" i="1"/>
  <c r="W125" i="1" a="1"/>
  <c r="W125" i="1" s="1"/>
  <c r="W124" i="1" a="1"/>
  <c r="W124" i="1"/>
  <c r="W123" i="1" a="1"/>
  <c r="W123" i="1" s="1"/>
  <c r="W122" i="1" a="1"/>
  <c r="W122" i="1"/>
  <c r="W121" i="1" a="1"/>
  <c r="W121" i="1" s="1"/>
  <c r="W120" i="1" a="1"/>
  <c r="W120" i="1"/>
  <c r="W119" i="1" a="1"/>
  <c r="W119" i="1" s="1"/>
  <c r="W118" i="1" a="1"/>
  <c r="W118" i="1"/>
  <c r="W117" i="1" a="1"/>
  <c r="W117" i="1" s="1"/>
  <c r="W116" i="1" a="1"/>
  <c r="W116" i="1"/>
  <c r="W115" i="1" a="1"/>
  <c r="W115" i="1" s="1"/>
  <c r="W114" i="1" a="1"/>
  <c r="W114" i="1"/>
  <c r="W113" i="1" a="1"/>
  <c r="W113" i="1" s="1"/>
  <c r="W112" i="1" a="1"/>
  <c r="W112" i="1"/>
  <c r="W111" i="1" a="1"/>
  <c r="W111" i="1" s="1"/>
  <c r="W110" i="1" a="1"/>
  <c r="W110" i="1"/>
  <c r="W109" i="1" a="1"/>
  <c r="W109" i="1" s="1"/>
  <c r="W108" i="1" a="1"/>
  <c r="W108" i="1"/>
  <c r="W107" i="1" a="1"/>
  <c r="W107" i="1" s="1"/>
  <c r="W106" i="1" a="1"/>
  <c r="W106" i="1"/>
  <c r="W105" i="1" a="1"/>
  <c r="W105" i="1" s="1"/>
  <c r="W104" i="1" a="1"/>
  <c r="W104" i="1"/>
  <c r="W103" i="1" a="1"/>
  <c r="W103" i="1" s="1"/>
  <c r="W102" i="1" a="1"/>
  <c r="W102" i="1"/>
  <c r="W101" i="1" a="1"/>
  <c r="W101" i="1" s="1"/>
  <c r="W100" i="1" a="1"/>
  <c r="W100" i="1"/>
  <c r="W99" i="1" a="1"/>
  <c r="W99" i="1" s="1"/>
  <c r="W98" i="1" a="1"/>
  <c r="W98" i="1"/>
  <c r="W97" i="1" a="1"/>
  <c r="W97" i="1" s="1"/>
  <c r="W96" i="1" a="1"/>
  <c r="W96" i="1"/>
  <c r="W95" i="1" a="1"/>
  <c r="W95" i="1" s="1"/>
  <c r="W94" i="1" a="1"/>
  <c r="W94" i="1"/>
  <c r="W93" i="1" a="1"/>
  <c r="W93" i="1" s="1"/>
  <c r="W92" i="1" a="1"/>
  <c r="W92" i="1"/>
  <c r="W91" i="1" a="1"/>
  <c r="W91" i="1" s="1"/>
  <c r="W90" i="1" a="1"/>
  <c r="W90" i="1"/>
  <c r="W89" i="1" a="1"/>
  <c r="W89" i="1" s="1"/>
  <c r="W88" i="1" a="1"/>
  <c r="W88" i="1"/>
  <c r="W87" i="1" a="1"/>
  <c r="W87" i="1" s="1"/>
  <c r="W86" i="1" a="1"/>
  <c r="W86" i="1"/>
  <c r="W85" i="1" a="1"/>
  <c r="W85" i="1" s="1"/>
  <c r="W84" i="1" a="1"/>
  <c r="W84" i="1"/>
  <c r="W83" i="1" a="1"/>
  <c r="W83" i="1" s="1"/>
  <c r="W82" i="1" a="1"/>
  <c r="W82" i="1"/>
  <c r="W81" i="1" a="1"/>
  <c r="W81" i="1" s="1"/>
  <c r="W80" i="1" a="1"/>
  <c r="W80" i="1"/>
  <c r="W79" i="1" a="1"/>
  <c r="W79" i="1" s="1"/>
  <c r="W78" i="1" a="1"/>
  <c r="W78" i="1"/>
  <c r="W77" i="1" a="1"/>
  <c r="W77" i="1" s="1"/>
  <c r="W76" i="1" a="1"/>
  <c r="W76" i="1"/>
  <c r="W75" i="1" a="1"/>
  <c r="W75" i="1" s="1"/>
  <c r="W74" i="1" a="1"/>
  <c r="W74" i="1"/>
  <c r="W73" i="1" a="1"/>
  <c r="W73" i="1" s="1"/>
  <c r="W72" i="1" a="1"/>
  <c r="W72" i="1"/>
  <c r="W71" i="1" a="1"/>
  <c r="W71" i="1" s="1"/>
  <c r="W70" i="1" a="1"/>
  <c r="W70" i="1"/>
  <c r="W69" i="1" a="1"/>
  <c r="W69" i="1" s="1"/>
  <c r="W68" i="1" a="1"/>
  <c r="W68" i="1"/>
  <c r="W67" i="1" a="1"/>
  <c r="W67" i="1" s="1"/>
  <c r="W66" i="1" a="1"/>
  <c r="W66" i="1" s="1"/>
  <c r="W65" i="1" a="1"/>
  <c r="W65" i="1" s="1"/>
  <c r="W64" i="1" a="1"/>
  <c r="W64" i="1"/>
  <c r="W63" i="1" a="1"/>
  <c r="W63" i="1" s="1"/>
  <c r="W62" i="1" a="1"/>
  <c r="W62" i="1" s="1"/>
  <c r="W61" i="1" a="1"/>
  <c r="W61" i="1" s="1"/>
  <c r="W60" i="1" a="1"/>
  <c r="W60" i="1"/>
  <c r="W59" i="1" a="1"/>
  <c r="W59" i="1" s="1"/>
  <c r="W58" i="1" a="1"/>
  <c r="W58" i="1" s="1"/>
  <c r="W57" i="1" a="1"/>
  <c r="W57" i="1" s="1"/>
  <c r="W56" i="1" a="1"/>
  <c r="W56" i="1"/>
  <c r="W55" i="1" a="1"/>
  <c r="W55" i="1" s="1"/>
  <c r="W54" i="1" a="1"/>
  <c r="W54" i="1" s="1"/>
  <c r="W53" i="1" a="1"/>
  <c r="W53" i="1" s="1"/>
  <c r="W52" i="1" a="1"/>
  <c r="W52" i="1"/>
  <c r="W51" i="1" a="1"/>
  <c r="W51" i="1" s="1"/>
  <c r="W50" i="1" a="1"/>
  <c r="W50" i="1" s="1"/>
  <c r="W49" i="1" a="1"/>
  <c r="W49" i="1" s="1"/>
  <c r="W48" i="1" a="1"/>
  <c r="W48" i="1"/>
  <c r="W47" i="1" a="1"/>
  <c r="W47" i="1" s="1"/>
  <c r="W46" i="1" a="1"/>
  <c r="W46" i="1" s="1"/>
  <c r="W45" i="1" a="1"/>
  <c r="W45" i="1" s="1"/>
  <c r="W44" i="1" a="1"/>
  <c r="W44" i="1"/>
  <c r="W43" i="1" a="1"/>
  <c r="W43" i="1" s="1"/>
  <c r="W42" i="1" a="1"/>
  <c r="W42" i="1" s="1"/>
  <c r="W41" i="1" a="1"/>
  <c r="W41" i="1" s="1"/>
  <c r="W40" i="1" a="1"/>
  <c r="W40" i="1"/>
  <c r="W39" i="1" a="1"/>
  <c r="W39" i="1" s="1"/>
  <c r="W38" i="1" a="1"/>
  <c r="W38" i="1" s="1"/>
  <c r="W37" i="1" a="1"/>
  <c r="W37" i="1" s="1"/>
  <c r="W36" i="1" a="1"/>
  <c r="W36" i="1"/>
  <c r="W35" i="1" a="1"/>
  <c r="W35" i="1" s="1"/>
  <c r="W34" i="1" a="1"/>
  <c r="W34" i="1" s="1"/>
  <c r="W33" i="1" a="1"/>
  <c r="W33" i="1" s="1"/>
  <c r="W32" i="1" a="1"/>
  <c r="W32" i="1"/>
  <c r="W31" i="1" a="1"/>
  <c r="W31" i="1" s="1"/>
  <c r="W30" i="1" a="1"/>
  <c r="W30" i="1" s="1"/>
  <c r="W29" i="1" a="1"/>
  <c r="W29" i="1" s="1"/>
  <c r="W28" i="1" a="1"/>
  <c r="W28" i="1"/>
  <c r="W27" i="1" a="1"/>
  <c r="W27" i="1" s="1"/>
  <c r="W26" i="1" a="1"/>
  <c r="W26" i="1" s="1"/>
  <c r="W25" i="1" a="1"/>
  <c r="W25" i="1" s="1"/>
  <c r="W24" i="1" a="1"/>
  <c r="W24" i="1"/>
  <c r="W23" i="1" a="1"/>
  <c r="W23" i="1" s="1"/>
  <c r="W22" i="1" a="1"/>
  <c r="W22" i="1" s="1"/>
  <c r="W21" i="1" a="1"/>
  <c r="W21" i="1" s="1"/>
  <c r="W20" i="1" a="1"/>
  <c r="W20" i="1"/>
  <c r="W19" i="1" a="1"/>
  <c r="W19" i="1" s="1"/>
  <c r="W18" i="1" a="1"/>
  <c r="W18" i="1" s="1"/>
  <c r="W17" i="1" a="1"/>
  <c r="W17" i="1" s="1"/>
  <c r="W16" i="1" a="1"/>
  <c r="W16" i="1"/>
  <c r="W15" i="1" a="1"/>
  <c r="W15" i="1" s="1"/>
  <c r="W14" i="1" a="1"/>
  <c r="W14" i="1" s="1"/>
  <c r="W13" i="1" a="1"/>
  <c r="W13" i="1" s="1"/>
  <c r="W12" i="1" a="1"/>
  <c r="W12" i="1"/>
  <c r="W11" i="1" a="1"/>
  <c r="W11" i="1" s="1"/>
  <c r="W10" i="1" a="1"/>
  <c r="W10" i="1" s="1"/>
  <c r="W9" i="1" a="1"/>
  <c r="W9" i="1" s="1"/>
  <c r="W8" i="1" a="1"/>
  <c r="W8" i="1"/>
  <c r="W7" i="1" a="1"/>
  <c r="W7" i="1" s="1"/>
  <c r="W6" i="1" a="1"/>
  <c r="W6" i="1" s="1"/>
  <c r="W5" i="1" a="1"/>
  <c r="W5" i="1" s="1"/>
  <c r="W4" i="1" a="1"/>
  <c r="W4" i="1" s="1"/>
  <c r="AE14" i="1"/>
  <c r="AD14" i="1"/>
  <c r="AC14" i="1"/>
  <c r="AE13" i="1"/>
  <c r="AD13" i="1"/>
  <c r="AC13" i="1"/>
  <c r="AC7" i="1" a="1"/>
  <c r="AE11" i="1" s="1"/>
  <c r="V505" i="1"/>
  <c r="U505" i="1"/>
  <c r="V504" i="1"/>
  <c r="U504" i="1"/>
  <c r="V503" i="1"/>
  <c r="U503" i="1"/>
  <c r="V502" i="1"/>
  <c r="U502" i="1"/>
  <c r="V501" i="1"/>
  <c r="U501" i="1"/>
  <c r="V500" i="1"/>
  <c r="U500" i="1"/>
  <c r="V499" i="1"/>
  <c r="U499" i="1"/>
  <c r="V498" i="1"/>
  <c r="U498" i="1"/>
  <c r="V497" i="1"/>
  <c r="U497" i="1"/>
  <c r="V496" i="1"/>
  <c r="U496" i="1"/>
  <c r="V495" i="1"/>
  <c r="U495" i="1"/>
  <c r="V494" i="1"/>
  <c r="U494" i="1"/>
  <c r="V493" i="1"/>
  <c r="U493" i="1"/>
  <c r="V492" i="1"/>
  <c r="U492" i="1"/>
  <c r="V491" i="1"/>
  <c r="U491" i="1"/>
  <c r="V490" i="1"/>
  <c r="U490" i="1"/>
  <c r="V489" i="1"/>
  <c r="U489" i="1"/>
  <c r="V488" i="1"/>
  <c r="U488" i="1"/>
  <c r="V487" i="1"/>
  <c r="U487" i="1"/>
  <c r="V486" i="1"/>
  <c r="U486" i="1"/>
  <c r="V485" i="1"/>
  <c r="U485" i="1"/>
  <c r="V484" i="1"/>
  <c r="U484" i="1"/>
  <c r="V483" i="1"/>
  <c r="U483" i="1"/>
  <c r="V482" i="1"/>
  <c r="U482" i="1"/>
  <c r="V481" i="1"/>
  <c r="U481" i="1"/>
  <c r="V480" i="1"/>
  <c r="U480" i="1"/>
  <c r="V479" i="1"/>
  <c r="U479" i="1"/>
  <c r="V478" i="1"/>
  <c r="U478" i="1"/>
  <c r="V477" i="1"/>
  <c r="U477" i="1"/>
  <c r="V476" i="1"/>
  <c r="U476" i="1"/>
  <c r="V475" i="1"/>
  <c r="U475" i="1"/>
  <c r="V474" i="1"/>
  <c r="U474" i="1"/>
  <c r="V473" i="1"/>
  <c r="U473" i="1"/>
  <c r="V472" i="1"/>
  <c r="U472" i="1"/>
  <c r="V471" i="1"/>
  <c r="U471" i="1"/>
  <c r="V470" i="1"/>
  <c r="U470" i="1"/>
  <c r="V469" i="1"/>
  <c r="U469" i="1"/>
  <c r="V468" i="1"/>
  <c r="U468" i="1"/>
  <c r="V467" i="1"/>
  <c r="U467" i="1"/>
  <c r="V466" i="1"/>
  <c r="U466" i="1"/>
  <c r="V465" i="1"/>
  <c r="U465" i="1"/>
  <c r="V464" i="1"/>
  <c r="U464" i="1"/>
  <c r="V463" i="1"/>
  <c r="U463" i="1"/>
  <c r="V462" i="1"/>
  <c r="U462" i="1"/>
  <c r="V461" i="1"/>
  <c r="U461" i="1"/>
  <c r="V460" i="1"/>
  <c r="U460" i="1"/>
  <c r="V459" i="1"/>
  <c r="U459" i="1"/>
  <c r="V458" i="1"/>
  <c r="U458" i="1"/>
  <c r="V457" i="1"/>
  <c r="U457" i="1"/>
  <c r="V456" i="1"/>
  <c r="U456" i="1"/>
  <c r="V455" i="1"/>
  <c r="U455" i="1"/>
  <c r="V454" i="1"/>
  <c r="U454" i="1"/>
  <c r="V453" i="1"/>
  <c r="U453" i="1"/>
  <c r="V452" i="1"/>
  <c r="U452" i="1"/>
  <c r="V451" i="1"/>
  <c r="U451" i="1"/>
  <c r="V450" i="1"/>
  <c r="U450" i="1"/>
  <c r="V449" i="1"/>
  <c r="U449" i="1"/>
  <c r="V448" i="1"/>
  <c r="U448" i="1"/>
  <c r="V447" i="1"/>
  <c r="U447" i="1"/>
  <c r="V446" i="1"/>
  <c r="U446" i="1"/>
  <c r="V445" i="1"/>
  <c r="U445" i="1"/>
  <c r="V444" i="1"/>
  <c r="U444" i="1"/>
  <c r="V443" i="1"/>
  <c r="U443" i="1"/>
  <c r="V442" i="1"/>
  <c r="U442" i="1"/>
  <c r="V441" i="1"/>
  <c r="U441" i="1"/>
  <c r="V440" i="1"/>
  <c r="U440" i="1"/>
  <c r="V439" i="1"/>
  <c r="U439" i="1"/>
  <c r="V438" i="1"/>
  <c r="U438" i="1"/>
  <c r="V437" i="1"/>
  <c r="U437" i="1"/>
  <c r="V436" i="1"/>
  <c r="U436" i="1"/>
  <c r="V435" i="1"/>
  <c r="U435" i="1"/>
  <c r="V434" i="1"/>
  <c r="U434" i="1"/>
  <c r="V433" i="1"/>
  <c r="U433" i="1"/>
  <c r="V432" i="1"/>
  <c r="U432" i="1"/>
  <c r="V431" i="1"/>
  <c r="U431" i="1"/>
  <c r="V430" i="1"/>
  <c r="U430" i="1"/>
  <c r="V429" i="1"/>
  <c r="U429" i="1"/>
  <c r="V428" i="1"/>
  <c r="U428" i="1"/>
  <c r="V427" i="1"/>
  <c r="U427" i="1"/>
  <c r="V426" i="1"/>
  <c r="U426" i="1"/>
  <c r="V425" i="1"/>
  <c r="U425" i="1"/>
  <c r="V424" i="1"/>
  <c r="U424" i="1"/>
  <c r="V423" i="1"/>
  <c r="U423" i="1"/>
  <c r="V422" i="1"/>
  <c r="U422" i="1"/>
  <c r="V421" i="1"/>
  <c r="U421" i="1"/>
  <c r="V420" i="1"/>
  <c r="U420" i="1"/>
  <c r="V419" i="1"/>
  <c r="U419" i="1"/>
  <c r="V418" i="1"/>
  <c r="U418" i="1"/>
  <c r="V417" i="1"/>
  <c r="U417" i="1"/>
  <c r="V416" i="1"/>
  <c r="U416" i="1"/>
  <c r="V415" i="1"/>
  <c r="U415" i="1"/>
  <c r="V414" i="1"/>
  <c r="U414" i="1"/>
  <c r="V413" i="1"/>
  <c r="U413" i="1"/>
  <c r="V412" i="1"/>
  <c r="U412" i="1"/>
  <c r="V411" i="1"/>
  <c r="U411" i="1"/>
  <c r="V410" i="1"/>
  <c r="U410" i="1"/>
  <c r="V409" i="1"/>
  <c r="U409" i="1"/>
  <c r="V408" i="1"/>
  <c r="U408" i="1"/>
  <c r="V407" i="1"/>
  <c r="U407" i="1"/>
  <c r="V406" i="1"/>
  <c r="U406" i="1"/>
  <c r="V405" i="1"/>
  <c r="U405" i="1"/>
  <c r="V404" i="1"/>
  <c r="U404" i="1"/>
  <c r="V403" i="1"/>
  <c r="U403" i="1"/>
  <c r="V402" i="1"/>
  <c r="U402" i="1"/>
  <c r="V401" i="1"/>
  <c r="U401" i="1"/>
  <c r="V400" i="1"/>
  <c r="U400" i="1"/>
  <c r="V399" i="1"/>
  <c r="U399" i="1"/>
  <c r="V398" i="1"/>
  <c r="U398" i="1"/>
  <c r="V397" i="1"/>
  <c r="U397" i="1"/>
  <c r="V396" i="1"/>
  <c r="U396" i="1"/>
  <c r="V395" i="1"/>
  <c r="U395" i="1"/>
  <c r="V394" i="1"/>
  <c r="U394" i="1"/>
  <c r="V393" i="1"/>
  <c r="U393" i="1"/>
  <c r="V392" i="1"/>
  <c r="U392" i="1"/>
  <c r="V391" i="1"/>
  <c r="U391" i="1"/>
  <c r="V390" i="1"/>
  <c r="U390" i="1"/>
  <c r="V389" i="1"/>
  <c r="U389" i="1"/>
  <c r="V388" i="1"/>
  <c r="U388" i="1"/>
  <c r="V387" i="1"/>
  <c r="U387" i="1"/>
  <c r="V386" i="1"/>
  <c r="U386" i="1"/>
  <c r="V385" i="1"/>
  <c r="U385" i="1"/>
  <c r="V384" i="1"/>
  <c r="U384" i="1"/>
  <c r="V383" i="1"/>
  <c r="U383" i="1"/>
  <c r="V382" i="1"/>
  <c r="U382" i="1"/>
  <c r="V381" i="1"/>
  <c r="U381" i="1"/>
  <c r="V380" i="1"/>
  <c r="U380" i="1"/>
  <c r="V379" i="1"/>
  <c r="U379" i="1"/>
  <c r="V378" i="1"/>
  <c r="U378" i="1"/>
  <c r="V377" i="1"/>
  <c r="U377" i="1"/>
  <c r="V376" i="1"/>
  <c r="U376" i="1"/>
  <c r="V375" i="1"/>
  <c r="U375" i="1"/>
  <c r="V374" i="1"/>
  <c r="U374" i="1"/>
  <c r="V373" i="1"/>
  <c r="U373" i="1"/>
  <c r="V372" i="1"/>
  <c r="U372" i="1"/>
  <c r="V371" i="1"/>
  <c r="U371" i="1"/>
  <c r="V370" i="1"/>
  <c r="U370" i="1"/>
  <c r="V369" i="1"/>
  <c r="U369" i="1"/>
  <c r="V368" i="1"/>
  <c r="U368" i="1"/>
  <c r="V367" i="1"/>
  <c r="U367" i="1"/>
  <c r="V366" i="1"/>
  <c r="U366" i="1"/>
  <c r="V365" i="1"/>
  <c r="U365" i="1"/>
  <c r="V364" i="1"/>
  <c r="U364" i="1"/>
  <c r="V363" i="1"/>
  <c r="U363" i="1"/>
  <c r="V362" i="1"/>
  <c r="U362" i="1"/>
  <c r="V361" i="1"/>
  <c r="U361" i="1"/>
  <c r="V360" i="1"/>
  <c r="U360" i="1"/>
  <c r="V359" i="1"/>
  <c r="U359" i="1"/>
  <c r="V358" i="1"/>
  <c r="U358" i="1"/>
  <c r="V357" i="1"/>
  <c r="U357" i="1"/>
  <c r="V356" i="1"/>
  <c r="U356" i="1"/>
  <c r="V355" i="1"/>
  <c r="U355" i="1"/>
  <c r="V354" i="1"/>
  <c r="U354" i="1"/>
  <c r="V353" i="1"/>
  <c r="U353" i="1"/>
  <c r="V352" i="1"/>
  <c r="U352" i="1"/>
  <c r="V351" i="1"/>
  <c r="U351" i="1"/>
  <c r="V350" i="1"/>
  <c r="U350" i="1"/>
  <c r="V349" i="1"/>
  <c r="U349" i="1"/>
  <c r="V348" i="1"/>
  <c r="U348" i="1"/>
  <c r="V347" i="1"/>
  <c r="U347" i="1"/>
  <c r="V346" i="1"/>
  <c r="U346" i="1"/>
  <c r="V345" i="1"/>
  <c r="U345" i="1"/>
  <c r="V344" i="1"/>
  <c r="U344" i="1"/>
  <c r="V343" i="1"/>
  <c r="U343" i="1"/>
  <c r="V342" i="1"/>
  <c r="U342" i="1"/>
  <c r="V341" i="1"/>
  <c r="U341" i="1"/>
  <c r="V340" i="1"/>
  <c r="U340" i="1"/>
  <c r="V339" i="1"/>
  <c r="U339" i="1"/>
  <c r="V338" i="1"/>
  <c r="U338" i="1"/>
  <c r="V337" i="1"/>
  <c r="U337" i="1"/>
  <c r="V336" i="1"/>
  <c r="U336" i="1"/>
  <c r="V335" i="1"/>
  <c r="U335" i="1"/>
  <c r="V334" i="1"/>
  <c r="U334" i="1"/>
  <c r="V333" i="1"/>
  <c r="U333" i="1"/>
  <c r="V332" i="1"/>
  <c r="U332" i="1"/>
  <c r="V331" i="1"/>
  <c r="U331" i="1"/>
  <c r="V330" i="1"/>
  <c r="U330" i="1"/>
  <c r="V329" i="1"/>
  <c r="U329" i="1"/>
  <c r="V328" i="1"/>
  <c r="U328" i="1"/>
  <c r="V327" i="1"/>
  <c r="U327" i="1"/>
  <c r="V326" i="1"/>
  <c r="U326" i="1"/>
  <c r="V325" i="1"/>
  <c r="U325" i="1"/>
  <c r="V324" i="1"/>
  <c r="U324" i="1"/>
  <c r="V323" i="1"/>
  <c r="U323" i="1"/>
  <c r="V322" i="1"/>
  <c r="U322" i="1"/>
  <c r="V321" i="1"/>
  <c r="U321" i="1"/>
  <c r="V320" i="1"/>
  <c r="U320" i="1"/>
  <c r="V319" i="1"/>
  <c r="U319" i="1"/>
  <c r="V318" i="1"/>
  <c r="U318" i="1"/>
  <c r="V317" i="1"/>
  <c r="U317" i="1"/>
  <c r="V316" i="1"/>
  <c r="U316" i="1"/>
  <c r="V315" i="1"/>
  <c r="U315" i="1"/>
  <c r="V314" i="1"/>
  <c r="U314" i="1"/>
  <c r="V313" i="1"/>
  <c r="U313" i="1"/>
  <c r="V312" i="1"/>
  <c r="U312" i="1"/>
  <c r="V311" i="1"/>
  <c r="U311" i="1"/>
  <c r="V310" i="1"/>
  <c r="U310" i="1"/>
  <c r="V309" i="1"/>
  <c r="U309" i="1"/>
  <c r="V308" i="1"/>
  <c r="U308" i="1"/>
  <c r="V307" i="1"/>
  <c r="U307" i="1"/>
  <c r="V306" i="1"/>
  <c r="U306" i="1"/>
  <c r="V305" i="1"/>
  <c r="U305" i="1"/>
  <c r="V304" i="1"/>
  <c r="U304" i="1"/>
  <c r="V303" i="1"/>
  <c r="U303" i="1"/>
  <c r="V302" i="1"/>
  <c r="U302" i="1"/>
  <c r="V301" i="1"/>
  <c r="U301" i="1"/>
  <c r="V300" i="1"/>
  <c r="U300" i="1"/>
  <c r="V299" i="1"/>
  <c r="U299" i="1"/>
  <c r="V298" i="1"/>
  <c r="U298" i="1"/>
  <c r="V297" i="1"/>
  <c r="U297" i="1"/>
  <c r="V296" i="1"/>
  <c r="U296" i="1"/>
  <c r="V295" i="1"/>
  <c r="U295" i="1"/>
  <c r="V294" i="1"/>
  <c r="U294" i="1"/>
  <c r="V293" i="1"/>
  <c r="U293" i="1"/>
  <c r="V292" i="1"/>
  <c r="U292" i="1"/>
  <c r="V291" i="1"/>
  <c r="U291" i="1"/>
  <c r="V290" i="1"/>
  <c r="U290" i="1"/>
  <c r="V289" i="1"/>
  <c r="U289" i="1"/>
  <c r="V288" i="1"/>
  <c r="U288" i="1"/>
  <c r="V287" i="1"/>
  <c r="U287" i="1"/>
  <c r="V286" i="1"/>
  <c r="U286" i="1"/>
  <c r="V285" i="1"/>
  <c r="U285" i="1"/>
  <c r="V284" i="1"/>
  <c r="U284" i="1"/>
  <c r="V283" i="1"/>
  <c r="U283" i="1"/>
  <c r="V282" i="1"/>
  <c r="U282" i="1"/>
  <c r="V281" i="1"/>
  <c r="U281" i="1"/>
  <c r="V280" i="1"/>
  <c r="U280" i="1"/>
  <c r="V279" i="1"/>
  <c r="U279" i="1"/>
  <c r="V278" i="1"/>
  <c r="U278" i="1"/>
  <c r="V277" i="1"/>
  <c r="U277" i="1"/>
  <c r="V276" i="1"/>
  <c r="U276" i="1"/>
  <c r="V275" i="1"/>
  <c r="U275" i="1"/>
  <c r="V274" i="1"/>
  <c r="U274" i="1"/>
  <c r="V273" i="1"/>
  <c r="U273" i="1"/>
  <c r="V272" i="1"/>
  <c r="U272" i="1"/>
  <c r="V271" i="1"/>
  <c r="U271" i="1"/>
  <c r="V270" i="1"/>
  <c r="U270" i="1"/>
  <c r="V269" i="1"/>
  <c r="U269" i="1"/>
  <c r="V268" i="1"/>
  <c r="U268" i="1"/>
  <c r="V267" i="1"/>
  <c r="U267" i="1"/>
  <c r="V266" i="1"/>
  <c r="U266" i="1"/>
  <c r="V265" i="1"/>
  <c r="U265" i="1"/>
  <c r="V264" i="1"/>
  <c r="U264" i="1"/>
  <c r="V263" i="1"/>
  <c r="U263" i="1"/>
  <c r="V262" i="1"/>
  <c r="U262" i="1"/>
  <c r="V261" i="1"/>
  <c r="U261" i="1"/>
  <c r="V260" i="1"/>
  <c r="U260" i="1"/>
  <c r="V259" i="1"/>
  <c r="U259" i="1"/>
  <c r="V258" i="1"/>
  <c r="U258" i="1"/>
  <c r="V257" i="1"/>
  <c r="U257" i="1"/>
  <c r="V256" i="1"/>
  <c r="U256" i="1"/>
  <c r="V255" i="1"/>
  <c r="U255" i="1"/>
  <c r="V254" i="1"/>
  <c r="U254" i="1"/>
  <c r="V253" i="1"/>
  <c r="U253" i="1"/>
  <c r="V252" i="1"/>
  <c r="U252" i="1"/>
  <c r="V251" i="1"/>
  <c r="U251" i="1"/>
  <c r="V250" i="1"/>
  <c r="U250" i="1"/>
  <c r="V249" i="1"/>
  <c r="U249" i="1"/>
  <c r="V248" i="1"/>
  <c r="U248" i="1"/>
  <c r="V247" i="1"/>
  <c r="U247" i="1"/>
  <c r="V246" i="1"/>
  <c r="U246" i="1"/>
  <c r="V245" i="1"/>
  <c r="U245" i="1"/>
  <c r="V244" i="1"/>
  <c r="U244" i="1"/>
  <c r="V243" i="1"/>
  <c r="U243" i="1"/>
  <c r="V242" i="1"/>
  <c r="U242" i="1"/>
  <c r="V241" i="1"/>
  <c r="U241" i="1"/>
  <c r="V240" i="1"/>
  <c r="U240" i="1"/>
  <c r="V239" i="1"/>
  <c r="U239" i="1"/>
  <c r="V238" i="1"/>
  <c r="U238" i="1"/>
  <c r="V237" i="1"/>
  <c r="U237" i="1"/>
  <c r="V236" i="1"/>
  <c r="U236" i="1"/>
  <c r="V235" i="1"/>
  <c r="U235" i="1"/>
  <c r="V234" i="1"/>
  <c r="U234" i="1"/>
  <c r="V233" i="1"/>
  <c r="U233" i="1"/>
  <c r="V232" i="1"/>
  <c r="U232" i="1"/>
  <c r="V231" i="1"/>
  <c r="U231" i="1"/>
  <c r="V230" i="1"/>
  <c r="U230" i="1"/>
  <c r="V229" i="1"/>
  <c r="U229" i="1"/>
  <c r="V228" i="1"/>
  <c r="U228" i="1"/>
  <c r="V227" i="1"/>
  <c r="U227" i="1"/>
  <c r="V226" i="1"/>
  <c r="U226" i="1"/>
  <c r="V225" i="1"/>
  <c r="U225" i="1"/>
  <c r="V224" i="1"/>
  <c r="U224" i="1"/>
  <c r="V223" i="1"/>
  <c r="U223" i="1"/>
  <c r="V222" i="1"/>
  <c r="U222" i="1"/>
  <c r="V221" i="1"/>
  <c r="U221" i="1"/>
  <c r="V220" i="1"/>
  <c r="U220" i="1"/>
  <c r="V219" i="1"/>
  <c r="U219" i="1"/>
  <c r="V218" i="1"/>
  <c r="U218" i="1"/>
  <c r="V217" i="1"/>
  <c r="U217" i="1"/>
  <c r="V216" i="1"/>
  <c r="U216" i="1"/>
  <c r="V215" i="1"/>
  <c r="U215" i="1"/>
  <c r="V214" i="1"/>
  <c r="U214" i="1"/>
  <c r="V213" i="1"/>
  <c r="U213" i="1"/>
  <c r="V212" i="1"/>
  <c r="U212" i="1"/>
  <c r="V211" i="1"/>
  <c r="U211" i="1"/>
  <c r="V210" i="1"/>
  <c r="U210" i="1"/>
  <c r="V209" i="1"/>
  <c r="U209" i="1"/>
  <c r="V208" i="1"/>
  <c r="U208" i="1"/>
  <c r="V207" i="1"/>
  <c r="U207" i="1"/>
  <c r="V206" i="1"/>
  <c r="U206" i="1"/>
  <c r="V205" i="1"/>
  <c r="U205" i="1"/>
  <c r="V204" i="1"/>
  <c r="U204" i="1"/>
  <c r="V203" i="1"/>
  <c r="U203" i="1"/>
  <c r="V202" i="1"/>
  <c r="U202" i="1"/>
  <c r="V201" i="1"/>
  <c r="U201" i="1"/>
  <c r="V200" i="1"/>
  <c r="U200" i="1"/>
  <c r="V199" i="1"/>
  <c r="U199" i="1"/>
  <c r="V198" i="1"/>
  <c r="U198" i="1"/>
  <c r="V197" i="1"/>
  <c r="U197" i="1"/>
  <c r="V196" i="1"/>
  <c r="U196" i="1"/>
  <c r="V195" i="1"/>
  <c r="U195" i="1"/>
  <c r="V194" i="1"/>
  <c r="U194" i="1"/>
  <c r="V193" i="1"/>
  <c r="U193" i="1"/>
  <c r="V192" i="1"/>
  <c r="U192" i="1"/>
  <c r="V191" i="1"/>
  <c r="U191" i="1"/>
  <c r="V190" i="1"/>
  <c r="U190" i="1"/>
  <c r="V189" i="1"/>
  <c r="U189" i="1"/>
  <c r="V188" i="1"/>
  <c r="U188" i="1"/>
  <c r="V187" i="1"/>
  <c r="U187" i="1"/>
  <c r="V186" i="1"/>
  <c r="U186" i="1"/>
  <c r="V185" i="1"/>
  <c r="U185" i="1"/>
  <c r="V184" i="1"/>
  <c r="U184" i="1"/>
  <c r="V183" i="1"/>
  <c r="U183" i="1"/>
  <c r="V182" i="1"/>
  <c r="U182" i="1"/>
  <c r="V181" i="1"/>
  <c r="U181" i="1"/>
  <c r="V180" i="1"/>
  <c r="U180" i="1"/>
  <c r="V179" i="1"/>
  <c r="U179" i="1"/>
  <c r="V178" i="1"/>
  <c r="U178" i="1"/>
  <c r="V177" i="1"/>
  <c r="U177" i="1"/>
  <c r="V176" i="1"/>
  <c r="U176" i="1"/>
  <c r="V175" i="1"/>
  <c r="U175" i="1"/>
  <c r="V174" i="1"/>
  <c r="U174" i="1"/>
  <c r="V173" i="1"/>
  <c r="U173" i="1"/>
  <c r="V172" i="1"/>
  <c r="U172" i="1"/>
  <c r="V171" i="1"/>
  <c r="U171" i="1"/>
  <c r="V170" i="1"/>
  <c r="U170" i="1"/>
  <c r="V169" i="1"/>
  <c r="U169" i="1"/>
  <c r="V168" i="1"/>
  <c r="U168" i="1"/>
  <c r="V167" i="1"/>
  <c r="U167" i="1"/>
  <c r="V166" i="1"/>
  <c r="U166" i="1"/>
  <c r="V165" i="1"/>
  <c r="U165" i="1"/>
  <c r="V164" i="1"/>
  <c r="U164" i="1"/>
  <c r="V163" i="1"/>
  <c r="U163" i="1"/>
  <c r="V162" i="1"/>
  <c r="U162" i="1"/>
  <c r="V161" i="1"/>
  <c r="U161" i="1"/>
  <c r="V160" i="1"/>
  <c r="U160" i="1"/>
  <c r="V159" i="1"/>
  <c r="U159" i="1"/>
  <c r="V158" i="1"/>
  <c r="U158" i="1"/>
  <c r="V157" i="1"/>
  <c r="U157" i="1"/>
  <c r="V156" i="1"/>
  <c r="U156" i="1"/>
  <c r="V155" i="1"/>
  <c r="U155" i="1"/>
  <c r="V154" i="1"/>
  <c r="U154" i="1"/>
  <c r="V153" i="1"/>
  <c r="U153" i="1"/>
  <c r="V152" i="1"/>
  <c r="U152" i="1"/>
  <c r="V151" i="1"/>
  <c r="U151" i="1"/>
  <c r="V150" i="1"/>
  <c r="U150" i="1"/>
  <c r="V149" i="1"/>
  <c r="U149" i="1"/>
  <c r="V148" i="1"/>
  <c r="U148" i="1"/>
  <c r="V147" i="1"/>
  <c r="U147" i="1"/>
  <c r="V146" i="1"/>
  <c r="U146" i="1"/>
  <c r="V145" i="1"/>
  <c r="U145" i="1"/>
  <c r="V144" i="1"/>
  <c r="U144" i="1"/>
  <c r="V143" i="1"/>
  <c r="U143" i="1"/>
  <c r="V142" i="1"/>
  <c r="U142" i="1"/>
  <c r="V141" i="1"/>
  <c r="U141" i="1"/>
  <c r="V140" i="1"/>
  <c r="U140" i="1"/>
  <c r="V139" i="1"/>
  <c r="U139" i="1"/>
  <c r="V138" i="1"/>
  <c r="U138" i="1"/>
  <c r="V137" i="1"/>
  <c r="U137" i="1"/>
  <c r="V136" i="1"/>
  <c r="U136" i="1"/>
  <c r="V135" i="1"/>
  <c r="U135" i="1"/>
  <c r="V134" i="1"/>
  <c r="U134" i="1"/>
  <c r="V133" i="1"/>
  <c r="U133" i="1"/>
  <c r="V132" i="1"/>
  <c r="U132" i="1"/>
  <c r="V131" i="1"/>
  <c r="U131" i="1"/>
  <c r="V130" i="1"/>
  <c r="U130" i="1"/>
  <c r="V129" i="1"/>
  <c r="U129" i="1"/>
  <c r="V128" i="1"/>
  <c r="U128" i="1"/>
  <c r="V127" i="1"/>
  <c r="U127" i="1"/>
  <c r="V126" i="1"/>
  <c r="U126" i="1"/>
  <c r="V125" i="1"/>
  <c r="U125" i="1"/>
  <c r="V124" i="1"/>
  <c r="U124" i="1"/>
  <c r="V123" i="1"/>
  <c r="U123" i="1"/>
  <c r="V122" i="1"/>
  <c r="U122" i="1"/>
  <c r="V121" i="1"/>
  <c r="U121" i="1"/>
  <c r="V120" i="1"/>
  <c r="U120" i="1"/>
  <c r="V119" i="1"/>
  <c r="U119" i="1"/>
  <c r="V118" i="1"/>
  <c r="U118" i="1"/>
  <c r="V117" i="1"/>
  <c r="U117" i="1"/>
  <c r="V116" i="1"/>
  <c r="U116" i="1"/>
  <c r="V115" i="1"/>
  <c r="U115" i="1"/>
  <c r="V114" i="1"/>
  <c r="U114" i="1"/>
  <c r="V113" i="1"/>
  <c r="U113" i="1"/>
  <c r="V112" i="1"/>
  <c r="U112" i="1"/>
  <c r="V111" i="1"/>
  <c r="U111" i="1"/>
  <c r="V110" i="1"/>
  <c r="U110" i="1"/>
  <c r="V109" i="1"/>
  <c r="U109" i="1"/>
  <c r="V108" i="1"/>
  <c r="U108" i="1"/>
  <c r="V107" i="1"/>
  <c r="U107" i="1"/>
  <c r="V106" i="1"/>
  <c r="U106" i="1"/>
  <c r="V105" i="1"/>
  <c r="U105" i="1"/>
  <c r="V104" i="1"/>
  <c r="U104" i="1"/>
  <c r="V103" i="1"/>
  <c r="U103" i="1"/>
  <c r="V102" i="1"/>
  <c r="U102" i="1"/>
  <c r="V101" i="1"/>
  <c r="U101" i="1"/>
  <c r="V100" i="1"/>
  <c r="U100" i="1"/>
  <c r="V99" i="1"/>
  <c r="U99" i="1"/>
  <c r="V98" i="1"/>
  <c r="U98" i="1"/>
  <c r="V97" i="1"/>
  <c r="U97" i="1"/>
  <c r="V96" i="1"/>
  <c r="U96" i="1"/>
  <c r="V95" i="1"/>
  <c r="U95" i="1"/>
  <c r="V94" i="1"/>
  <c r="U94" i="1"/>
  <c r="V93" i="1"/>
  <c r="U93" i="1"/>
  <c r="V92" i="1"/>
  <c r="U92" i="1"/>
  <c r="V91" i="1"/>
  <c r="U91" i="1"/>
  <c r="V90" i="1"/>
  <c r="U90" i="1"/>
  <c r="V89" i="1"/>
  <c r="U89" i="1"/>
  <c r="V88" i="1"/>
  <c r="U88" i="1"/>
  <c r="V87" i="1"/>
  <c r="U87" i="1"/>
  <c r="V86" i="1"/>
  <c r="U86" i="1"/>
  <c r="V85" i="1"/>
  <c r="U85" i="1"/>
  <c r="V84" i="1"/>
  <c r="U84" i="1"/>
  <c r="V83" i="1"/>
  <c r="U83" i="1"/>
  <c r="V82" i="1"/>
  <c r="U82" i="1"/>
  <c r="V81" i="1"/>
  <c r="U81" i="1"/>
  <c r="V80" i="1"/>
  <c r="U80" i="1"/>
  <c r="V79" i="1"/>
  <c r="U79" i="1"/>
  <c r="V78" i="1"/>
  <c r="U78" i="1"/>
  <c r="V77" i="1"/>
  <c r="U77" i="1"/>
  <c r="V76" i="1"/>
  <c r="U76" i="1"/>
  <c r="V75" i="1"/>
  <c r="U75" i="1"/>
  <c r="V74" i="1"/>
  <c r="U74" i="1"/>
  <c r="V73" i="1"/>
  <c r="U73" i="1"/>
  <c r="V72" i="1"/>
  <c r="U72" i="1"/>
  <c r="V71" i="1"/>
  <c r="U71" i="1"/>
  <c r="V70" i="1"/>
  <c r="U70" i="1"/>
  <c r="V69" i="1"/>
  <c r="U69" i="1"/>
  <c r="V68" i="1"/>
  <c r="U68" i="1"/>
  <c r="V67" i="1"/>
  <c r="U67" i="1"/>
  <c r="V66" i="1"/>
  <c r="U66" i="1"/>
  <c r="V65" i="1"/>
  <c r="U65" i="1"/>
  <c r="V64" i="1"/>
  <c r="U64" i="1"/>
  <c r="V63" i="1"/>
  <c r="U63" i="1"/>
  <c r="V62" i="1"/>
  <c r="U62" i="1"/>
  <c r="V61" i="1"/>
  <c r="U61" i="1"/>
  <c r="V60" i="1"/>
  <c r="U60" i="1"/>
  <c r="V59" i="1"/>
  <c r="U59" i="1"/>
  <c r="V58" i="1"/>
  <c r="U58" i="1"/>
  <c r="V57" i="1"/>
  <c r="U57" i="1"/>
  <c r="V56" i="1"/>
  <c r="U56" i="1"/>
  <c r="V55" i="1"/>
  <c r="U55" i="1"/>
  <c r="V54" i="1"/>
  <c r="U54" i="1"/>
  <c r="V53" i="1"/>
  <c r="U53" i="1"/>
  <c r="V52" i="1"/>
  <c r="U52" i="1"/>
  <c r="V51" i="1"/>
  <c r="U51" i="1"/>
  <c r="V50" i="1"/>
  <c r="U50" i="1"/>
  <c r="V49" i="1"/>
  <c r="U49" i="1"/>
  <c r="V48" i="1"/>
  <c r="U48" i="1"/>
  <c r="V47" i="1"/>
  <c r="U47" i="1"/>
  <c r="V46" i="1"/>
  <c r="U46" i="1"/>
  <c r="V45" i="1"/>
  <c r="U45" i="1"/>
  <c r="V44" i="1"/>
  <c r="U44" i="1"/>
  <c r="V43" i="1"/>
  <c r="U43" i="1"/>
  <c r="V42" i="1"/>
  <c r="U42" i="1"/>
  <c r="V41" i="1"/>
  <c r="U41" i="1"/>
  <c r="V40" i="1"/>
  <c r="U40" i="1"/>
  <c r="V39" i="1"/>
  <c r="U39" i="1"/>
  <c r="V38" i="1"/>
  <c r="U38" i="1"/>
  <c r="V37" i="1"/>
  <c r="U37" i="1"/>
  <c r="V36" i="1"/>
  <c r="U36" i="1"/>
  <c r="V35" i="1"/>
  <c r="U35" i="1"/>
  <c r="V34" i="1"/>
  <c r="U34" i="1"/>
  <c r="V33" i="1"/>
  <c r="U33" i="1"/>
  <c r="V32" i="1"/>
  <c r="U32" i="1"/>
  <c r="V31" i="1"/>
  <c r="U31" i="1"/>
  <c r="V30" i="1"/>
  <c r="U30" i="1"/>
  <c r="V29" i="1"/>
  <c r="U29" i="1"/>
  <c r="V28" i="1"/>
  <c r="U28" i="1"/>
  <c r="V27" i="1"/>
  <c r="U27" i="1"/>
  <c r="V26" i="1"/>
  <c r="U26" i="1"/>
  <c r="V25" i="1"/>
  <c r="U25" i="1"/>
  <c r="V24" i="1"/>
  <c r="U24" i="1"/>
  <c r="V23" i="1"/>
  <c r="U23" i="1"/>
  <c r="V22" i="1"/>
  <c r="U22" i="1"/>
  <c r="V21" i="1"/>
  <c r="U21" i="1"/>
  <c r="V20" i="1"/>
  <c r="U20" i="1"/>
  <c r="V19" i="1"/>
  <c r="U19" i="1"/>
  <c r="V18" i="1"/>
  <c r="U18" i="1"/>
  <c r="V17" i="1"/>
  <c r="U17" i="1"/>
  <c r="V16" i="1"/>
  <c r="U16" i="1"/>
  <c r="V15" i="1"/>
  <c r="U15" i="1"/>
  <c r="V14" i="1"/>
  <c r="U14" i="1"/>
  <c r="V13" i="1"/>
  <c r="U13" i="1"/>
  <c r="V12" i="1"/>
  <c r="U12" i="1"/>
  <c r="V11" i="1"/>
  <c r="U11" i="1"/>
  <c r="V10" i="1"/>
  <c r="U10" i="1"/>
  <c r="V9" i="1"/>
  <c r="U9" i="1"/>
  <c r="V8" i="1"/>
  <c r="U8" i="1"/>
  <c r="V7" i="1"/>
  <c r="U7" i="1"/>
  <c r="V6" i="1"/>
  <c r="U6" i="1"/>
  <c r="V5" i="1"/>
  <c r="U5" i="1"/>
  <c r="V4" i="1"/>
  <c r="U4" i="1"/>
  <c r="AD4" i="1"/>
  <c r="AD3" i="1"/>
  <c r="T505" i="1" a="1"/>
  <c r="T505" i="1" s="1"/>
  <c r="T504" i="1" a="1"/>
  <c r="T504" i="1"/>
  <c r="T503" i="1" a="1"/>
  <c r="T503" i="1" s="1"/>
  <c r="T502" i="1" a="1"/>
  <c r="T502" i="1"/>
  <c r="T501" i="1" a="1"/>
  <c r="T501" i="1" s="1"/>
  <c r="T500" i="1" a="1"/>
  <c r="T500" i="1"/>
  <c r="T499" i="1" a="1"/>
  <c r="T499" i="1" s="1"/>
  <c r="T498" i="1" a="1"/>
  <c r="T498" i="1"/>
  <c r="T497" i="1" a="1"/>
  <c r="T497" i="1" s="1"/>
  <c r="T496" i="1" a="1"/>
  <c r="T496" i="1"/>
  <c r="T495" i="1" a="1"/>
  <c r="T495" i="1" s="1"/>
  <c r="T494" i="1" a="1"/>
  <c r="T494" i="1"/>
  <c r="T493" i="1" a="1"/>
  <c r="T493" i="1" s="1"/>
  <c r="T492" i="1" a="1"/>
  <c r="T492" i="1"/>
  <c r="T491" i="1" a="1"/>
  <c r="T491" i="1" s="1"/>
  <c r="T490" i="1" a="1"/>
  <c r="T490" i="1"/>
  <c r="T489" i="1" a="1"/>
  <c r="T489" i="1" s="1"/>
  <c r="T488" i="1" a="1"/>
  <c r="T488" i="1"/>
  <c r="T487" i="1" a="1"/>
  <c r="T487" i="1" s="1"/>
  <c r="T486" i="1" a="1"/>
  <c r="T486" i="1"/>
  <c r="T485" i="1" a="1"/>
  <c r="T485" i="1" s="1"/>
  <c r="T484" i="1" a="1"/>
  <c r="T484" i="1"/>
  <c r="T483" i="1" a="1"/>
  <c r="T483" i="1" s="1"/>
  <c r="T482" i="1" a="1"/>
  <c r="T482" i="1"/>
  <c r="T481" i="1" a="1"/>
  <c r="T481" i="1" s="1"/>
  <c r="T480" i="1" a="1"/>
  <c r="T480" i="1"/>
  <c r="T479" i="1" a="1"/>
  <c r="T479" i="1" s="1"/>
  <c r="T478" i="1" a="1"/>
  <c r="T478" i="1"/>
  <c r="T477" i="1" a="1"/>
  <c r="T477" i="1" s="1"/>
  <c r="T476" i="1" a="1"/>
  <c r="T476" i="1"/>
  <c r="T475" i="1" a="1"/>
  <c r="T475" i="1" s="1"/>
  <c r="T474" i="1" a="1"/>
  <c r="T474" i="1"/>
  <c r="T473" i="1" a="1"/>
  <c r="T473" i="1" s="1"/>
  <c r="T472" i="1" a="1"/>
  <c r="T472" i="1"/>
  <c r="T471" i="1" a="1"/>
  <c r="T471" i="1" s="1"/>
  <c r="T470" i="1" a="1"/>
  <c r="T470" i="1"/>
  <c r="T469" i="1" a="1"/>
  <c r="T469" i="1" s="1"/>
  <c r="T468" i="1" a="1"/>
  <c r="T468" i="1" s="1"/>
  <c r="T467" i="1" a="1"/>
  <c r="T467" i="1" s="1"/>
  <c r="T466" i="1" a="1"/>
  <c r="T466" i="1"/>
  <c r="T465" i="1" a="1"/>
  <c r="T465" i="1" s="1"/>
  <c r="T464" i="1" a="1"/>
  <c r="T464" i="1" s="1"/>
  <c r="T463" i="1" a="1"/>
  <c r="T463" i="1" s="1"/>
  <c r="T462" i="1" a="1"/>
  <c r="T462" i="1"/>
  <c r="T461" i="1" a="1"/>
  <c r="T461" i="1" s="1"/>
  <c r="T460" i="1" a="1"/>
  <c r="T460" i="1" s="1"/>
  <c r="T459" i="1" a="1"/>
  <c r="T459" i="1" s="1"/>
  <c r="T458" i="1" a="1"/>
  <c r="T458" i="1"/>
  <c r="T457" i="1" a="1"/>
  <c r="T457" i="1" s="1"/>
  <c r="T456" i="1" a="1"/>
  <c r="T456" i="1" s="1"/>
  <c r="T455" i="1" a="1"/>
  <c r="T455" i="1" s="1"/>
  <c r="T454" i="1" a="1"/>
  <c r="T454" i="1" s="1"/>
  <c r="T453" i="1" a="1"/>
  <c r="T453" i="1" s="1"/>
  <c r="T452" i="1" a="1"/>
  <c r="T452" i="1" s="1"/>
  <c r="T451" i="1" a="1"/>
  <c r="T451" i="1" s="1"/>
  <c r="T450" i="1" a="1"/>
  <c r="T450" i="1" s="1"/>
  <c r="T449" i="1" a="1"/>
  <c r="T449" i="1" s="1"/>
  <c r="T448" i="1" a="1"/>
  <c r="T448" i="1" s="1"/>
  <c r="T447" i="1" a="1"/>
  <c r="T447" i="1" s="1"/>
  <c r="T446" i="1" a="1"/>
  <c r="T446" i="1"/>
  <c r="T445" i="1" a="1"/>
  <c r="T445" i="1" s="1"/>
  <c r="T444" i="1" a="1"/>
  <c r="T444" i="1" s="1"/>
  <c r="T443" i="1" a="1"/>
  <c r="T443" i="1" s="1"/>
  <c r="T442" i="1" a="1"/>
  <c r="T442" i="1" s="1"/>
  <c r="T441" i="1" a="1"/>
  <c r="T441" i="1" s="1"/>
  <c r="T440" i="1" a="1"/>
  <c r="T440" i="1" s="1"/>
  <c r="T439" i="1" a="1"/>
  <c r="T439" i="1" s="1"/>
  <c r="T438" i="1" a="1"/>
  <c r="T438" i="1" s="1"/>
  <c r="T437" i="1" a="1"/>
  <c r="T437" i="1" s="1"/>
  <c r="T436" i="1" a="1"/>
  <c r="T436" i="1" s="1"/>
  <c r="T435" i="1" a="1"/>
  <c r="T435" i="1" s="1"/>
  <c r="T434" i="1" a="1"/>
  <c r="T434" i="1"/>
  <c r="T433" i="1" a="1"/>
  <c r="T433" i="1" s="1"/>
  <c r="T432" i="1" a="1"/>
  <c r="T432" i="1" s="1"/>
  <c r="T431" i="1" a="1"/>
  <c r="T431" i="1" s="1"/>
  <c r="T430" i="1" a="1"/>
  <c r="T430" i="1" s="1"/>
  <c r="T429" i="1" a="1"/>
  <c r="T429" i="1" s="1"/>
  <c r="T428" i="1" a="1"/>
  <c r="T428" i="1" s="1"/>
  <c r="T427" i="1" a="1"/>
  <c r="T427" i="1" s="1"/>
  <c r="T426" i="1" a="1"/>
  <c r="T426" i="1" s="1"/>
  <c r="T425" i="1" a="1"/>
  <c r="T425" i="1" s="1"/>
  <c r="T424" i="1" a="1"/>
  <c r="T424" i="1" s="1"/>
  <c r="T423" i="1" a="1"/>
  <c r="T423" i="1" s="1"/>
  <c r="T422" i="1" a="1"/>
  <c r="T422" i="1" s="1"/>
  <c r="T421" i="1" a="1"/>
  <c r="T421" i="1" s="1"/>
  <c r="T420" i="1" a="1"/>
  <c r="T420" i="1" s="1"/>
  <c r="T419" i="1" a="1"/>
  <c r="T419" i="1" s="1"/>
  <c r="T418" i="1" a="1"/>
  <c r="T418" i="1" s="1"/>
  <c r="T417" i="1" a="1"/>
  <c r="T417" i="1" s="1"/>
  <c r="T416" i="1" a="1"/>
  <c r="T416" i="1" s="1"/>
  <c r="T415" i="1" a="1"/>
  <c r="T415" i="1" s="1"/>
  <c r="T414" i="1" a="1"/>
  <c r="T414" i="1"/>
  <c r="T413" i="1" a="1"/>
  <c r="T413" i="1" s="1"/>
  <c r="T412" i="1" a="1"/>
  <c r="T412" i="1" s="1"/>
  <c r="T411" i="1" a="1"/>
  <c r="T411" i="1" s="1"/>
  <c r="T410" i="1" a="1"/>
  <c r="T410" i="1" s="1"/>
  <c r="T409" i="1" a="1"/>
  <c r="T409" i="1" s="1"/>
  <c r="T408" i="1" a="1"/>
  <c r="T408" i="1" s="1"/>
  <c r="T407" i="1" a="1"/>
  <c r="T407" i="1" s="1"/>
  <c r="T406" i="1" a="1"/>
  <c r="T406" i="1" s="1"/>
  <c r="T405" i="1" a="1"/>
  <c r="T405" i="1" s="1"/>
  <c r="T404" i="1" a="1"/>
  <c r="T404" i="1" s="1"/>
  <c r="T403" i="1" a="1"/>
  <c r="T403" i="1" s="1"/>
  <c r="T402" i="1" a="1"/>
  <c r="T402" i="1"/>
  <c r="T401" i="1" a="1"/>
  <c r="T401" i="1" s="1"/>
  <c r="T400" i="1" a="1"/>
  <c r="T400" i="1" s="1"/>
  <c r="T399" i="1" a="1"/>
  <c r="T399" i="1" s="1"/>
  <c r="T398" i="1" a="1"/>
  <c r="T398" i="1" s="1"/>
  <c r="T397" i="1" a="1"/>
  <c r="T397" i="1" s="1"/>
  <c r="T396" i="1" a="1"/>
  <c r="T396" i="1" s="1"/>
  <c r="T395" i="1" a="1"/>
  <c r="T395" i="1" s="1"/>
  <c r="T394" i="1" a="1"/>
  <c r="T394" i="1" s="1"/>
  <c r="T393" i="1" a="1"/>
  <c r="T393" i="1" s="1"/>
  <c r="T392" i="1" a="1"/>
  <c r="T392" i="1" s="1"/>
  <c r="T391" i="1" a="1"/>
  <c r="T391" i="1" s="1"/>
  <c r="T390" i="1" a="1"/>
  <c r="T390" i="1" s="1"/>
  <c r="T389" i="1" a="1"/>
  <c r="T389" i="1" s="1"/>
  <c r="T388" i="1" a="1"/>
  <c r="T388" i="1" s="1"/>
  <c r="T387" i="1" a="1"/>
  <c r="T387" i="1" s="1"/>
  <c r="T386" i="1" a="1"/>
  <c r="T386" i="1" s="1"/>
  <c r="T385" i="1" a="1"/>
  <c r="T385" i="1" s="1"/>
  <c r="T384" i="1" a="1"/>
  <c r="T384" i="1" s="1"/>
  <c r="T383" i="1" a="1"/>
  <c r="T383" i="1" s="1"/>
  <c r="T382" i="1" a="1"/>
  <c r="T382" i="1"/>
  <c r="T381" i="1" a="1"/>
  <c r="T381" i="1" s="1"/>
  <c r="T380" i="1" a="1"/>
  <c r="T380" i="1" s="1"/>
  <c r="T379" i="1" a="1"/>
  <c r="T379" i="1" s="1"/>
  <c r="T378" i="1" a="1"/>
  <c r="T378" i="1" s="1"/>
  <c r="T377" i="1" a="1"/>
  <c r="T377" i="1" s="1"/>
  <c r="T376" i="1" a="1"/>
  <c r="T376" i="1" s="1"/>
  <c r="T375" i="1" a="1"/>
  <c r="T375" i="1" s="1"/>
  <c r="T374" i="1" a="1"/>
  <c r="T374" i="1" s="1"/>
  <c r="T373" i="1" a="1"/>
  <c r="T373" i="1" s="1"/>
  <c r="T372" i="1" a="1"/>
  <c r="T372" i="1" s="1"/>
  <c r="T371" i="1" a="1"/>
  <c r="T371" i="1" s="1"/>
  <c r="T370" i="1" a="1"/>
  <c r="T370" i="1"/>
  <c r="T369" i="1" a="1"/>
  <c r="T369" i="1" s="1"/>
  <c r="T368" i="1" a="1"/>
  <c r="T368" i="1" s="1"/>
  <c r="T367" i="1" a="1"/>
  <c r="T367" i="1" s="1"/>
  <c r="T366" i="1" a="1"/>
  <c r="T366" i="1" s="1"/>
  <c r="T365" i="1" a="1"/>
  <c r="T365" i="1" s="1"/>
  <c r="T364" i="1" a="1"/>
  <c r="T364" i="1" s="1"/>
  <c r="T363" i="1" a="1"/>
  <c r="T363" i="1" s="1"/>
  <c r="T362" i="1" a="1"/>
  <c r="T362" i="1" s="1"/>
  <c r="T361" i="1" a="1"/>
  <c r="T361" i="1" s="1"/>
  <c r="T360" i="1" a="1"/>
  <c r="T360" i="1" s="1"/>
  <c r="T359" i="1" a="1"/>
  <c r="T359" i="1" s="1"/>
  <c r="T358" i="1" a="1"/>
  <c r="T358" i="1" s="1"/>
  <c r="T357" i="1" a="1"/>
  <c r="T357" i="1" s="1"/>
  <c r="T356" i="1" a="1"/>
  <c r="T356" i="1" s="1"/>
  <c r="T355" i="1" a="1"/>
  <c r="T355" i="1" s="1"/>
  <c r="T354" i="1" a="1"/>
  <c r="T354" i="1"/>
  <c r="T353" i="1" a="1"/>
  <c r="T353" i="1" s="1"/>
  <c r="T352" i="1" a="1"/>
  <c r="T352" i="1" s="1"/>
  <c r="T351" i="1" a="1"/>
  <c r="T351" i="1" s="1"/>
  <c r="T350" i="1" a="1"/>
  <c r="T350" i="1" s="1"/>
  <c r="T349" i="1" a="1"/>
  <c r="T349" i="1" s="1"/>
  <c r="T348" i="1" a="1"/>
  <c r="T348" i="1" s="1"/>
  <c r="T347" i="1" a="1"/>
  <c r="T347" i="1" s="1"/>
  <c r="T346" i="1" a="1"/>
  <c r="T346" i="1"/>
  <c r="T345" i="1" a="1"/>
  <c r="T345" i="1" s="1"/>
  <c r="T344" i="1" a="1"/>
  <c r="T344" i="1" s="1"/>
  <c r="T343" i="1" a="1"/>
  <c r="T343" i="1" s="1"/>
  <c r="T342" i="1" a="1"/>
  <c r="T342" i="1" s="1"/>
  <c r="T341" i="1" a="1"/>
  <c r="T341" i="1" s="1"/>
  <c r="T340" i="1" a="1"/>
  <c r="T340" i="1"/>
  <c r="T339" i="1" a="1"/>
  <c r="T339" i="1" s="1"/>
  <c r="T338" i="1" a="1"/>
  <c r="T338" i="1"/>
  <c r="T337" i="1" a="1"/>
  <c r="T337" i="1" s="1"/>
  <c r="T336" i="1" a="1"/>
  <c r="T336" i="1" s="1"/>
  <c r="T335" i="1" a="1"/>
  <c r="T335" i="1" s="1"/>
  <c r="T334" i="1" a="1"/>
  <c r="T334" i="1" s="1"/>
  <c r="T333" i="1" a="1"/>
  <c r="T333" i="1" s="1"/>
  <c r="T332" i="1" a="1"/>
  <c r="T332" i="1" s="1"/>
  <c r="T331" i="1" a="1"/>
  <c r="T331" i="1" s="1"/>
  <c r="T330" i="1" a="1"/>
  <c r="T330" i="1"/>
  <c r="T329" i="1" a="1"/>
  <c r="T329" i="1" s="1"/>
  <c r="T328" i="1" a="1"/>
  <c r="T328" i="1" s="1"/>
  <c r="T327" i="1" a="1"/>
  <c r="T327" i="1" s="1"/>
  <c r="T326" i="1" a="1"/>
  <c r="T326" i="1" s="1"/>
  <c r="T325" i="1" a="1"/>
  <c r="T325" i="1" s="1"/>
  <c r="T324" i="1" a="1"/>
  <c r="T324" i="1"/>
  <c r="T323" i="1" a="1"/>
  <c r="T323" i="1" s="1"/>
  <c r="T322" i="1" a="1"/>
  <c r="T322" i="1"/>
  <c r="T321" i="1" a="1"/>
  <c r="T321" i="1" s="1"/>
  <c r="T320" i="1" a="1"/>
  <c r="T320" i="1" s="1"/>
  <c r="T319" i="1" a="1"/>
  <c r="T319" i="1" s="1"/>
  <c r="T318" i="1" a="1"/>
  <c r="T318" i="1" s="1"/>
  <c r="T317" i="1" a="1"/>
  <c r="T317" i="1" s="1"/>
  <c r="T316" i="1" a="1"/>
  <c r="T316" i="1" s="1"/>
  <c r="T315" i="1" a="1"/>
  <c r="T315" i="1" s="1"/>
  <c r="T314" i="1" a="1"/>
  <c r="T314" i="1"/>
  <c r="T313" i="1" a="1"/>
  <c r="T313" i="1" s="1"/>
  <c r="T312" i="1" a="1"/>
  <c r="T312" i="1" s="1"/>
  <c r="T311" i="1" a="1"/>
  <c r="T311" i="1" s="1"/>
  <c r="T310" i="1" a="1"/>
  <c r="T310" i="1" s="1"/>
  <c r="T309" i="1" a="1"/>
  <c r="T309" i="1" s="1"/>
  <c r="T308" i="1" a="1"/>
  <c r="T308" i="1"/>
  <c r="T307" i="1" a="1"/>
  <c r="T307" i="1" s="1"/>
  <c r="T306" i="1" a="1"/>
  <c r="T306" i="1" s="1"/>
  <c r="T305" i="1" a="1"/>
  <c r="T305" i="1" s="1"/>
  <c r="T304" i="1" a="1"/>
  <c r="T304" i="1" s="1"/>
  <c r="T303" i="1" a="1"/>
  <c r="T303" i="1" s="1"/>
  <c r="T302" i="1" a="1"/>
  <c r="T302" i="1" s="1"/>
  <c r="T301" i="1" a="1"/>
  <c r="T301" i="1" s="1"/>
  <c r="T300" i="1" a="1"/>
  <c r="T300" i="1" s="1"/>
  <c r="T299" i="1" a="1"/>
  <c r="T299" i="1" s="1"/>
  <c r="T298" i="1" a="1"/>
  <c r="T298" i="1"/>
  <c r="T297" i="1" a="1"/>
  <c r="T297" i="1" s="1"/>
  <c r="T296" i="1" a="1"/>
  <c r="T296" i="1" s="1"/>
  <c r="T295" i="1" a="1"/>
  <c r="T295" i="1" s="1"/>
  <c r="T294" i="1" a="1"/>
  <c r="T294" i="1"/>
  <c r="T293" i="1" a="1"/>
  <c r="T293" i="1" s="1"/>
  <c r="T292" i="1" a="1"/>
  <c r="T292" i="1"/>
  <c r="T291" i="1" a="1"/>
  <c r="T291" i="1" s="1"/>
  <c r="T290" i="1" a="1"/>
  <c r="T290" i="1" s="1"/>
  <c r="T289" i="1" a="1"/>
  <c r="T289" i="1" s="1"/>
  <c r="T288" i="1" a="1"/>
  <c r="T288" i="1" s="1"/>
  <c r="T287" i="1" a="1"/>
  <c r="T287" i="1" s="1"/>
  <c r="T286" i="1" a="1"/>
  <c r="T286" i="1" s="1"/>
  <c r="T285" i="1" a="1"/>
  <c r="T285" i="1" s="1"/>
  <c r="T284" i="1" a="1"/>
  <c r="T284" i="1" s="1"/>
  <c r="T283" i="1" a="1"/>
  <c r="T283" i="1" s="1"/>
  <c r="T282" i="1" a="1"/>
  <c r="T282" i="1" s="1"/>
  <c r="T281" i="1" a="1"/>
  <c r="T281" i="1" s="1"/>
  <c r="T280" i="1" a="1"/>
  <c r="T280" i="1"/>
  <c r="T279" i="1" a="1"/>
  <c r="T279" i="1" s="1"/>
  <c r="T278" i="1" a="1"/>
  <c r="T278" i="1"/>
  <c r="T277" i="1" a="1"/>
  <c r="T277" i="1" s="1"/>
  <c r="T276" i="1" a="1"/>
  <c r="T276" i="1"/>
  <c r="T275" i="1" a="1"/>
  <c r="T275" i="1" s="1"/>
  <c r="T274" i="1" a="1"/>
  <c r="T274" i="1" s="1"/>
  <c r="T273" i="1" a="1"/>
  <c r="T273" i="1" s="1"/>
  <c r="T272" i="1" a="1"/>
  <c r="T272" i="1"/>
  <c r="T271" i="1" a="1"/>
  <c r="T271" i="1" s="1"/>
  <c r="T270" i="1" a="1"/>
  <c r="T270" i="1" s="1"/>
  <c r="T269" i="1" a="1"/>
  <c r="T269" i="1" s="1"/>
  <c r="T268" i="1" a="1"/>
  <c r="T268" i="1" s="1"/>
  <c r="T267" i="1" a="1"/>
  <c r="T267" i="1" s="1"/>
  <c r="T266" i="1" a="1"/>
  <c r="T266" i="1" s="1"/>
  <c r="T265" i="1" a="1"/>
  <c r="T265" i="1" s="1"/>
  <c r="T264" i="1" a="1"/>
  <c r="T264" i="1" s="1"/>
  <c r="T263" i="1" a="1"/>
  <c r="T263" i="1" s="1"/>
  <c r="T262" i="1" a="1"/>
  <c r="T262" i="1" s="1"/>
  <c r="T261" i="1" a="1"/>
  <c r="T261" i="1" s="1"/>
  <c r="T260" i="1" a="1"/>
  <c r="T260" i="1"/>
  <c r="T259" i="1" a="1"/>
  <c r="T259" i="1" s="1"/>
  <c r="T258" i="1" a="1"/>
  <c r="T258" i="1"/>
  <c r="T257" i="1" a="1"/>
  <c r="T257" i="1" s="1"/>
  <c r="T256" i="1" a="1"/>
  <c r="T256" i="1"/>
  <c r="T255" i="1" a="1"/>
  <c r="T255" i="1" s="1"/>
  <c r="T254" i="1" a="1"/>
  <c r="T254" i="1" s="1"/>
  <c r="T253" i="1" a="1"/>
  <c r="T253" i="1" s="1"/>
  <c r="T252" i="1" a="1"/>
  <c r="T252" i="1" s="1"/>
  <c r="T251" i="1" a="1"/>
  <c r="T251" i="1" s="1"/>
  <c r="T250" i="1" a="1"/>
  <c r="T250" i="1" s="1"/>
  <c r="T249" i="1" a="1"/>
  <c r="T249" i="1" s="1"/>
  <c r="T248" i="1" a="1"/>
  <c r="T248" i="1" s="1"/>
  <c r="T247" i="1" a="1"/>
  <c r="T247" i="1" s="1"/>
  <c r="T246" i="1" a="1"/>
  <c r="T246" i="1"/>
  <c r="T245" i="1" a="1"/>
  <c r="T245" i="1" s="1"/>
  <c r="T244" i="1" a="1"/>
  <c r="T244" i="1"/>
  <c r="T243" i="1" a="1"/>
  <c r="T243" i="1" s="1"/>
  <c r="T242" i="1" a="1"/>
  <c r="T242" i="1" s="1"/>
  <c r="T241" i="1" a="1"/>
  <c r="T241" i="1" s="1"/>
  <c r="T240" i="1" a="1"/>
  <c r="T240" i="1"/>
  <c r="T239" i="1" a="1"/>
  <c r="T239" i="1" s="1"/>
  <c r="T238" i="1" a="1"/>
  <c r="T238" i="1"/>
  <c r="T237" i="1" a="1"/>
  <c r="T237" i="1" s="1"/>
  <c r="T236" i="1" a="1"/>
  <c r="T236" i="1" s="1"/>
  <c r="T235" i="1" a="1"/>
  <c r="T235" i="1" s="1"/>
  <c r="T234" i="1" a="1"/>
  <c r="T234" i="1" s="1"/>
  <c r="T233" i="1" a="1"/>
  <c r="T233" i="1" s="1"/>
  <c r="T232" i="1" a="1"/>
  <c r="T232" i="1" s="1"/>
  <c r="T231" i="1" a="1"/>
  <c r="T231" i="1" s="1"/>
  <c r="T230" i="1" a="1"/>
  <c r="T230" i="1"/>
  <c r="T229" i="1" a="1"/>
  <c r="T229" i="1" s="1"/>
  <c r="T228" i="1" a="1"/>
  <c r="T228" i="1"/>
  <c r="T227" i="1" a="1"/>
  <c r="T227" i="1" s="1"/>
  <c r="T226" i="1" a="1"/>
  <c r="T226" i="1" s="1"/>
  <c r="T225" i="1" a="1"/>
  <c r="T225" i="1" s="1"/>
  <c r="T224" i="1" a="1"/>
  <c r="T224" i="1"/>
  <c r="T223" i="1" a="1"/>
  <c r="T223" i="1" s="1"/>
  <c r="T222" i="1" a="1"/>
  <c r="T222" i="1"/>
  <c r="T221" i="1" a="1"/>
  <c r="T221" i="1" s="1"/>
  <c r="T220" i="1" a="1"/>
  <c r="T220" i="1" s="1"/>
  <c r="T219" i="1" a="1"/>
  <c r="T219" i="1" s="1"/>
  <c r="T218" i="1" a="1"/>
  <c r="T218" i="1" s="1"/>
  <c r="T217" i="1" a="1"/>
  <c r="T217" i="1" s="1"/>
  <c r="T216" i="1" a="1"/>
  <c r="T216" i="1"/>
  <c r="T215" i="1" a="1"/>
  <c r="T215" i="1" s="1"/>
  <c r="T214" i="1" a="1"/>
  <c r="T214" i="1" s="1"/>
  <c r="T213" i="1" a="1"/>
  <c r="T213" i="1" s="1"/>
  <c r="T212" i="1" a="1"/>
  <c r="T212" i="1"/>
  <c r="T211" i="1" a="1"/>
  <c r="T211" i="1" s="1"/>
  <c r="T210" i="1" a="1"/>
  <c r="T210" i="1" s="1"/>
  <c r="T209" i="1" a="1"/>
  <c r="T209" i="1" s="1"/>
  <c r="T208" i="1" a="1"/>
  <c r="T208" i="1"/>
  <c r="T207" i="1" a="1"/>
  <c r="T207" i="1" s="1"/>
  <c r="T206" i="1" a="1"/>
  <c r="T206" i="1"/>
  <c r="T205" i="1" a="1"/>
  <c r="T205" i="1" s="1"/>
  <c r="T204" i="1" a="1"/>
  <c r="T204" i="1" s="1"/>
  <c r="T203" i="1" a="1"/>
  <c r="T203" i="1" s="1"/>
  <c r="T202" i="1" a="1"/>
  <c r="T202" i="1" s="1"/>
  <c r="T201" i="1" a="1"/>
  <c r="T201" i="1" s="1"/>
  <c r="T200" i="1" a="1"/>
  <c r="T200" i="1"/>
  <c r="T199" i="1" a="1"/>
  <c r="T199" i="1" s="1"/>
  <c r="T198" i="1" a="1"/>
  <c r="T198" i="1"/>
  <c r="T197" i="1" a="1"/>
  <c r="T197" i="1" s="1"/>
  <c r="T196" i="1" a="1"/>
  <c r="T196" i="1"/>
  <c r="T195" i="1" a="1"/>
  <c r="T195" i="1" s="1"/>
  <c r="T194" i="1" a="1"/>
  <c r="T194" i="1" s="1"/>
  <c r="T193" i="1" a="1"/>
  <c r="T193" i="1" s="1"/>
  <c r="T192" i="1" a="1"/>
  <c r="T192" i="1"/>
  <c r="T191" i="1" a="1"/>
  <c r="T191" i="1" s="1"/>
  <c r="T190" i="1" a="1"/>
  <c r="T190" i="1"/>
  <c r="T189" i="1" a="1"/>
  <c r="T189" i="1" s="1"/>
  <c r="T188" i="1" a="1"/>
  <c r="T188" i="1" s="1"/>
  <c r="T187" i="1" a="1"/>
  <c r="T187" i="1" s="1"/>
  <c r="T186" i="1" a="1"/>
  <c r="T186" i="1" s="1"/>
  <c r="T185" i="1" a="1"/>
  <c r="T185" i="1" s="1"/>
  <c r="T184" i="1" a="1"/>
  <c r="T184" i="1"/>
  <c r="T183" i="1" a="1"/>
  <c r="T183" i="1" s="1"/>
  <c r="T182" i="1" a="1"/>
  <c r="T182" i="1"/>
  <c r="T181" i="1" a="1"/>
  <c r="T181" i="1" s="1"/>
  <c r="T180" i="1" a="1"/>
  <c r="T180" i="1"/>
  <c r="T179" i="1" a="1"/>
  <c r="T179" i="1" s="1"/>
  <c r="T178" i="1" a="1"/>
  <c r="T178" i="1" s="1"/>
  <c r="T177" i="1" a="1"/>
  <c r="T177" i="1" s="1"/>
  <c r="T176" i="1" a="1"/>
  <c r="T176" i="1"/>
  <c r="T175" i="1" a="1"/>
  <c r="T175" i="1" s="1"/>
  <c r="T174" i="1" a="1"/>
  <c r="T174" i="1" s="1"/>
  <c r="T173" i="1" a="1"/>
  <c r="T173" i="1" s="1"/>
  <c r="T172" i="1" a="1"/>
  <c r="T172" i="1" s="1"/>
  <c r="T171" i="1" a="1"/>
  <c r="T171" i="1" s="1"/>
  <c r="T170" i="1" a="1"/>
  <c r="T170" i="1" s="1"/>
  <c r="T169" i="1" a="1"/>
  <c r="T169" i="1" s="1"/>
  <c r="T168" i="1" a="1"/>
  <c r="T168" i="1"/>
  <c r="T167" i="1" a="1"/>
  <c r="T167" i="1" s="1"/>
  <c r="T166" i="1" a="1"/>
  <c r="T166" i="1"/>
  <c r="T165" i="1" a="1"/>
  <c r="T165" i="1" s="1"/>
  <c r="T164" i="1" a="1"/>
  <c r="T164" i="1" s="1"/>
  <c r="T163" i="1" a="1"/>
  <c r="T163" i="1" s="1"/>
  <c r="T162" i="1" a="1"/>
  <c r="T162" i="1" s="1"/>
  <c r="T161" i="1" a="1"/>
  <c r="T161" i="1" s="1"/>
  <c r="T160" i="1" a="1"/>
  <c r="T160" i="1" s="1"/>
  <c r="T159" i="1" a="1"/>
  <c r="T159" i="1" s="1"/>
  <c r="T158" i="1" a="1"/>
  <c r="T158" i="1" s="1"/>
  <c r="T157" i="1" a="1"/>
  <c r="T157" i="1" s="1"/>
  <c r="T156" i="1" a="1"/>
  <c r="T156" i="1" s="1"/>
  <c r="T155" i="1" a="1"/>
  <c r="T155" i="1" s="1"/>
  <c r="T154" i="1" a="1"/>
  <c r="T154" i="1" s="1"/>
  <c r="T153" i="1" a="1"/>
  <c r="T153" i="1" s="1"/>
  <c r="T152" i="1" a="1"/>
  <c r="T152" i="1" s="1"/>
  <c r="T151" i="1" a="1"/>
  <c r="T151" i="1" s="1"/>
  <c r="T150" i="1" a="1"/>
  <c r="T150" i="1" s="1"/>
  <c r="T149" i="1" a="1"/>
  <c r="T149" i="1" s="1"/>
  <c r="T148" i="1" a="1"/>
  <c r="T148" i="1" s="1"/>
  <c r="T147" i="1" a="1"/>
  <c r="T147" i="1" s="1"/>
  <c r="T146" i="1" a="1"/>
  <c r="T146" i="1" s="1"/>
  <c r="T145" i="1" a="1"/>
  <c r="T145" i="1" s="1"/>
  <c r="T144" i="1" a="1"/>
  <c r="T144" i="1" s="1"/>
  <c r="T143" i="1" a="1"/>
  <c r="T143" i="1" s="1"/>
  <c r="T142" i="1" a="1"/>
  <c r="T142" i="1" s="1"/>
  <c r="T141" i="1" a="1"/>
  <c r="T141" i="1" s="1"/>
  <c r="T140" i="1" a="1"/>
  <c r="T140" i="1" s="1"/>
  <c r="T139" i="1" a="1"/>
  <c r="T139" i="1" s="1"/>
  <c r="T138" i="1" a="1"/>
  <c r="T138" i="1" s="1"/>
  <c r="T137" i="1" a="1"/>
  <c r="T137" i="1" s="1"/>
  <c r="T136" i="1" a="1"/>
  <c r="T136" i="1" s="1"/>
  <c r="T135" i="1" a="1"/>
  <c r="T135" i="1" s="1"/>
  <c r="T134" i="1" a="1"/>
  <c r="T134" i="1" s="1"/>
  <c r="T133" i="1" a="1"/>
  <c r="T133" i="1" s="1"/>
  <c r="T132" i="1" a="1"/>
  <c r="T132" i="1" s="1"/>
  <c r="T131" i="1" a="1"/>
  <c r="T131" i="1" s="1"/>
  <c r="T130" i="1" a="1"/>
  <c r="T130" i="1" s="1"/>
  <c r="T129" i="1" a="1"/>
  <c r="T129" i="1" s="1"/>
  <c r="T128" i="1" a="1"/>
  <c r="T128" i="1" s="1"/>
  <c r="T127" i="1" a="1"/>
  <c r="T127" i="1" s="1"/>
  <c r="T126" i="1" a="1"/>
  <c r="T126" i="1" s="1"/>
  <c r="T125" i="1" a="1"/>
  <c r="T125" i="1" s="1"/>
  <c r="T124" i="1" a="1"/>
  <c r="T124" i="1" s="1"/>
  <c r="T123" i="1" a="1"/>
  <c r="T123" i="1" s="1"/>
  <c r="T122" i="1" a="1"/>
  <c r="T122" i="1" s="1"/>
  <c r="T121" i="1" a="1"/>
  <c r="T121" i="1" s="1"/>
  <c r="T120" i="1" a="1"/>
  <c r="T120" i="1" s="1"/>
  <c r="T119" i="1" a="1"/>
  <c r="T119" i="1" s="1"/>
  <c r="T118" i="1" a="1"/>
  <c r="T118" i="1" s="1"/>
  <c r="T117" i="1" a="1"/>
  <c r="T117" i="1" s="1"/>
  <c r="T116" i="1" a="1"/>
  <c r="T116" i="1" s="1"/>
  <c r="T115" i="1" a="1"/>
  <c r="T115" i="1" s="1"/>
  <c r="T114" i="1" a="1"/>
  <c r="T114" i="1" s="1"/>
  <c r="T113" i="1" a="1"/>
  <c r="T113" i="1" s="1"/>
  <c r="T112" i="1" a="1"/>
  <c r="T112" i="1" s="1"/>
  <c r="T111" i="1" a="1"/>
  <c r="T111" i="1" s="1"/>
  <c r="T110" i="1" a="1"/>
  <c r="T110" i="1" s="1"/>
  <c r="T109" i="1" a="1"/>
  <c r="T109" i="1" s="1"/>
  <c r="T108" i="1" a="1"/>
  <c r="T108" i="1" s="1"/>
  <c r="T107" i="1" a="1"/>
  <c r="T107" i="1" s="1"/>
  <c r="T106" i="1" a="1"/>
  <c r="T106" i="1" s="1"/>
  <c r="T105" i="1" a="1"/>
  <c r="T105" i="1" s="1"/>
  <c r="T104" i="1" a="1"/>
  <c r="T104" i="1" s="1"/>
  <c r="T103" i="1" a="1"/>
  <c r="T103" i="1" s="1"/>
  <c r="T102" i="1" a="1"/>
  <c r="T102" i="1" s="1"/>
  <c r="T101" i="1" a="1"/>
  <c r="T101" i="1" s="1"/>
  <c r="T100" i="1" a="1"/>
  <c r="T100" i="1" s="1"/>
  <c r="T99" i="1" a="1"/>
  <c r="T99" i="1" s="1"/>
  <c r="T98" i="1" a="1"/>
  <c r="T98" i="1" s="1"/>
  <c r="T97" i="1" a="1"/>
  <c r="T97" i="1" s="1"/>
  <c r="T96" i="1" a="1"/>
  <c r="T96" i="1" s="1"/>
  <c r="T95" i="1" a="1"/>
  <c r="T95" i="1" s="1"/>
  <c r="T94" i="1" a="1"/>
  <c r="T94" i="1" s="1"/>
  <c r="T93" i="1" a="1"/>
  <c r="T93" i="1" s="1"/>
  <c r="T92" i="1" a="1"/>
  <c r="T92" i="1" s="1"/>
  <c r="T91" i="1" a="1"/>
  <c r="T91" i="1" s="1"/>
  <c r="T90" i="1" a="1"/>
  <c r="T90" i="1" s="1"/>
  <c r="T89" i="1" a="1"/>
  <c r="T89" i="1" s="1"/>
  <c r="T88" i="1" a="1"/>
  <c r="T88" i="1" s="1"/>
  <c r="T87" i="1" a="1"/>
  <c r="T87" i="1" s="1"/>
  <c r="T86" i="1" a="1"/>
  <c r="T86" i="1" s="1"/>
  <c r="T85" i="1" a="1"/>
  <c r="T85" i="1" s="1"/>
  <c r="T84" i="1" a="1"/>
  <c r="T84" i="1" s="1"/>
  <c r="T83" i="1" a="1"/>
  <c r="T83" i="1" s="1"/>
  <c r="T82" i="1" a="1"/>
  <c r="T82" i="1" s="1"/>
  <c r="T81" i="1" a="1"/>
  <c r="T81" i="1" s="1"/>
  <c r="T80" i="1" a="1"/>
  <c r="T80" i="1" s="1"/>
  <c r="T79" i="1" a="1"/>
  <c r="T79" i="1" s="1"/>
  <c r="T78" i="1" a="1"/>
  <c r="T78" i="1" s="1"/>
  <c r="T77" i="1" a="1"/>
  <c r="T77" i="1" s="1"/>
  <c r="T76" i="1" a="1"/>
  <c r="T76" i="1" s="1"/>
  <c r="T75" i="1" a="1"/>
  <c r="T75" i="1" s="1"/>
  <c r="T74" i="1" a="1"/>
  <c r="T74" i="1" s="1"/>
  <c r="T73" i="1" a="1"/>
  <c r="T73" i="1" s="1"/>
  <c r="T72" i="1" a="1"/>
  <c r="T72" i="1" s="1"/>
  <c r="T71" i="1" a="1"/>
  <c r="T71" i="1" s="1"/>
  <c r="T70" i="1" a="1"/>
  <c r="T70" i="1" s="1"/>
  <c r="T69" i="1" a="1"/>
  <c r="T69" i="1" s="1"/>
  <c r="T68" i="1" a="1"/>
  <c r="T68" i="1" s="1"/>
  <c r="T67" i="1" a="1"/>
  <c r="T67" i="1" s="1"/>
  <c r="T66" i="1" a="1"/>
  <c r="T66" i="1" s="1"/>
  <c r="T65" i="1" a="1"/>
  <c r="T65" i="1" s="1"/>
  <c r="T64" i="1" a="1"/>
  <c r="T64" i="1" s="1"/>
  <c r="T63" i="1" a="1"/>
  <c r="T63" i="1" s="1"/>
  <c r="T62" i="1" a="1"/>
  <c r="T62" i="1" s="1"/>
  <c r="T61" i="1" a="1"/>
  <c r="T61" i="1" s="1"/>
  <c r="T60" i="1" a="1"/>
  <c r="T60" i="1" s="1"/>
  <c r="T59" i="1" a="1"/>
  <c r="T59" i="1" s="1"/>
  <c r="T58" i="1" a="1"/>
  <c r="T58" i="1" s="1"/>
  <c r="T57" i="1" a="1"/>
  <c r="T57" i="1" s="1"/>
  <c r="T56" i="1" a="1"/>
  <c r="T56" i="1" s="1"/>
  <c r="T55" i="1" a="1"/>
  <c r="T55" i="1" s="1"/>
  <c r="T54" i="1" a="1"/>
  <c r="T54" i="1" s="1"/>
  <c r="T53" i="1" a="1"/>
  <c r="T53" i="1" s="1"/>
  <c r="T52" i="1" a="1"/>
  <c r="T52" i="1" s="1"/>
  <c r="T51" i="1" a="1"/>
  <c r="T51" i="1" s="1"/>
  <c r="T50" i="1" a="1"/>
  <c r="T50" i="1" s="1"/>
  <c r="T49" i="1" a="1"/>
  <c r="T49" i="1" s="1"/>
  <c r="T48" i="1" a="1"/>
  <c r="T48" i="1" s="1"/>
  <c r="T47" i="1" a="1"/>
  <c r="T47" i="1" s="1"/>
  <c r="T46" i="1" a="1"/>
  <c r="T46" i="1" s="1"/>
  <c r="T45" i="1" a="1"/>
  <c r="T45" i="1" s="1"/>
  <c r="T44" i="1" a="1"/>
  <c r="T44" i="1" s="1"/>
  <c r="T43" i="1" a="1"/>
  <c r="T43" i="1" s="1"/>
  <c r="T42" i="1" a="1"/>
  <c r="T42" i="1" s="1"/>
  <c r="T41" i="1" a="1"/>
  <c r="T41" i="1" s="1"/>
  <c r="T40" i="1" a="1"/>
  <c r="T40" i="1" s="1"/>
  <c r="T39" i="1" a="1"/>
  <c r="T39" i="1" s="1"/>
  <c r="T38" i="1" a="1"/>
  <c r="T38" i="1" s="1"/>
  <c r="T37" i="1" a="1"/>
  <c r="T37" i="1" s="1"/>
  <c r="T36" i="1" a="1"/>
  <c r="T36" i="1" s="1"/>
  <c r="T35" i="1" a="1"/>
  <c r="T35" i="1" s="1"/>
  <c r="T34" i="1" a="1"/>
  <c r="T34" i="1" s="1"/>
  <c r="T33" i="1" a="1"/>
  <c r="T33" i="1" s="1"/>
  <c r="T32" i="1" a="1"/>
  <c r="T32" i="1" s="1"/>
  <c r="T31" i="1" a="1"/>
  <c r="T31" i="1" s="1"/>
  <c r="T30" i="1" a="1"/>
  <c r="T30" i="1" s="1"/>
  <c r="T29" i="1" a="1"/>
  <c r="T29" i="1" s="1"/>
  <c r="T28" i="1" a="1"/>
  <c r="T28" i="1" s="1"/>
  <c r="T27" i="1" a="1"/>
  <c r="T27" i="1" s="1"/>
  <c r="T26" i="1" a="1"/>
  <c r="T26" i="1" s="1"/>
  <c r="T25" i="1" a="1"/>
  <c r="T25" i="1" s="1"/>
  <c r="T24" i="1" a="1"/>
  <c r="T24" i="1" s="1"/>
  <c r="T23" i="1" a="1"/>
  <c r="T23" i="1" s="1"/>
  <c r="T22" i="1" a="1"/>
  <c r="T22" i="1" s="1"/>
  <c r="T21" i="1" a="1"/>
  <c r="T21" i="1" s="1"/>
  <c r="T20" i="1" a="1"/>
  <c r="T20" i="1" s="1"/>
  <c r="T19" i="1" a="1"/>
  <c r="T19" i="1" s="1"/>
  <c r="T18" i="1" a="1"/>
  <c r="T18" i="1" s="1"/>
  <c r="T17" i="1" a="1"/>
  <c r="T17" i="1" s="1"/>
  <c r="T16" i="1" a="1"/>
  <c r="T16" i="1" s="1"/>
  <c r="T15" i="1" a="1"/>
  <c r="T15" i="1" s="1"/>
  <c r="T14" i="1" a="1"/>
  <c r="T14" i="1" s="1"/>
  <c r="T13" i="1" a="1"/>
  <c r="T13" i="1" s="1"/>
  <c r="T12" i="1" a="1"/>
  <c r="T12" i="1" s="1"/>
  <c r="T11" i="1" a="1"/>
  <c r="T11" i="1" s="1"/>
  <c r="T10" i="1" a="1"/>
  <c r="T10" i="1" s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S505" i="1"/>
  <c r="R505" i="1"/>
  <c r="Q505" i="1"/>
  <c r="P505" i="1"/>
  <c r="O505" i="1"/>
  <c r="N505" i="1"/>
  <c r="M505" i="1"/>
  <c r="L505" i="1"/>
  <c r="K505" i="1"/>
  <c r="S504" i="1"/>
  <c r="R504" i="1"/>
  <c r="Q504" i="1"/>
  <c r="P504" i="1"/>
  <c r="O504" i="1"/>
  <c r="N504" i="1"/>
  <c r="M504" i="1"/>
  <c r="L504" i="1"/>
  <c r="K504" i="1"/>
  <c r="S503" i="1"/>
  <c r="R503" i="1"/>
  <c r="Q503" i="1"/>
  <c r="P503" i="1"/>
  <c r="O503" i="1"/>
  <c r="N503" i="1"/>
  <c r="M503" i="1"/>
  <c r="L503" i="1"/>
  <c r="K503" i="1"/>
  <c r="S502" i="1"/>
  <c r="R502" i="1"/>
  <c r="Q502" i="1"/>
  <c r="P502" i="1"/>
  <c r="O502" i="1"/>
  <c r="N502" i="1"/>
  <c r="M502" i="1"/>
  <c r="L502" i="1"/>
  <c r="K502" i="1"/>
  <c r="S501" i="1"/>
  <c r="R501" i="1"/>
  <c r="Q501" i="1"/>
  <c r="P501" i="1"/>
  <c r="O501" i="1"/>
  <c r="N501" i="1"/>
  <c r="M501" i="1"/>
  <c r="L501" i="1"/>
  <c r="K501" i="1"/>
  <c r="S500" i="1"/>
  <c r="R500" i="1"/>
  <c r="Q500" i="1"/>
  <c r="P500" i="1"/>
  <c r="O500" i="1"/>
  <c r="N500" i="1"/>
  <c r="M500" i="1"/>
  <c r="L500" i="1"/>
  <c r="K500" i="1"/>
  <c r="S499" i="1"/>
  <c r="R499" i="1"/>
  <c r="Q499" i="1"/>
  <c r="P499" i="1"/>
  <c r="O499" i="1"/>
  <c r="N499" i="1"/>
  <c r="M499" i="1"/>
  <c r="L499" i="1"/>
  <c r="K499" i="1"/>
  <c r="S498" i="1"/>
  <c r="R498" i="1"/>
  <c r="Q498" i="1"/>
  <c r="P498" i="1"/>
  <c r="O498" i="1"/>
  <c r="N498" i="1"/>
  <c r="M498" i="1"/>
  <c r="L498" i="1"/>
  <c r="K498" i="1"/>
  <c r="S497" i="1"/>
  <c r="R497" i="1"/>
  <c r="Q497" i="1"/>
  <c r="P497" i="1"/>
  <c r="O497" i="1"/>
  <c r="N497" i="1"/>
  <c r="M497" i="1"/>
  <c r="L497" i="1"/>
  <c r="K497" i="1"/>
  <c r="S496" i="1"/>
  <c r="R496" i="1"/>
  <c r="Q496" i="1"/>
  <c r="P496" i="1"/>
  <c r="O496" i="1"/>
  <c r="N496" i="1"/>
  <c r="M496" i="1"/>
  <c r="L496" i="1"/>
  <c r="K496" i="1"/>
  <c r="S495" i="1"/>
  <c r="R495" i="1"/>
  <c r="Q495" i="1"/>
  <c r="P495" i="1"/>
  <c r="O495" i="1"/>
  <c r="N495" i="1"/>
  <c r="M495" i="1"/>
  <c r="L495" i="1"/>
  <c r="K495" i="1"/>
  <c r="S494" i="1"/>
  <c r="R494" i="1"/>
  <c r="Q494" i="1"/>
  <c r="P494" i="1"/>
  <c r="O494" i="1"/>
  <c r="N494" i="1"/>
  <c r="M494" i="1"/>
  <c r="L494" i="1"/>
  <c r="K494" i="1"/>
  <c r="S493" i="1"/>
  <c r="R493" i="1"/>
  <c r="Q493" i="1"/>
  <c r="P493" i="1"/>
  <c r="O493" i="1"/>
  <c r="N493" i="1"/>
  <c r="M493" i="1"/>
  <c r="L493" i="1"/>
  <c r="K493" i="1"/>
  <c r="S492" i="1"/>
  <c r="R492" i="1"/>
  <c r="Q492" i="1"/>
  <c r="P492" i="1"/>
  <c r="O492" i="1"/>
  <c r="N492" i="1"/>
  <c r="M492" i="1"/>
  <c r="L492" i="1"/>
  <c r="K492" i="1"/>
  <c r="S491" i="1"/>
  <c r="R491" i="1"/>
  <c r="Q491" i="1"/>
  <c r="P491" i="1"/>
  <c r="O491" i="1"/>
  <c r="N491" i="1"/>
  <c r="M491" i="1"/>
  <c r="L491" i="1"/>
  <c r="K491" i="1"/>
  <c r="S490" i="1"/>
  <c r="R490" i="1"/>
  <c r="Q490" i="1"/>
  <c r="P490" i="1"/>
  <c r="O490" i="1"/>
  <c r="N490" i="1"/>
  <c r="M490" i="1"/>
  <c r="L490" i="1"/>
  <c r="K490" i="1"/>
  <c r="S489" i="1"/>
  <c r="R489" i="1"/>
  <c r="Q489" i="1"/>
  <c r="P489" i="1"/>
  <c r="O489" i="1"/>
  <c r="N489" i="1"/>
  <c r="M489" i="1"/>
  <c r="L489" i="1"/>
  <c r="K489" i="1"/>
  <c r="S488" i="1"/>
  <c r="R488" i="1"/>
  <c r="Q488" i="1"/>
  <c r="P488" i="1"/>
  <c r="O488" i="1"/>
  <c r="N488" i="1"/>
  <c r="M488" i="1"/>
  <c r="L488" i="1"/>
  <c r="K488" i="1"/>
  <c r="S487" i="1"/>
  <c r="R487" i="1"/>
  <c r="Q487" i="1"/>
  <c r="P487" i="1"/>
  <c r="O487" i="1"/>
  <c r="N487" i="1"/>
  <c r="M487" i="1"/>
  <c r="L487" i="1"/>
  <c r="K487" i="1"/>
  <c r="S486" i="1"/>
  <c r="R486" i="1"/>
  <c r="Q486" i="1"/>
  <c r="P486" i="1"/>
  <c r="O486" i="1"/>
  <c r="N486" i="1"/>
  <c r="M486" i="1"/>
  <c r="L486" i="1"/>
  <c r="K486" i="1"/>
  <c r="S485" i="1"/>
  <c r="R485" i="1"/>
  <c r="Q485" i="1"/>
  <c r="P485" i="1"/>
  <c r="O485" i="1"/>
  <c r="N485" i="1"/>
  <c r="M485" i="1"/>
  <c r="L485" i="1"/>
  <c r="K485" i="1"/>
  <c r="S484" i="1"/>
  <c r="R484" i="1"/>
  <c r="Q484" i="1"/>
  <c r="P484" i="1"/>
  <c r="O484" i="1"/>
  <c r="N484" i="1"/>
  <c r="M484" i="1"/>
  <c r="L484" i="1"/>
  <c r="K484" i="1"/>
  <c r="S483" i="1"/>
  <c r="R483" i="1"/>
  <c r="Q483" i="1"/>
  <c r="P483" i="1"/>
  <c r="O483" i="1"/>
  <c r="N483" i="1"/>
  <c r="M483" i="1"/>
  <c r="L483" i="1"/>
  <c r="K483" i="1"/>
  <c r="S482" i="1"/>
  <c r="R482" i="1"/>
  <c r="Q482" i="1"/>
  <c r="P482" i="1"/>
  <c r="O482" i="1"/>
  <c r="N482" i="1"/>
  <c r="M482" i="1"/>
  <c r="L482" i="1"/>
  <c r="K482" i="1"/>
  <c r="S481" i="1"/>
  <c r="R481" i="1"/>
  <c r="Q481" i="1"/>
  <c r="P481" i="1"/>
  <c r="O481" i="1"/>
  <c r="N481" i="1"/>
  <c r="M481" i="1"/>
  <c r="L481" i="1"/>
  <c r="K481" i="1"/>
  <c r="S480" i="1"/>
  <c r="R480" i="1"/>
  <c r="Q480" i="1"/>
  <c r="P480" i="1"/>
  <c r="O480" i="1"/>
  <c r="N480" i="1"/>
  <c r="M480" i="1"/>
  <c r="L480" i="1"/>
  <c r="K480" i="1"/>
  <c r="S479" i="1"/>
  <c r="R479" i="1"/>
  <c r="Q479" i="1"/>
  <c r="P479" i="1"/>
  <c r="O479" i="1"/>
  <c r="N479" i="1"/>
  <c r="M479" i="1"/>
  <c r="L479" i="1"/>
  <c r="K479" i="1"/>
  <c r="S478" i="1"/>
  <c r="R478" i="1"/>
  <c r="Q478" i="1"/>
  <c r="P478" i="1"/>
  <c r="O478" i="1"/>
  <c r="N478" i="1"/>
  <c r="M478" i="1"/>
  <c r="L478" i="1"/>
  <c r="K478" i="1"/>
  <c r="S477" i="1"/>
  <c r="R477" i="1"/>
  <c r="Q477" i="1"/>
  <c r="P477" i="1"/>
  <c r="O477" i="1"/>
  <c r="N477" i="1"/>
  <c r="M477" i="1"/>
  <c r="L477" i="1"/>
  <c r="K477" i="1"/>
  <c r="S476" i="1"/>
  <c r="R476" i="1"/>
  <c r="Q476" i="1"/>
  <c r="P476" i="1"/>
  <c r="O476" i="1"/>
  <c r="N476" i="1"/>
  <c r="M476" i="1"/>
  <c r="L476" i="1"/>
  <c r="K476" i="1"/>
  <c r="S475" i="1"/>
  <c r="R475" i="1"/>
  <c r="Q475" i="1"/>
  <c r="P475" i="1"/>
  <c r="O475" i="1"/>
  <c r="N475" i="1"/>
  <c r="M475" i="1"/>
  <c r="L475" i="1"/>
  <c r="K475" i="1"/>
  <c r="S474" i="1"/>
  <c r="R474" i="1"/>
  <c r="Q474" i="1"/>
  <c r="P474" i="1"/>
  <c r="O474" i="1"/>
  <c r="N474" i="1"/>
  <c r="M474" i="1"/>
  <c r="L474" i="1"/>
  <c r="K474" i="1"/>
  <c r="S473" i="1"/>
  <c r="R473" i="1"/>
  <c r="Q473" i="1"/>
  <c r="P473" i="1"/>
  <c r="O473" i="1"/>
  <c r="N473" i="1"/>
  <c r="M473" i="1"/>
  <c r="L473" i="1"/>
  <c r="K473" i="1"/>
  <c r="S472" i="1"/>
  <c r="R472" i="1"/>
  <c r="Q472" i="1"/>
  <c r="P472" i="1"/>
  <c r="O472" i="1"/>
  <c r="N472" i="1"/>
  <c r="M472" i="1"/>
  <c r="L472" i="1"/>
  <c r="K472" i="1"/>
  <c r="S471" i="1"/>
  <c r="R471" i="1"/>
  <c r="Q471" i="1"/>
  <c r="P471" i="1"/>
  <c r="O471" i="1"/>
  <c r="N471" i="1"/>
  <c r="M471" i="1"/>
  <c r="L471" i="1"/>
  <c r="K471" i="1"/>
  <c r="S470" i="1"/>
  <c r="R470" i="1"/>
  <c r="Q470" i="1"/>
  <c r="P470" i="1"/>
  <c r="O470" i="1"/>
  <c r="N470" i="1"/>
  <c r="M470" i="1"/>
  <c r="L470" i="1"/>
  <c r="K470" i="1"/>
  <c r="S469" i="1"/>
  <c r="R469" i="1"/>
  <c r="Q469" i="1"/>
  <c r="P469" i="1"/>
  <c r="O469" i="1"/>
  <c r="N469" i="1"/>
  <c r="M469" i="1"/>
  <c r="L469" i="1"/>
  <c r="K469" i="1"/>
  <c r="S468" i="1"/>
  <c r="R468" i="1"/>
  <c r="Q468" i="1"/>
  <c r="P468" i="1"/>
  <c r="O468" i="1"/>
  <c r="N468" i="1"/>
  <c r="M468" i="1"/>
  <c r="L468" i="1"/>
  <c r="K468" i="1"/>
  <c r="S467" i="1"/>
  <c r="R467" i="1"/>
  <c r="Q467" i="1"/>
  <c r="P467" i="1"/>
  <c r="O467" i="1"/>
  <c r="N467" i="1"/>
  <c r="M467" i="1"/>
  <c r="L467" i="1"/>
  <c r="K467" i="1"/>
  <c r="S466" i="1"/>
  <c r="R466" i="1"/>
  <c r="Q466" i="1"/>
  <c r="P466" i="1"/>
  <c r="O466" i="1"/>
  <c r="N466" i="1"/>
  <c r="M466" i="1"/>
  <c r="L466" i="1"/>
  <c r="K466" i="1"/>
  <c r="S465" i="1"/>
  <c r="R465" i="1"/>
  <c r="Q465" i="1"/>
  <c r="P465" i="1"/>
  <c r="O465" i="1"/>
  <c r="N465" i="1"/>
  <c r="M465" i="1"/>
  <c r="L465" i="1"/>
  <c r="K465" i="1"/>
  <c r="S464" i="1"/>
  <c r="R464" i="1"/>
  <c r="Q464" i="1"/>
  <c r="P464" i="1"/>
  <c r="O464" i="1"/>
  <c r="N464" i="1"/>
  <c r="M464" i="1"/>
  <c r="L464" i="1"/>
  <c r="K464" i="1"/>
  <c r="S463" i="1"/>
  <c r="R463" i="1"/>
  <c r="Q463" i="1"/>
  <c r="P463" i="1"/>
  <c r="O463" i="1"/>
  <c r="N463" i="1"/>
  <c r="M463" i="1"/>
  <c r="L463" i="1"/>
  <c r="K463" i="1"/>
  <c r="S462" i="1"/>
  <c r="R462" i="1"/>
  <c r="Q462" i="1"/>
  <c r="P462" i="1"/>
  <c r="O462" i="1"/>
  <c r="N462" i="1"/>
  <c r="M462" i="1"/>
  <c r="L462" i="1"/>
  <c r="K462" i="1"/>
  <c r="S461" i="1"/>
  <c r="R461" i="1"/>
  <c r="Q461" i="1"/>
  <c r="P461" i="1"/>
  <c r="O461" i="1"/>
  <c r="N461" i="1"/>
  <c r="M461" i="1"/>
  <c r="L461" i="1"/>
  <c r="K461" i="1"/>
  <c r="S460" i="1"/>
  <c r="R460" i="1"/>
  <c r="Q460" i="1"/>
  <c r="P460" i="1"/>
  <c r="O460" i="1"/>
  <c r="N460" i="1"/>
  <c r="M460" i="1"/>
  <c r="L460" i="1"/>
  <c r="K460" i="1"/>
  <c r="S459" i="1"/>
  <c r="R459" i="1"/>
  <c r="Q459" i="1"/>
  <c r="P459" i="1"/>
  <c r="O459" i="1"/>
  <c r="N459" i="1"/>
  <c r="M459" i="1"/>
  <c r="L459" i="1"/>
  <c r="K459" i="1"/>
  <c r="S458" i="1"/>
  <c r="R458" i="1"/>
  <c r="Q458" i="1"/>
  <c r="P458" i="1"/>
  <c r="O458" i="1"/>
  <c r="N458" i="1"/>
  <c r="M458" i="1"/>
  <c r="L458" i="1"/>
  <c r="K458" i="1"/>
  <c r="S457" i="1"/>
  <c r="R457" i="1"/>
  <c r="Q457" i="1"/>
  <c r="P457" i="1"/>
  <c r="O457" i="1"/>
  <c r="N457" i="1"/>
  <c r="M457" i="1"/>
  <c r="L457" i="1"/>
  <c r="K457" i="1"/>
  <c r="S456" i="1"/>
  <c r="R456" i="1"/>
  <c r="Q456" i="1"/>
  <c r="P456" i="1"/>
  <c r="O456" i="1"/>
  <c r="N456" i="1"/>
  <c r="M456" i="1"/>
  <c r="L456" i="1"/>
  <c r="K456" i="1"/>
  <c r="S455" i="1"/>
  <c r="R455" i="1"/>
  <c r="Q455" i="1"/>
  <c r="P455" i="1"/>
  <c r="O455" i="1"/>
  <c r="N455" i="1"/>
  <c r="M455" i="1"/>
  <c r="L455" i="1"/>
  <c r="K455" i="1"/>
  <c r="S454" i="1"/>
  <c r="R454" i="1"/>
  <c r="Q454" i="1"/>
  <c r="P454" i="1"/>
  <c r="O454" i="1"/>
  <c r="N454" i="1"/>
  <c r="M454" i="1"/>
  <c r="L454" i="1"/>
  <c r="K454" i="1"/>
  <c r="S453" i="1"/>
  <c r="R453" i="1"/>
  <c r="Q453" i="1"/>
  <c r="P453" i="1"/>
  <c r="O453" i="1"/>
  <c r="N453" i="1"/>
  <c r="M453" i="1"/>
  <c r="L453" i="1"/>
  <c r="K453" i="1"/>
  <c r="S452" i="1"/>
  <c r="R452" i="1"/>
  <c r="Q452" i="1"/>
  <c r="P452" i="1"/>
  <c r="O452" i="1"/>
  <c r="N452" i="1"/>
  <c r="M452" i="1"/>
  <c r="L452" i="1"/>
  <c r="K452" i="1"/>
  <c r="S451" i="1"/>
  <c r="R451" i="1"/>
  <c r="Q451" i="1"/>
  <c r="P451" i="1"/>
  <c r="O451" i="1"/>
  <c r="N451" i="1"/>
  <c r="M451" i="1"/>
  <c r="L451" i="1"/>
  <c r="K451" i="1"/>
  <c r="S450" i="1"/>
  <c r="R450" i="1"/>
  <c r="Q450" i="1"/>
  <c r="P450" i="1"/>
  <c r="O450" i="1"/>
  <c r="N450" i="1"/>
  <c r="M450" i="1"/>
  <c r="L450" i="1"/>
  <c r="K450" i="1"/>
  <c r="S449" i="1"/>
  <c r="R449" i="1"/>
  <c r="Q449" i="1"/>
  <c r="P449" i="1"/>
  <c r="O449" i="1"/>
  <c r="N449" i="1"/>
  <c r="M449" i="1"/>
  <c r="L449" i="1"/>
  <c r="K449" i="1"/>
  <c r="S448" i="1"/>
  <c r="R448" i="1"/>
  <c r="Q448" i="1"/>
  <c r="P448" i="1"/>
  <c r="O448" i="1"/>
  <c r="N448" i="1"/>
  <c r="M448" i="1"/>
  <c r="L448" i="1"/>
  <c r="K448" i="1"/>
  <c r="S447" i="1"/>
  <c r="R447" i="1"/>
  <c r="Q447" i="1"/>
  <c r="P447" i="1"/>
  <c r="O447" i="1"/>
  <c r="N447" i="1"/>
  <c r="M447" i="1"/>
  <c r="L447" i="1"/>
  <c r="K447" i="1"/>
  <c r="S446" i="1"/>
  <c r="R446" i="1"/>
  <c r="Q446" i="1"/>
  <c r="P446" i="1"/>
  <c r="O446" i="1"/>
  <c r="N446" i="1"/>
  <c r="M446" i="1"/>
  <c r="L446" i="1"/>
  <c r="K446" i="1"/>
  <c r="S445" i="1"/>
  <c r="R445" i="1"/>
  <c r="Q445" i="1"/>
  <c r="P445" i="1"/>
  <c r="O445" i="1"/>
  <c r="N445" i="1"/>
  <c r="M445" i="1"/>
  <c r="L445" i="1"/>
  <c r="K445" i="1"/>
  <c r="S444" i="1"/>
  <c r="R444" i="1"/>
  <c r="Q444" i="1"/>
  <c r="P444" i="1"/>
  <c r="O444" i="1"/>
  <c r="N444" i="1"/>
  <c r="M444" i="1"/>
  <c r="L444" i="1"/>
  <c r="K444" i="1"/>
  <c r="S443" i="1"/>
  <c r="R443" i="1"/>
  <c r="Q443" i="1"/>
  <c r="P443" i="1"/>
  <c r="O443" i="1"/>
  <c r="N443" i="1"/>
  <c r="M443" i="1"/>
  <c r="L443" i="1"/>
  <c r="K443" i="1"/>
  <c r="S442" i="1"/>
  <c r="R442" i="1"/>
  <c r="Q442" i="1"/>
  <c r="P442" i="1"/>
  <c r="O442" i="1"/>
  <c r="N442" i="1"/>
  <c r="M442" i="1"/>
  <c r="L442" i="1"/>
  <c r="K442" i="1"/>
  <c r="S441" i="1"/>
  <c r="R441" i="1"/>
  <c r="Q441" i="1"/>
  <c r="P441" i="1"/>
  <c r="O441" i="1"/>
  <c r="N441" i="1"/>
  <c r="M441" i="1"/>
  <c r="L441" i="1"/>
  <c r="K441" i="1"/>
  <c r="S440" i="1"/>
  <c r="R440" i="1"/>
  <c r="Q440" i="1"/>
  <c r="P440" i="1"/>
  <c r="O440" i="1"/>
  <c r="N440" i="1"/>
  <c r="M440" i="1"/>
  <c r="L440" i="1"/>
  <c r="K440" i="1"/>
  <c r="S439" i="1"/>
  <c r="R439" i="1"/>
  <c r="Q439" i="1"/>
  <c r="P439" i="1"/>
  <c r="O439" i="1"/>
  <c r="N439" i="1"/>
  <c r="M439" i="1"/>
  <c r="L439" i="1"/>
  <c r="K439" i="1"/>
  <c r="S438" i="1"/>
  <c r="R438" i="1"/>
  <c r="Q438" i="1"/>
  <c r="P438" i="1"/>
  <c r="O438" i="1"/>
  <c r="N438" i="1"/>
  <c r="M438" i="1"/>
  <c r="L438" i="1"/>
  <c r="K438" i="1"/>
  <c r="S437" i="1"/>
  <c r="R437" i="1"/>
  <c r="Q437" i="1"/>
  <c r="P437" i="1"/>
  <c r="O437" i="1"/>
  <c r="N437" i="1"/>
  <c r="M437" i="1"/>
  <c r="L437" i="1"/>
  <c r="K437" i="1"/>
  <c r="S436" i="1"/>
  <c r="R436" i="1"/>
  <c r="Q436" i="1"/>
  <c r="P436" i="1"/>
  <c r="O436" i="1"/>
  <c r="N436" i="1"/>
  <c r="M436" i="1"/>
  <c r="L436" i="1"/>
  <c r="K436" i="1"/>
  <c r="S435" i="1"/>
  <c r="R435" i="1"/>
  <c r="Q435" i="1"/>
  <c r="P435" i="1"/>
  <c r="O435" i="1"/>
  <c r="N435" i="1"/>
  <c r="M435" i="1"/>
  <c r="L435" i="1"/>
  <c r="K435" i="1"/>
  <c r="S434" i="1"/>
  <c r="R434" i="1"/>
  <c r="Q434" i="1"/>
  <c r="P434" i="1"/>
  <c r="O434" i="1"/>
  <c r="N434" i="1"/>
  <c r="M434" i="1"/>
  <c r="L434" i="1"/>
  <c r="K434" i="1"/>
  <c r="S433" i="1"/>
  <c r="R433" i="1"/>
  <c r="Q433" i="1"/>
  <c r="P433" i="1"/>
  <c r="O433" i="1"/>
  <c r="N433" i="1"/>
  <c r="M433" i="1"/>
  <c r="L433" i="1"/>
  <c r="K433" i="1"/>
  <c r="S432" i="1"/>
  <c r="R432" i="1"/>
  <c r="Q432" i="1"/>
  <c r="P432" i="1"/>
  <c r="O432" i="1"/>
  <c r="N432" i="1"/>
  <c r="M432" i="1"/>
  <c r="L432" i="1"/>
  <c r="K432" i="1"/>
  <c r="S431" i="1"/>
  <c r="R431" i="1"/>
  <c r="Q431" i="1"/>
  <c r="P431" i="1"/>
  <c r="O431" i="1"/>
  <c r="N431" i="1"/>
  <c r="M431" i="1"/>
  <c r="L431" i="1"/>
  <c r="K431" i="1"/>
  <c r="S430" i="1"/>
  <c r="R430" i="1"/>
  <c r="Q430" i="1"/>
  <c r="P430" i="1"/>
  <c r="O430" i="1"/>
  <c r="N430" i="1"/>
  <c r="M430" i="1"/>
  <c r="L430" i="1"/>
  <c r="K430" i="1"/>
  <c r="S429" i="1"/>
  <c r="R429" i="1"/>
  <c r="Q429" i="1"/>
  <c r="P429" i="1"/>
  <c r="O429" i="1"/>
  <c r="N429" i="1"/>
  <c r="M429" i="1"/>
  <c r="L429" i="1"/>
  <c r="K429" i="1"/>
  <c r="S428" i="1"/>
  <c r="R428" i="1"/>
  <c r="Q428" i="1"/>
  <c r="P428" i="1"/>
  <c r="O428" i="1"/>
  <c r="N428" i="1"/>
  <c r="M428" i="1"/>
  <c r="L428" i="1"/>
  <c r="K428" i="1"/>
  <c r="S427" i="1"/>
  <c r="R427" i="1"/>
  <c r="Q427" i="1"/>
  <c r="P427" i="1"/>
  <c r="O427" i="1"/>
  <c r="N427" i="1"/>
  <c r="M427" i="1"/>
  <c r="L427" i="1"/>
  <c r="K427" i="1"/>
  <c r="S426" i="1"/>
  <c r="R426" i="1"/>
  <c r="Q426" i="1"/>
  <c r="P426" i="1"/>
  <c r="O426" i="1"/>
  <c r="N426" i="1"/>
  <c r="M426" i="1"/>
  <c r="L426" i="1"/>
  <c r="K426" i="1"/>
  <c r="S425" i="1"/>
  <c r="R425" i="1"/>
  <c r="Q425" i="1"/>
  <c r="P425" i="1"/>
  <c r="O425" i="1"/>
  <c r="N425" i="1"/>
  <c r="M425" i="1"/>
  <c r="L425" i="1"/>
  <c r="K425" i="1"/>
  <c r="S424" i="1"/>
  <c r="R424" i="1"/>
  <c r="Q424" i="1"/>
  <c r="P424" i="1"/>
  <c r="O424" i="1"/>
  <c r="N424" i="1"/>
  <c r="M424" i="1"/>
  <c r="L424" i="1"/>
  <c r="K424" i="1"/>
  <c r="S423" i="1"/>
  <c r="R423" i="1"/>
  <c r="Q423" i="1"/>
  <c r="P423" i="1"/>
  <c r="O423" i="1"/>
  <c r="N423" i="1"/>
  <c r="M423" i="1"/>
  <c r="L423" i="1"/>
  <c r="K423" i="1"/>
  <c r="S422" i="1"/>
  <c r="R422" i="1"/>
  <c r="Q422" i="1"/>
  <c r="P422" i="1"/>
  <c r="O422" i="1"/>
  <c r="N422" i="1"/>
  <c r="M422" i="1"/>
  <c r="L422" i="1"/>
  <c r="K422" i="1"/>
  <c r="S421" i="1"/>
  <c r="R421" i="1"/>
  <c r="Q421" i="1"/>
  <c r="P421" i="1"/>
  <c r="O421" i="1"/>
  <c r="N421" i="1"/>
  <c r="M421" i="1"/>
  <c r="L421" i="1"/>
  <c r="K421" i="1"/>
  <c r="S420" i="1"/>
  <c r="R420" i="1"/>
  <c r="Q420" i="1"/>
  <c r="P420" i="1"/>
  <c r="O420" i="1"/>
  <c r="N420" i="1"/>
  <c r="M420" i="1"/>
  <c r="L420" i="1"/>
  <c r="K420" i="1"/>
  <c r="S419" i="1"/>
  <c r="R419" i="1"/>
  <c r="Q419" i="1"/>
  <c r="P419" i="1"/>
  <c r="O419" i="1"/>
  <c r="N419" i="1"/>
  <c r="M419" i="1"/>
  <c r="L419" i="1"/>
  <c r="K419" i="1"/>
  <c r="S418" i="1"/>
  <c r="R418" i="1"/>
  <c r="Q418" i="1"/>
  <c r="P418" i="1"/>
  <c r="O418" i="1"/>
  <c r="N418" i="1"/>
  <c r="M418" i="1"/>
  <c r="L418" i="1"/>
  <c r="K418" i="1"/>
  <c r="S417" i="1"/>
  <c r="R417" i="1"/>
  <c r="Q417" i="1"/>
  <c r="P417" i="1"/>
  <c r="O417" i="1"/>
  <c r="N417" i="1"/>
  <c r="M417" i="1"/>
  <c r="L417" i="1"/>
  <c r="K417" i="1"/>
  <c r="S416" i="1"/>
  <c r="R416" i="1"/>
  <c r="Q416" i="1"/>
  <c r="P416" i="1"/>
  <c r="O416" i="1"/>
  <c r="N416" i="1"/>
  <c r="M416" i="1"/>
  <c r="L416" i="1"/>
  <c r="K416" i="1"/>
  <c r="S415" i="1"/>
  <c r="R415" i="1"/>
  <c r="Q415" i="1"/>
  <c r="P415" i="1"/>
  <c r="O415" i="1"/>
  <c r="N415" i="1"/>
  <c r="M415" i="1"/>
  <c r="L415" i="1"/>
  <c r="K415" i="1"/>
  <c r="S414" i="1"/>
  <c r="R414" i="1"/>
  <c r="Q414" i="1"/>
  <c r="P414" i="1"/>
  <c r="O414" i="1"/>
  <c r="N414" i="1"/>
  <c r="M414" i="1"/>
  <c r="L414" i="1"/>
  <c r="K414" i="1"/>
  <c r="S413" i="1"/>
  <c r="R413" i="1"/>
  <c r="Q413" i="1"/>
  <c r="P413" i="1"/>
  <c r="O413" i="1"/>
  <c r="N413" i="1"/>
  <c r="M413" i="1"/>
  <c r="L413" i="1"/>
  <c r="K413" i="1"/>
  <c r="S412" i="1"/>
  <c r="R412" i="1"/>
  <c r="Q412" i="1"/>
  <c r="P412" i="1"/>
  <c r="O412" i="1"/>
  <c r="N412" i="1"/>
  <c r="M412" i="1"/>
  <c r="L412" i="1"/>
  <c r="K412" i="1"/>
  <c r="S411" i="1"/>
  <c r="R411" i="1"/>
  <c r="Q411" i="1"/>
  <c r="P411" i="1"/>
  <c r="O411" i="1"/>
  <c r="N411" i="1"/>
  <c r="M411" i="1"/>
  <c r="L411" i="1"/>
  <c r="K411" i="1"/>
  <c r="S410" i="1"/>
  <c r="R410" i="1"/>
  <c r="Q410" i="1"/>
  <c r="P410" i="1"/>
  <c r="O410" i="1"/>
  <c r="N410" i="1"/>
  <c r="M410" i="1"/>
  <c r="L410" i="1"/>
  <c r="K410" i="1"/>
  <c r="S409" i="1"/>
  <c r="R409" i="1"/>
  <c r="Q409" i="1"/>
  <c r="P409" i="1"/>
  <c r="O409" i="1"/>
  <c r="N409" i="1"/>
  <c r="M409" i="1"/>
  <c r="L409" i="1"/>
  <c r="K409" i="1"/>
  <c r="S408" i="1"/>
  <c r="R408" i="1"/>
  <c r="Q408" i="1"/>
  <c r="P408" i="1"/>
  <c r="O408" i="1"/>
  <c r="N408" i="1"/>
  <c r="M408" i="1"/>
  <c r="L408" i="1"/>
  <c r="K408" i="1"/>
  <c r="S407" i="1"/>
  <c r="R407" i="1"/>
  <c r="Q407" i="1"/>
  <c r="P407" i="1"/>
  <c r="O407" i="1"/>
  <c r="N407" i="1"/>
  <c r="M407" i="1"/>
  <c r="L407" i="1"/>
  <c r="K407" i="1"/>
  <c r="S406" i="1"/>
  <c r="R406" i="1"/>
  <c r="Q406" i="1"/>
  <c r="P406" i="1"/>
  <c r="O406" i="1"/>
  <c r="N406" i="1"/>
  <c r="M406" i="1"/>
  <c r="L406" i="1"/>
  <c r="K406" i="1"/>
  <c r="S405" i="1"/>
  <c r="R405" i="1"/>
  <c r="Q405" i="1"/>
  <c r="P405" i="1"/>
  <c r="O405" i="1"/>
  <c r="N405" i="1"/>
  <c r="M405" i="1"/>
  <c r="L405" i="1"/>
  <c r="K405" i="1"/>
  <c r="S404" i="1"/>
  <c r="R404" i="1"/>
  <c r="Q404" i="1"/>
  <c r="P404" i="1"/>
  <c r="O404" i="1"/>
  <c r="N404" i="1"/>
  <c r="M404" i="1"/>
  <c r="L404" i="1"/>
  <c r="K404" i="1"/>
  <c r="S403" i="1"/>
  <c r="R403" i="1"/>
  <c r="Q403" i="1"/>
  <c r="P403" i="1"/>
  <c r="O403" i="1"/>
  <c r="N403" i="1"/>
  <c r="M403" i="1"/>
  <c r="L403" i="1"/>
  <c r="K403" i="1"/>
  <c r="S402" i="1"/>
  <c r="R402" i="1"/>
  <c r="Q402" i="1"/>
  <c r="P402" i="1"/>
  <c r="O402" i="1"/>
  <c r="N402" i="1"/>
  <c r="M402" i="1"/>
  <c r="L402" i="1"/>
  <c r="K402" i="1"/>
  <c r="S401" i="1"/>
  <c r="R401" i="1"/>
  <c r="Q401" i="1"/>
  <c r="P401" i="1"/>
  <c r="O401" i="1"/>
  <c r="N401" i="1"/>
  <c r="M401" i="1"/>
  <c r="L401" i="1"/>
  <c r="K401" i="1"/>
  <c r="S400" i="1"/>
  <c r="R400" i="1"/>
  <c r="Q400" i="1"/>
  <c r="P400" i="1"/>
  <c r="O400" i="1"/>
  <c r="N400" i="1"/>
  <c r="M400" i="1"/>
  <c r="L400" i="1"/>
  <c r="K400" i="1"/>
  <c r="S399" i="1"/>
  <c r="R399" i="1"/>
  <c r="Q399" i="1"/>
  <c r="P399" i="1"/>
  <c r="O399" i="1"/>
  <c r="N399" i="1"/>
  <c r="M399" i="1"/>
  <c r="L399" i="1"/>
  <c r="K399" i="1"/>
  <c r="S398" i="1"/>
  <c r="R398" i="1"/>
  <c r="Q398" i="1"/>
  <c r="P398" i="1"/>
  <c r="O398" i="1"/>
  <c r="N398" i="1"/>
  <c r="M398" i="1"/>
  <c r="L398" i="1"/>
  <c r="K398" i="1"/>
  <c r="S397" i="1"/>
  <c r="R397" i="1"/>
  <c r="Q397" i="1"/>
  <c r="P397" i="1"/>
  <c r="O397" i="1"/>
  <c r="N397" i="1"/>
  <c r="M397" i="1"/>
  <c r="L397" i="1"/>
  <c r="K397" i="1"/>
  <c r="S396" i="1"/>
  <c r="R396" i="1"/>
  <c r="Q396" i="1"/>
  <c r="P396" i="1"/>
  <c r="O396" i="1"/>
  <c r="N396" i="1"/>
  <c r="M396" i="1"/>
  <c r="L396" i="1"/>
  <c r="K396" i="1"/>
  <c r="S395" i="1"/>
  <c r="R395" i="1"/>
  <c r="Q395" i="1"/>
  <c r="P395" i="1"/>
  <c r="O395" i="1"/>
  <c r="N395" i="1"/>
  <c r="M395" i="1"/>
  <c r="L395" i="1"/>
  <c r="K395" i="1"/>
  <c r="S394" i="1"/>
  <c r="R394" i="1"/>
  <c r="Q394" i="1"/>
  <c r="P394" i="1"/>
  <c r="O394" i="1"/>
  <c r="N394" i="1"/>
  <c r="M394" i="1"/>
  <c r="L394" i="1"/>
  <c r="K394" i="1"/>
  <c r="S393" i="1"/>
  <c r="R393" i="1"/>
  <c r="Q393" i="1"/>
  <c r="P393" i="1"/>
  <c r="O393" i="1"/>
  <c r="N393" i="1"/>
  <c r="M393" i="1"/>
  <c r="L393" i="1"/>
  <c r="K393" i="1"/>
  <c r="S392" i="1"/>
  <c r="R392" i="1"/>
  <c r="Q392" i="1"/>
  <c r="P392" i="1"/>
  <c r="O392" i="1"/>
  <c r="N392" i="1"/>
  <c r="M392" i="1"/>
  <c r="L392" i="1"/>
  <c r="K392" i="1"/>
  <c r="S391" i="1"/>
  <c r="R391" i="1"/>
  <c r="Q391" i="1"/>
  <c r="P391" i="1"/>
  <c r="O391" i="1"/>
  <c r="N391" i="1"/>
  <c r="M391" i="1"/>
  <c r="L391" i="1"/>
  <c r="K391" i="1"/>
  <c r="S390" i="1"/>
  <c r="R390" i="1"/>
  <c r="Q390" i="1"/>
  <c r="P390" i="1"/>
  <c r="O390" i="1"/>
  <c r="N390" i="1"/>
  <c r="M390" i="1"/>
  <c r="L390" i="1"/>
  <c r="K390" i="1"/>
  <c r="S389" i="1"/>
  <c r="R389" i="1"/>
  <c r="Q389" i="1"/>
  <c r="P389" i="1"/>
  <c r="O389" i="1"/>
  <c r="N389" i="1"/>
  <c r="M389" i="1"/>
  <c r="L389" i="1"/>
  <c r="K389" i="1"/>
  <c r="S388" i="1"/>
  <c r="R388" i="1"/>
  <c r="Q388" i="1"/>
  <c r="P388" i="1"/>
  <c r="O388" i="1"/>
  <c r="N388" i="1"/>
  <c r="M388" i="1"/>
  <c r="L388" i="1"/>
  <c r="K388" i="1"/>
  <c r="S387" i="1"/>
  <c r="R387" i="1"/>
  <c r="Q387" i="1"/>
  <c r="P387" i="1"/>
  <c r="O387" i="1"/>
  <c r="N387" i="1"/>
  <c r="M387" i="1"/>
  <c r="L387" i="1"/>
  <c r="K387" i="1"/>
  <c r="S386" i="1"/>
  <c r="R386" i="1"/>
  <c r="Q386" i="1"/>
  <c r="P386" i="1"/>
  <c r="O386" i="1"/>
  <c r="N386" i="1"/>
  <c r="M386" i="1"/>
  <c r="L386" i="1"/>
  <c r="K386" i="1"/>
  <c r="S385" i="1"/>
  <c r="R385" i="1"/>
  <c r="Q385" i="1"/>
  <c r="P385" i="1"/>
  <c r="O385" i="1"/>
  <c r="N385" i="1"/>
  <c r="M385" i="1"/>
  <c r="L385" i="1"/>
  <c r="K385" i="1"/>
  <c r="S384" i="1"/>
  <c r="R384" i="1"/>
  <c r="Q384" i="1"/>
  <c r="P384" i="1"/>
  <c r="O384" i="1"/>
  <c r="N384" i="1"/>
  <c r="M384" i="1"/>
  <c r="L384" i="1"/>
  <c r="K384" i="1"/>
  <c r="S383" i="1"/>
  <c r="R383" i="1"/>
  <c r="Q383" i="1"/>
  <c r="P383" i="1"/>
  <c r="O383" i="1"/>
  <c r="N383" i="1"/>
  <c r="M383" i="1"/>
  <c r="L383" i="1"/>
  <c r="K383" i="1"/>
  <c r="S382" i="1"/>
  <c r="R382" i="1"/>
  <c r="Q382" i="1"/>
  <c r="P382" i="1"/>
  <c r="O382" i="1"/>
  <c r="N382" i="1"/>
  <c r="M382" i="1"/>
  <c r="L382" i="1"/>
  <c r="K382" i="1"/>
  <c r="S381" i="1"/>
  <c r="R381" i="1"/>
  <c r="Q381" i="1"/>
  <c r="P381" i="1"/>
  <c r="O381" i="1"/>
  <c r="N381" i="1"/>
  <c r="M381" i="1"/>
  <c r="L381" i="1"/>
  <c r="K381" i="1"/>
  <c r="S380" i="1"/>
  <c r="R380" i="1"/>
  <c r="Q380" i="1"/>
  <c r="P380" i="1"/>
  <c r="O380" i="1"/>
  <c r="N380" i="1"/>
  <c r="M380" i="1"/>
  <c r="L380" i="1"/>
  <c r="K380" i="1"/>
  <c r="S379" i="1"/>
  <c r="R379" i="1"/>
  <c r="Q379" i="1"/>
  <c r="P379" i="1"/>
  <c r="O379" i="1"/>
  <c r="N379" i="1"/>
  <c r="M379" i="1"/>
  <c r="L379" i="1"/>
  <c r="K379" i="1"/>
  <c r="S378" i="1"/>
  <c r="R378" i="1"/>
  <c r="Q378" i="1"/>
  <c r="P378" i="1"/>
  <c r="O378" i="1"/>
  <c r="N378" i="1"/>
  <c r="M378" i="1"/>
  <c r="L378" i="1"/>
  <c r="K378" i="1"/>
  <c r="S377" i="1"/>
  <c r="R377" i="1"/>
  <c r="Q377" i="1"/>
  <c r="P377" i="1"/>
  <c r="O377" i="1"/>
  <c r="N377" i="1"/>
  <c r="M377" i="1"/>
  <c r="L377" i="1"/>
  <c r="K377" i="1"/>
  <c r="S376" i="1"/>
  <c r="R376" i="1"/>
  <c r="Q376" i="1"/>
  <c r="P376" i="1"/>
  <c r="O376" i="1"/>
  <c r="N376" i="1"/>
  <c r="M376" i="1"/>
  <c r="L376" i="1"/>
  <c r="K376" i="1"/>
  <c r="S375" i="1"/>
  <c r="R375" i="1"/>
  <c r="Q375" i="1"/>
  <c r="P375" i="1"/>
  <c r="O375" i="1"/>
  <c r="N375" i="1"/>
  <c r="M375" i="1"/>
  <c r="L375" i="1"/>
  <c r="K375" i="1"/>
  <c r="S374" i="1"/>
  <c r="R374" i="1"/>
  <c r="Q374" i="1"/>
  <c r="P374" i="1"/>
  <c r="O374" i="1"/>
  <c r="N374" i="1"/>
  <c r="M374" i="1"/>
  <c r="L374" i="1"/>
  <c r="K374" i="1"/>
  <c r="S373" i="1"/>
  <c r="R373" i="1"/>
  <c r="Q373" i="1"/>
  <c r="P373" i="1"/>
  <c r="O373" i="1"/>
  <c r="N373" i="1"/>
  <c r="M373" i="1"/>
  <c r="L373" i="1"/>
  <c r="K373" i="1"/>
  <c r="S372" i="1"/>
  <c r="R372" i="1"/>
  <c r="Q372" i="1"/>
  <c r="P372" i="1"/>
  <c r="O372" i="1"/>
  <c r="N372" i="1"/>
  <c r="M372" i="1"/>
  <c r="L372" i="1"/>
  <c r="K372" i="1"/>
  <c r="S371" i="1"/>
  <c r="R371" i="1"/>
  <c r="Q371" i="1"/>
  <c r="P371" i="1"/>
  <c r="O371" i="1"/>
  <c r="N371" i="1"/>
  <c r="M371" i="1"/>
  <c r="L371" i="1"/>
  <c r="K371" i="1"/>
  <c r="S370" i="1"/>
  <c r="R370" i="1"/>
  <c r="Q370" i="1"/>
  <c r="P370" i="1"/>
  <c r="O370" i="1"/>
  <c r="N370" i="1"/>
  <c r="M370" i="1"/>
  <c r="L370" i="1"/>
  <c r="K370" i="1"/>
  <c r="S369" i="1"/>
  <c r="R369" i="1"/>
  <c r="Q369" i="1"/>
  <c r="P369" i="1"/>
  <c r="O369" i="1"/>
  <c r="N369" i="1"/>
  <c r="M369" i="1"/>
  <c r="L369" i="1"/>
  <c r="K369" i="1"/>
  <c r="S368" i="1"/>
  <c r="R368" i="1"/>
  <c r="Q368" i="1"/>
  <c r="P368" i="1"/>
  <c r="O368" i="1"/>
  <c r="N368" i="1"/>
  <c r="M368" i="1"/>
  <c r="L368" i="1"/>
  <c r="K368" i="1"/>
  <c r="S367" i="1"/>
  <c r="R367" i="1"/>
  <c r="Q367" i="1"/>
  <c r="P367" i="1"/>
  <c r="O367" i="1"/>
  <c r="N367" i="1"/>
  <c r="M367" i="1"/>
  <c r="L367" i="1"/>
  <c r="K367" i="1"/>
  <c r="S366" i="1"/>
  <c r="R366" i="1"/>
  <c r="Q366" i="1"/>
  <c r="P366" i="1"/>
  <c r="O366" i="1"/>
  <c r="N366" i="1"/>
  <c r="M366" i="1"/>
  <c r="L366" i="1"/>
  <c r="K366" i="1"/>
  <c r="S365" i="1"/>
  <c r="R365" i="1"/>
  <c r="Q365" i="1"/>
  <c r="P365" i="1"/>
  <c r="O365" i="1"/>
  <c r="N365" i="1"/>
  <c r="M365" i="1"/>
  <c r="L365" i="1"/>
  <c r="K365" i="1"/>
  <c r="S364" i="1"/>
  <c r="R364" i="1"/>
  <c r="Q364" i="1"/>
  <c r="P364" i="1"/>
  <c r="O364" i="1"/>
  <c r="N364" i="1"/>
  <c r="M364" i="1"/>
  <c r="L364" i="1"/>
  <c r="K364" i="1"/>
  <c r="S363" i="1"/>
  <c r="R363" i="1"/>
  <c r="Q363" i="1"/>
  <c r="P363" i="1"/>
  <c r="O363" i="1"/>
  <c r="N363" i="1"/>
  <c r="M363" i="1"/>
  <c r="L363" i="1"/>
  <c r="K363" i="1"/>
  <c r="S362" i="1"/>
  <c r="R362" i="1"/>
  <c r="Q362" i="1"/>
  <c r="P362" i="1"/>
  <c r="O362" i="1"/>
  <c r="N362" i="1"/>
  <c r="M362" i="1"/>
  <c r="L362" i="1"/>
  <c r="K362" i="1"/>
  <c r="S361" i="1"/>
  <c r="R361" i="1"/>
  <c r="Q361" i="1"/>
  <c r="P361" i="1"/>
  <c r="O361" i="1"/>
  <c r="N361" i="1"/>
  <c r="M361" i="1"/>
  <c r="L361" i="1"/>
  <c r="K361" i="1"/>
  <c r="S360" i="1"/>
  <c r="R360" i="1"/>
  <c r="Q360" i="1"/>
  <c r="P360" i="1"/>
  <c r="O360" i="1"/>
  <c r="N360" i="1"/>
  <c r="M360" i="1"/>
  <c r="L360" i="1"/>
  <c r="K360" i="1"/>
  <c r="S359" i="1"/>
  <c r="R359" i="1"/>
  <c r="Q359" i="1"/>
  <c r="P359" i="1"/>
  <c r="O359" i="1"/>
  <c r="N359" i="1"/>
  <c r="M359" i="1"/>
  <c r="L359" i="1"/>
  <c r="K359" i="1"/>
  <c r="S358" i="1"/>
  <c r="R358" i="1"/>
  <c r="Q358" i="1"/>
  <c r="P358" i="1"/>
  <c r="O358" i="1"/>
  <c r="N358" i="1"/>
  <c r="M358" i="1"/>
  <c r="L358" i="1"/>
  <c r="K358" i="1"/>
  <c r="S357" i="1"/>
  <c r="R357" i="1"/>
  <c r="Q357" i="1"/>
  <c r="P357" i="1"/>
  <c r="O357" i="1"/>
  <c r="N357" i="1"/>
  <c r="M357" i="1"/>
  <c r="L357" i="1"/>
  <c r="K357" i="1"/>
  <c r="S356" i="1"/>
  <c r="R356" i="1"/>
  <c r="Q356" i="1"/>
  <c r="P356" i="1"/>
  <c r="O356" i="1"/>
  <c r="N356" i="1"/>
  <c r="M356" i="1"/>
  <c r="L356" i="1"/>
  <c r="K356" i="1"/>
  <c r="S355" i="1"/>
  <c r="R355" i="1"/>
  <c r="Q355" i="1"/>
  <c r="P355" i="1"/>
  <c r="O355" i="1"/>
  <c r="N355" i="1"/>
  <c r="M355" i="1"/>
  <c r="L355" i="1"/>
  <c r="K355" i="1"/>
  <c r="S354" i="1"/>
  <c r="R354" i="1"/>
  <c r="Q354" i="1"/>
  <c r="P354" i="1"/>
  <c r="O354" i="1"/>
  <c r="N354" i="1"/>
  <c r="M354" i="1"/>
  <c r="L354" i="1"/>
  <c r="K354" i="1"/>
  <c r="S353" i="1"/>
  <c r="R353" i="1"/>
  <c r="Q353" i="1"/>
  <c r="P353" i="1"/>
  <c r="O353" i="1"/>
  <c r="N353" i="1"/>
  <c r="M353" i="1"/>
  <c r="L353" i="1"/>
  <c r="K353" i="1"/>
  <c r="S352" i="1"/>
  <c r="R352" i="1"/>
  <c r="Q352" i="1"/>
  <c r="P352" i="1"/>
  <c r="O352" i="1"/>
  <c r="N352" i="1"/>
  <c r="M352" i="1"/>
  <c r="L352" i="1"/>
  <c r="K352" i="1"/>
  <c r="S351" i="1"/>
  <c r="R351" i="1"/>
  <c r="Q351" i="1"/>
  <c r="P351" i="1"/>
  <c r="O351" i="1"/>
  <c r="N351" i="1"/>
  <c r="M351" i="1"/>
  <c r="L351" i="1"/>
  <c r="K351" i="1"/>
  <c r="S350" i="1"/>
  <c r="R350" i="1"/>
  <c r="Q350" i="1"/>
  <c r="P350" i="1"/>
  <c r="O350" i="1"/>
  <c r="N350" i="1"/>
  <c r="M350" i="1"/>
  <c r="L350" i="1"/>
  <c r="K350" i="1"/>
  <c r="S349" i="1"/>
  <c r="R349" i="1"/>
  <c r="Q349" i="1"/>
  <c r="P349" i="1"/>
  <c r="O349" i="1"/>
  <c r="N349" i="1"/>
  <c r="M349" i="1"/>
  <c r="L349" i="1"/>
  <c r="K349" i="1"/>
  <c r="S348" i="1"/>
  <c r="R348" i="1"/>
  <c r="Q348" i="1"/>
  <c r="P348" i="1"/>
  <c r="O348" i="1"/>
  <c r="N348" i="1"/>
  <c r="M348" i="1"/>
  <c r="L348" i="1"/>
  <c r="K348" i="1"/>
  <c r="S347" i="1"/>
  <c r="R347" i="1"/>
  <c r="Q347" i="1"/>
  <c r="P347" i="1"/>
  <c r="O347" i="1"/>
  <c r="N347" i="1"/>
  <c r="M347" i="1"/>
  <c r="L347" i="1"/>
  <c r="K347" i="1"/>
  <c r="S346" i="1"/>
  <c r="R346" i="1"/>
  <c r="Q346" i="1"/>
  <c r="P346" i="1"/>
  <c r="O346" i="1"/>
  <c r="N346" i="1"/>
  <c r="M346" i="1"/>
  <c r="L346" i="1"/>
  <c r="K346" i="1"/>
  <c r="S345" i="1"/>
  <c r="R345" i="1"/>
  <c r="Q345" i="1"/>
  <c r="P345" i="1"/>
  <c r="O345" i="1"/>
  <c r="N345" i="1"/>
  <c r="M345" i="1"/>
  <c r="L345" i="1"/>
  <c r="K345" i="1"/>
  <c r="S344" i="1"/>
  <c r="R344" i="1"/>
  <c r="Q344" i="1"/>
  <c r="P344" i="1"/>
  <c r="O344" i="1"/>
  <c r="N344" i="1"/>
  <c r="M344" i="1"/>
  <c r="L344" i="1"/>
  <c r="K344" i="1"/>
  <c r="S343" i="1"/>
  <c r="R343" i="1"/>
  <c r="Q343" i="1"/>
  <c r="P343" i="1"/>
  <c r="O343" i="1"/>
  <c r="N343" i="1"/>
  <c r="M343" i="1"/>
  <c r="L343" i="1"/>
  <c r="K343" i="1"/>
  <c r="S342" i="1"/>
  <c r="R342" i="1"/>
  <c r="Q342" i="1"/>
  <c r="P342" i="1"/>
  <c r="O342" i="1"/>
  <c r="N342" i="1"/>
  <c r="M342" i="1"/>
  <c r="L342" i="1"/>
  <c r="K342" i="1"/>
  <c r="S341" i="1"/>
  <c r="R341" i="1"/>
  <c r="Q341" i="1"/>
  <c r="P341" i="1"/>
  <c r="O341" i="1"/>
  <c r="N341" i="1"/>
  <c r="M341" i="1"/>
  <c r="L341" i="1"/>
  <c r="K341" i="1"/>
  <c r="S340" i="1"/>
  <c r="R340" i="1"/>
  <c r="Q340" i="1"/>
  <c r="P340" i="1"/>
  <c r="O340" i="1"/>
  <c r="N340" i="1"/>
  <c r="M340" i="1"/>
  <c r="L340" i="1"/>
  <c r="K340" i="1"/>
  <c r="S339" i="1"/>
  <c r="R339" i="1"/>
  <c r="Q339" i="1"/>
  <c r="P339" i="1"/>
  <c r="O339" i="1"/>
  <c r="N339" i="1"/>
  <c r="M339" i="1"/>
  <c r="L339" i="1"/>
  <c r="K339" i="1"/>
  <c r="S338" i="1"/>
  <c r="R338" i="1"/>
  <c r="Q338" i="1"/>
  <c r="P338" i="1"/>
  <c r="O338" i="1"/>
  <c r="N338" i="1"/>
  <c r="M338" i="1"/>
  <c r="L338" i="1"/>
  <c r="K338" i="1"/>
  <c r="S337" i="1"/>
  <c r="R337" i="1"/>
  <c r="Q337" i="1"/>
  <c r="P337" i="1"/>
  <c r="O337" i="1"/>
  <c r="N337" i="1"/>
  <c r="M337" i="1"/>
  <c r="L337" i="1"/>
  <c r="K337" i="1"/>
  <c r="S336" i="1"/>
  <c r="R336" i="1"/>
  <c r="Q336" i="1"/>
  <c r="P336" i="1"/>
  <c r="O336" i="1"/>
  <c r="N336" i="1"/>
  <c r="M336" i="1"/>
  <c r="L336" i="1"/>
  <c r="K336" i="1"/>
  <c r="S335" i="1"/>
  <c r="R335" i="1"/>
  <c r="Q335" i="1"/>
  <c r="P335" i="1"/>
  <c r="O335" i="1"/>
  <c r="N335" i="1"/>
  <c r="M335" i="1"/>
  <c r="L335" i="1"/>
  <c r="K335" i="1"/>
  <c r="S334" i="1"/>
  <c r="R334" i="1"/>
  <c r="Q334" i="1"/>
  <c r="P334" i="1"/>
  <c r="O334" i="1"/>
  <c r="N334" i="1"/>
  <c r="M334" i="1"/>
  <c r="L334" i="1"/>
  <c r="K334" i="1"/>
  <c r="S333" i="1"/>
  <c r="R333" i="1"/>
  <c r="Q333" i="1"/>
  <c r="P333" i="1"/>
  <c r="O333" i="1"/>
  <c r="N333" i="1"/>
  <c r="M333" i="1"/>
  <c r="L333" i="1"/>
  <c r="K333" i="1"/>
  <c r="S332" i="1"/>
  <c r="R332" i="1"/>
  <c r="Q332" i="1"/>
  <c r="P332" i="1"/>
  <c r="O332" i="1"/>
  <c r="N332" i="1"/>
  <c r="M332" i="1"/>
  <c r="L332" i="1"/>
  <c r="K332" i="1"/>
  <c r="S331" i="1"/>
  <c r="R331" i="1"/>
  <c r="Q331" i="1"/>
  <c r="P331" i="1"/>
  <c r="O331" i="1"/>
  <c r="N331" i="1"/>
  <c r="M331" i="1"/>
  <c r="L331" i="1"/>
  <c r="K331" i="1"/>
  <c r="S330" i="1"/>
  <c r="R330" i="1"/>
  <c r="Q330" i="1"/>
  <c r="P330" i="1"/>
  <c r="O330" i="1"/>
  <c r="N330" i="1"/>
  <c r="M330" i="1"/>
  <c r="L330" i="1"/>
  <c r="K330" i="1"/>
  <c r="S329" i="1"/>
  <c r="R329" i="1"/>
  <c r="Q329" i="1"/>
  <c r="P329" i="1"/>
  <c r="O329" i="1"/>
  <c r="N329" i="1"/>
  <c r="M329" i="1"/>
  <c r="L329" i="1"/>
  <c r="K329" i="1"/>
  <c r="S328" i="1"/>
  <c r="R328" i="1"/>
  <c r="Q328" i="1"/>
  <c r="P328" i="1"/>
  <c r="O328" i="1"/>
  <c r="N328" i="1"/>
  <c r="M328" i="1"/>
  <c r="L328" i="1"/>
  <c r="K328" i="1"/>
  <c r="S327" i="1"/>
  <c r="R327" i="1"/>
  <c r="Q327" i="1"/>
  <c r="P327" i="1"/>
  <c r="O327" i="1"/>
  <c r="N327" i="1"/>
  <c r="M327" i="1"/>
  <c r="L327" i="1"/>
  <c r="K327" i="1"/>
  <c r="S326" i="1"/>
  <c r="R326" i="1"/>
  <c r="Q326" i="1"/>
  <c r="P326" i="1"/>
  <c r="O326" i="1"/>
  <c r="N326" i="1"/>
  <c r="M326" i="1"/>
  <c r="L326" i="1"/>
  <c r="K326" i="1"/>
  <c r="S325" i="1"/>
  <c r="R325" i="1"/>
  <c r="Q325" i="1"/>
  <c r="P325" i="1"/>
  <c r="O325" i="1"/>
  <c r="N325" i="1"/>
  <c r="M325" i="1"/>
  <c r="L325" i="1"/>
  <c r="K325" i="1"/>
  <c r="S324" i="1"/>
  <c r="R324" i="1"/>
  <c r="Q324" i="1"/>
  <c r="P324" i="1"/>
  <c r="O324" i="1"/>
  <c r="N324" i="1"/>
  <c r="M324" i="1"/>
  <c r="L324" i="1"/>
  <c r="K324" i="1"/>
  <c r="S323" i="1"/>
  <c r="R323" i="1"/>
  <c r="Q323" i="1"/>
  <c r="P323" i="1"/>
  <c r="O323" i="1"/>
  <c r="N323" i="1"/>
  <c r="M323" i="1"/>
  <c r="L323" i="1"/>
  <c r="K323" i="1"/>
  <c r="S322" i="1"/>
  <c r="R322" i="1"/>
  <c r="Q322" i="1"/>
  <c r="P322" i="1"/>
  <c r="O322" i="1"/>
  <c r="N322" i="1"/>
  <c r="M322" i="1"/>
  <c r="L322" i="1"/>
  <c r="K322" i="1"/>
  <c r="S321" i="1"/>
  <c r="R321" i="1"/>
  <c r="Q321" i="1"/>
  <c r="P321" i="1"/>
  <c r="O321" i="1"/>
  <c r="N321" i="1"/>
  <c r="M321" i="1"/>
  <c r="L321" i="1"/>
  <c r="K321" i="1"/>
  <c r="S320" i="1"/>
  <c r="R320" i="1"/>
  <c r="Q320" i="1"/>
  <c r="P320" i="1"/>
  <c r="O320" i="1"/>
  <c r="N320" i="1"/>
  <c r="M320" i="1"/>
  <c r="L320" i="1"/>
  <c r="K320" i="1"/>
  <c r="S319" i="1"/>
  <c r="R319" i="1"/>
  <c r="Q319" i="1"/>
  <c r="P319" i="1"/>
  <c r="O319" i="1"/>
  <c r="N319" i="1"/>
  <c r="M319" i="1"/>
  <c r="L319" i="1"/>
  <c r="K319" i="1"/>
  <c r="S318" i="1"/>
  <c r="R318" i="1"/>
  <c r="Q318" i="1"/>
  <c r="P318" i="1"/>
  <c r="O318" i="1"/>
  <c r="N318" i="1"/>
  <c r="M318" i="1"/>
  <c r="L318" i="1"/>
  <c r="K318" i="1"/>
  <c r="S317" i="1"/>
  <c r="R317" i="1"/>
  <c r="Q317" i="1"/>
  <c r="P317" i="1"/>
  <c r="O317" i="1"/>
  <c r="N317" i="1"/>
  <c r="M317" i="1"/>
  <c r="L317" i="1"/>
  <c r="K317" i="1"/>
  <c r="S316" i="1"/>
  <c r="R316" i="1"/>
  <c r="Q316" i="1"/>
  <c r="P316" i="1"/>
  <c r="O316" i="1"/>
  <c r="N316" i="1"/>
  <c r="M316" i="1"/>
  <c r="L316" i="1"/>
  <c r="K316" i="1"/>
  <c r="S315" i="1"/>
  <c r="R315" i="1"/>
  <c r="Q315" i="1"/>
  <c r="P315" i="1"/>
  <c r="O315" i="1"/>
  <c r="N315" i="1"/>
  <c r="M315" i="1"/>
  <c r="L315" i="1"/>
  <c r="K315" i="1"/>
  <c r="S314" i="1"/>
  <c r="R314" i="1"/>
  <c r="Q314" i="1"/>
  <c r="P314" i="1"/>
  <c r="O314" i="1"/>
  <c r="N314" i="1"/>
  <c r="M314" i="1"/>
  <c r="L314" i="1"/>
  <c r="K314" i="1"/>
  <c r="S313" i="1"/>
  <c r="R313" i="1"/>
  <c r="Q313" i="1"/>
  <c r="P313" i="1"/>
  <c r="O313" i="1"/>
  <c r="N313" i="1"/>
  <c r="M313" i="1"/>
  <c r="L313" i="1"/>
  <c r="K313" i="1"/>
  <c r="S312" i="1"/>
  <c r="R312" i="1"/>
  <c r="Q312" i="1"/>
  <c r="P312" i="1"/>
  <c r="O312" i="1"/>
  <c r="N312" i="1"/>
  <c r="M312" i="1"/>
  <c r="L312" i="1"/>
  <c r="K312" i="1"/>
  <c r="S311" i="1"/>
  <c r="R311" i="1"/>
  <c r="Q311" i="1"/>
  <c r="P311" i="1"/>
  <c r="O311" i="1"/>
  <c r="N311" i="1"/>
  <c r="M311" i="1"/>
  <c r="L311" i="1"/>
  <c r="K311" i="1"/>
  <c r="S310" i="1"/>
  <c r="R310" i="1"/>
  <c r="Q310" i="1"/>
  <c r="P310" i="1"/>
  <c r="O310" i="1"/>
  <c r="N310" i="1"/>
  <c r="M310" i="1"/>
  <c r="L310" i="1"/>
  <c r="K310" i="1"/>
  <c r="S309" i="1"/>
  <c r="R309" i="1"/>
  <c r="Q309" i="1"/>
  <c r="P309" i="1"/>
  <c r="O309" i="1"/>
  <c r="N309" i="1"/>
  <c r="M309" i="1"/>
  <c r="L309" i="1"/>
  <c r="K309" i="1"/>
  <c r="S308" i="1"/>
  <c r="R308" i="1"/>
  <c r="Q308" i="1"/>
  <c r="P308" i="1"/>
  <c r="O308" i="1"/>
  <c r="N308" i="1"/>
  <c r="M308" i="1"/>
  <c r="L308" i="1"/>
  <c r="K308" i="1"/>
  <c r="S307" i="1"/>
  <c r="R307" i="1"/>
  <c r="Q307" i="1"/>
  <c r="P307" i="1"/>
  <c r="O307" i="1"/>
  <c r="N307" i="1"/>
  <c r="M307" i="1"/>
  <c r="L307" i="1"/>
  <c r="K307" i="1"/>
  <c r="S306" i="1"/>
  <c r="R306" i="1"/>
  <c r="Q306" i="1"/>
  <c r="P306" i="1"/>
  <c r="O306" i="1"/>
  <c r="N306" i="1"/>
  <c r="M306" i="1"/>
  <c r="L306" i="1"/>
  <c r="K306" i="1"/>
  <c r="S305" i="1"/>
  <c r="R305" i="1"/>
  <c r="Q305" i="1"/>
  <c r="P305" i="1"/>
  <c r="O305" i="1"/>
  <c r="N305" i="1"/>
  <c r="M305" i="1"/>
  <c r="L305" i="1"/>
  <c r="K305" i="1"/>
  <c r="S304" i="1"/>
  <c r="R304" i="1"/>
  <c r="Q304" i="1"/>
  <c r="P304" i="1"/>
  <c r="O304" i="1"/>
  <c r="N304" i="1"/>
  <c r="M304" i="1"/>
  <c r="L304" i="1"/>
  <c r="K304" i="1"/>
  <c r="S303" i="1"/>
  <c r="R303" i="1"/>
  <c r="Q303" i="1"/>
  <c r="P303" i="1"/>
  <c r="O303" i="1"/>
  <c r="N303" i="1"/>
  <c r="M303" i="1"/>
  <c r="L303" i="1"/>
  <c r="K303" i="1"/>
  <c r="S302" i="1"/>
  <c r="R302" i="1"/>
  <c r="Q302" i="1"/>
  <c r="P302" i="1"/>
  <c r="O302" i="1"/>
  <c r="N302" i="1"/>
  <c r="M302" i="1"/>
  <c r="L302" i="1"/>
  <c r="K302" i="1"/>
  <c r="S301" i="1"/>
  <c r="R301" i="1"/>
  <c r="Q301" i="1"/>
  <c r="P301" i="1"/>
  <c r="O301" i="1"/>
  <c r="N301" i="1"/>
  <c r="M301" i="1"/>
  <c r="L301" i="1"/>
  <c r="K301" i="1"/>
  <c r="S300" i="1"/>
  <c r="R300" i="1"/>
  <c r="Q300" i="1"/>
  <c r="P300" i="1"/>
  <c r="O300" i="1"/>
  <c r="N300" i="1"/>
  <c r="M300" i="1"/>
  <c r="L300" i="1"/>
  <c r="K300" i="1"/>
  <c r="S299" i="1"/>
  <c r="R299" i="1"/>
  <c r="Q299" i="1"/>
  <c r="P299" i="1"/>
  <c r="O299" i="1"/>
  <c r="N299" i="1"/>
  <c r="M299" i="1"/>
  <c r="L299" i="1"/>
  <c r="K299" i="1"/>
  <c r="S298" i="1"/>
  <c r="R298" i="1"/>
  <c r="Q298" i="1"/>
  <c r="P298" i="1"/>
  <c r="O298" i="1"/>
  <c r="N298" i="1"/>
  <c r="M298" i="1"/>
  <c r="L298" i="1"/>
  <c r="K298" i="1"/>
  <c r="S297" i="1"/>
  <c r="R297" i="1"/>
  <c r="Q297" i="1"/>
  <c r="P297" i="1"/>
  <c r="O297" i="1"/>
  <c r="N297" i="1"/>
  <c r="M297" i="1"/>
  <c r="L297" i="1"/>
  <c r="K297" i="1"/>
  <c r="S296" i="1"/>
  <c r="R296" i="1"/>
  <c r="Q296" i="1"/>
  <c r="P296" i="1"/>
  <c r="O296" i="1"/>
  <c r="N296" i="1"/>
  <c r="M296" i="1"/>
  <c r="L296" i="1"/>
  <c r="K296" i="1"/>
  <c r="S295" i="1"/>
  <c r="R295" i="1"/>
  <c r="Q295" i="1"/>
  <c r="P295" i="1"/>
  <c r="O295" i="1"/>
  <c r="N295" i="1"/>
  <c r="M295" i="1"/>
  <c r="L295" i="1"/>
  <c r="K295" i="1"/>
  <c r="S294" i="1"/>
  <c r="R294" i="1"/>
  <c r="Q294" i="1"/>
  <c r="P294" i="1"/>
  <c r="O294" i="1"/>
  <c r="N294" i="1"/>
  <c r="M294" i="1"/>
  <c r="L294" i="1"/>
  <c r="K294" i="1"/>
  <c r="S293" i="1"/>
  <c r="R293" i="1"/>
  <c r="Q293" i="1"/>
  <c r="P293" i="1"/>
  <c r="O293" i="1"/>
  <c r="N293" i="1"/>
  <c r="M293" i="1"/>
  <c r="L293" i="1"/>
  <c r="K293" i="1"/>
  <c r="S292" i="1"/>
  <c r="R292" i="1"/>
  <c r="Q292" i="1"/>
  <c r="P292" i="1"/>
  <c r="O292" i="1"/>
  <c r="N292" i="1"/>
  <c r="M292" i="1"/>
  <c r="L292" i="1"/>
  <c r="K292" i="1"/>
  <c r="S291" i="1"/>
  <c r="R291" i="1"/>
  <c r="Q291" i="1"/>
  <c r="P291" i="1"/>
  <c r="O291" i="1"/>
  <c r="N291" i="1"/>
  <c r="M291" i="1"/>
  <c r="L291" i="1"/>
  <c r="K291" i="1"/>
  <c r="S290" i="1"/>
  <c r="R290" i="1"/>
  <c r="Q290" i="1"/>
  <c r="P290" i="1"/>
  <c r="O290" i="1"/>
  <c r="N290" i="1"/>
  <c r="M290" i="1"/>
  <c r="L290" i="1"/>
  <c r="K290" i="1"/>
  <c r="S289" i="1"/>
  <c r="R289" i="1"/>
  <c r="Q289" i="1"/>
  <c r="P289" i="1"/>
  <c r="O289" i="1"/>
  <c r="N289" i="1"/>
  <c r="M289" i="1"/>
  <c r="L289" i="1"/>
  <c r="K289" i="1"/>
  <c r="S288" i="1"/>
  <c r="R288" i="1"/>
  <c r="Q288" i="1"/>
  <c r="P288" i="1"/>
  <c r="O288" i="1"/>
  <c r="N288" i="1"/>
  <c r="M288" i="1"/>
  <c r="L288" i="1"/>
  <c r="K288" i="1"/>
  <c r="S287" i="1"/>
  <c r="R287" i="1"/>
  <c r="Q287" i="1"/>
  <c r="P287" i="1"/>
  <c r="O287" i="1"/>
  <c r="N287" i="1"/>
  <c r="M287" i="1"/>
  <c r="L287" i="1"/>
  <c r="K287" i="1"/>
  <c r="S286" i="1"/>
  <c r="R286" i="1"/>
  <c r="Q286" i="1"/>
  <c r="P286" i="1"/>
  <c r="O286" i="1"/>
  <c r="N286" i="1"/>
  <c r="M286" i="1"/>
  <c r="L286" i="1"/>
  <c r="K286" i="1"/>
  <c r="S285" i="1"/>
  <c r="R285" i="1"/>
  <c r="Q285" i="1"/>
  <c r="P285" i="1"/>
  <c r="O285" i="1"/>
  <c r="N285" i="1"/>
  <c r="M285" i="1"/>
  <c r="L285" i="1"/>
  <c r="K285" i="1"/>
  <c r="S284" i="1"/>
  <c r="R284" i="1"/>
  <c r="Q284" i="1"/>
  <c r="P284" i="1"/>
  <c r="O284" i="1"/>
  <c r="N284" i="1"/>
  <c r="M284" i="1"/>
  <c r="L284" i="1"/>
  <c r="K284" i="1"/>
  <c r="S283" i="1"/>
  <c r="R283" i="1"/>
  <c r="Q283" i="1"/>
  <c r="P283" i="1"/>
  <c r="O283" i="1"/>
  <c r="N283" i="1"/>
  <c r="M283" i="1"/>
  <c r="L283" i="1"/>
  <c r="K283" i="1"/>
  <c r="S282" i="1"/>
  <c r="R282" i="1"/>
  <c r="Q282" i="1"/>
  <c r="P282" i="1"/>
  <c r="O282" i="1"/>
  <c r="N282" i="1"/>
  <c r="M282" i="1"/>
  <c r="L282" i="1"/>
  <c r="K282" i="1"/>
  <c r="S281" i="1"/>
  <c r="R281" i="1"/>
  <c r="Q281" i="1"/>
  <c r="P281" i="1"/>
  <c r="O281" i="1"/>
  <c r="N281" i="1"/>
  <c r="M281" i="1"/>
  <c r="L281" i="1"/>
  <c r="K281" i="1"/>
  <c r="S280" i="1"/>
  <c r="R280" i="1"/>
  <c r="Q280" i="1"/>
  <c r="P280" i="1"/>
  <c r="O280" i="1"/>
  <c r="N280" i="1"/>
  <c r="M280" i="1"/>
  <c r="L280" i="1"/>
  <c r="K280" i="1"/>
  <c r="S279" i="1"/>
  <c r="R279" i="1"/>
  <c r="Q279" i="1"/>
  <c r="P279" i="1"/>
  <c r="O279" i="1"/>
  <c r="N279" i="1"/>
  <c r="M279" i="1"/>
  <c r="L279" i="1"/>
  <c r="K279" i="1"/>
  <c r="S278" i="1"/>
  <c r="R278" i="1"/>
  <c r="Q278" i="1"/>
  <c r="P278" i="1"/>
  <c r="O278" i="1"/>
  <c r="N278" i="1"/>
  <c r="M278" i="1"/>
  <c r="L278" i="1"/>
  <c r="K278" i="1"/>
  <c r="S277" i="1"/>
  <c r="R277" i="1"/>
  <c r="Q277" i="1"/>
  <c r="P277" i="1"/>
  <c r="O277" i="1"/>
  <c r="N277" i="1"/>
  <c r="M277" i="1"/>
  <c r="L277" i="1"/>
  <c r="K277" i="1"/>
  <c r="S276" i="1"/>
  <c r="R276" i="1"/>
  <c r="Q276" i="1"/>
  <c r="P276" i="1"/>
  <c r="O276" i="1"/>
  <c r="N276" i="1"/>
  <c r="M276" i="1"/>
  <c r="L276" i="1"/>
  <c r="K276" i="1"/>
  <c r="S275" i="1"/>
  <c r="R275" i="1"/>
  <c r="Q275" i="1"/>
  <c r="P275" i="1"/>
  <c r="O275" i="1"/>
  <c r="N275" i="1"/>
  <c r="M275" i="1"/>
  <c r="L275" i="1"/>
  <c r="K275" i="1"/>
  <c r="S274" i="1"/>
  <c r="R274" i="1"/>
  <c r="Q274" i="1"/>
  <c r="P274" i="1"/>
  <c r="O274" i="1"/>
  <c r="N274" i="1"/>
  <c r="M274" i="1"/>
  <c r="L274" i="1"/>
  <c r="K274" i="1"/>
  <c r="S273" i="1"/>
  <c r="R273" i="1"/>
  <c r="Q273" i="1"/>
  <c r="P273" i="1"/>
  <c r="O273" i="1"/>
  <c r="N273" i="1"/>
  <c r="M273" i="1"/>
  <c r="L273" i="1"/>
  <c r="K273" i="1"/>
  <c r="S272" i="1"/>
  <c r="R272" i="1"/>
  <c r="Q272" i="1"/>
  <c r="P272" i="1"/>
  <c r="O272" i="1"/>
  <c r="N272" i="1"/>
  <c r="M272" i="1"/>
  <c r="L272" i="1"/>
  <c r="K272" i="1"/>
  <c r="S271" i="1"/>
  <c r="R271" i="1"/>
  <c r="Q271" i="1"/>
  <c r="P271" i="1"/>
  <c r="O271" i="1"/>
  <c r="N271" i="1"/>
  <c r="M271" i="1"/>
  <c r="L271" i="1"/>
  <c r="K271" i="1"/>
  <c r="S270" i="1"/>
  <c r="R270" i="1"/>
  <c r="Q270" i="1"/>
  <c r="P270" i="1"/>
  <c r="O270" i="1"/>
  <c r="N270" i="1"/>
  <c r="M270" i="1"/>
  <c r="L270" i="1"/>
  <c r="K270" i="1"/>
  <c r="S269" i="1"/>
  <c r="R269" i="1"/>
  <c r="Q269" i="1"/>
  <c r="P269" i="1"/>
  <c r="O269" i="1"/>
  <c r="N269" i="1"/>
  <c r="M269" i="1"/>
  <c r="L269" i="1"/>
  <c r="K269" i="1"/>
  <c r="S268" i="1"/>
  <c r="R268" i="1"/>
  <c r="Q268" i="1"/>
  <c r="P268" i="1"/>
  <c r="O268" i="1"/>
  <c r="N268" i="1"/>
  <c r="M268" i="1"/>
  <c r="L268" i="1"/>
  <c r="K268" i="1"/>
  <c r="S267" i="1"/>
  <c r="R267" i="1"/>
  <c r="Q267" i="1"/>
  <c r="P267" i="1"/>
  <c r="O267" i="1"/>
  <c r="N267" i="1"/>
  <c r="M267" i="1"/>
  <c r="L267" i="1"/>
  <c r="K267" i="1"/>
  <c r="S266" i="1"/>
  <c r="R266" i="1"/>
  <c r="Q266" i="1"/>
  <c r="P266" i="1"/>
  <c r="O266" i="1"/>
  <c r="N266" i="1"/>
  <c r="M266" i="1"/>
  <c r="L266" i="1"/>
  <c r="K266" i="1"/>
  <c r="S265" i="1"/>
  <c r="R265" i="1"/>
  <c r="Q265" i="1"/>
  <c r="P265" i="1"/>
  <c r="O265" i="1"/>
  <c r="N265" i="1"/>
  <c r="M265" i="1"/>
  <c r="L265" i="1"/>
  <c r="K265" i="1"/>
  <c r="S264" i="1"/>
  <c r="R264" i="1"/>
  <c r="Q264" i="1"/>
  <c r="P264" i="1"/>
  <c r="O264" i="1"/>
  <c r="N264" i="1"/>
  <c r="M264" i="1"/>
  <c r="L264" i="1"/>
  <c r="K264" i="1"/>
  <c r="S263" i="1"/>
  <c r="R263" i="1"/>
  <c r="Q263" i="1"/>
  <c r="P263" i="1"/>
  <c r="O263" i="1"/>
  <c r="N263" i="1"/>
  <c r="M263" i="1"/>
  <c r="L263" i="1"/>
  <c r="K263" i="1"/>
  <c r="S262" i="1"/>
  <c r="R262" i="1"/>
  <c r="Q262" i="1"/>
  <c r="P262" i="1"/>
  <c r="O262" i="1"/>
  <c r="N262" i="1"/>
  <c r="M262" i="1"/>
  <c r="L262" i="1"/>
  <c r="K262" i="1"/>
  <c r="S261" i="1"/>
  <c r="R261" i="1"/>
  <c r="Q261" i="1"/>
  <c r="P261" i="1"/>
  <c r="O261" i="1"/>
  <c r="N261" i="1"/>
  <c r="M261" i="1"/>
  <c r="L261" i="1"/>
  <c r="K261" i="1"/>
  <c r="S260" i="1"/>
  <c r="R260" i="1"/>
  <c r="Q260" i="1"/>
  <c r="P260" i="1"/>
  <c r="O260" i="1"/>
  <c r="N260" i="1"/>
  <c r="M260" i="1"/>
  <c r="L260" i="1"/>
  <c r="K260" i="1"/>
  <c r="S259" i="1"/>
  <c r="R259" i="1"/>
  <c r="Q259" i="1"/>
  <c r="P259" i="1"/>
  <c r="O259" i="1"/>
  <c r="N259" i="1"/>
  <c r="M259" i="1"/>
  <c r="L259" i="1"/>
  <c r="K259" i="1"/>
  <c r="S258" i="1"/>
  <c r="R258" i="1"/>
  <c r="Q258" i="1"/>
  <c r="P258" i="1"/>
  <c r="O258" i="1"/>
  <c r="N258" i="1"/>
  <c r="M258" i="1"/>
  <c r="L258" i="1"/>
  <c r="K258" i="1"/>
  <c r="S257" i="1"/>
  <c r="R257" i="1"/>
  <c r="Q257" i="1"/>
  <c r="P257" i="1"/>
  <c r="O257" i="1"/>
  <c r="N257" i="1"/>
  <c r="M257" i="1"/>
  <c r="L257" i="1"/>
  <c r="K257" i="1"/>
  <c r="S256" i="1"/>
  <c r="R256" i="1"/>
  <c r="Q256" i="1"/>
  <c r="P256" i="1"/>
  <c r="O256" i="1"/>
  <c r="N256" i="1"/>
  <c r="M256" i="1"/>
  <c r="L256" i="1"/>
  <c r="K256" i="1"/>
  <c r="S255" i="1"/>
  <c r="R255" i="1"/>
  <c r="Q255" i="1"/>
  <c r="P255" i="1"/>
  <c r="O255" i="1"/>
  <c r="N255" i="1"/>
  <c r="M255" i="1"/>
  <c r="L255" i="1"/>
  <c r="K255" i="1"/>
  <c r="S254" i="1"/>
  <c r="R254" i="1"/>
  <c r="Q254" i="1"/>
  <c r="P254" i="1"/>
  <c r="O254" i="1"/>
  <c r="N254" i="1"/>
  <c r="M254" i="1"/>
  <c r="L254" i="1"/>
  <c r="K254" i="1"/>
  <c r="S253" i="1"/>
  <c r="R253" i="1"/>
  <c r="Q253" i="1"/>
  <c r="P253" i="1"/>
  <c r="O253" i="1"/>
  <c r="N253" i="1"/>
  <c r="M253" i="1"/>
  <c r="L253" i="1"/>
  <c r="K253" i="1"/>
  <c r="S252" i="1"/>
  <c r="R252" i="1"/>
  <c r="Q252" i="1"/>
  <c r="P252" i="1"/>
  <c r="O252" i="1"/>
  <c r="N252" i="1"/>
  <c r="M252" i="1"/>
  <c r="L252" i="1"/>
  <c r="K252" i="1"/>
  <c r="S251" i="1"/>
  <c r="R251" i="1"/>
  <c r="Q251" i="1"/>
  <c r="P251" i="1"/>
  <c r="O251" i="1"/>
  <c r="N251" i="1"/>
  <c r="M251" i="1"/>
  <c r="L251" i="1"/>
  <c r="K251" i="1"/>
  <c r="S250" i="1"/>
  <c r="R250" i="1"/>
  <c r="Q250" i="1"/>
  <c r="P250" i="1"/>
  <c r="O250" i="1"/>
  <c r="N250" i="1"/>
  <c r="M250" i="1"/>
  <c r="L250" i="1"/>
  <c r="K250" i="1"/>
  <c r="S249" i="1"/>
  <c r="R249" i="1"/>
  <c r="Q249" i="1"/>
  <c r="P249" i="1"/>
  <c r="O249" i="1"/>
  <c r="N249" i="1"/>
  <c r="M249" i="1"/>
  <c r="L249" i="1"/>
  <c r="K249" i="1"/>
  <c r="S248" i="1"/>
  <c r="R248" i="1"/>
  <c r="Q248" i="1"/>
  <c r="P248" i="1"/>
  <c r="O248" i="1"/>
  <c r="N248" i="1"/>
  <c r="M248" i="1"/>
  <c r="L248" i="1"/>
  <c r="K248" i="1"/>
  <c r="S247" i="1"/>
  <c r="R247" i="1"/>
  <c r="Q247" i="1"/>
  <c r="P247" i="1"/>
  <c r="O247" i="1"/>
  <c r="N247" i="1"/>
  <c r="M247" i="1"/>
  <c r="L247" i="1"/>
  <c r="K247" i="1"/>
  <c r="S246" i="1"/>
  <c r="R246" i="1"/>
  <c r="Q246" i="1"/>
  <c r="P246" i="1"/>
  <c r="O246" i="1"/>
  <c r="N246" i="1"/>
  <c r="M246" i="1"/>
  <c r="L246" i="1"/>
  <c r="K246" i="1"/>
  <c r="S245" i="1"/>
  <c r="R245" i="1"/>
  <c r="Q245" i="1"/>
  <c r="P245" i="1"/>
  <c r="O245" i="1"/>
  <c r="N245" i="1"/>
  <c r="M245" i="1"/>
  <c r="L245" i="1"/>
  <c r="K245" i="1"/>
  <c r="S244" i="1"/>
  <c r="R244" i="1"/>
  <c r="Q244" i="1"/>
  <c r="P244" i="1"/>
  <c r="O244" i="1"/>
  <c r="N244" i="1"/>
  <c r="M244" i="1"/>
  <c r="L244" i="1"/>
  <c r="K244" i="1"/>
  <c r="S243" i="1"/>
  <c r="R243" i="1"/>
  <c r="Q243" i="1"/>
  <c r="P243" i="1"/>
  <c r="O243" i="1"/>
  <c r="N243" i="1"/>
  <c r="M243" i="1"/>
  <c r="L243" i="1"/>
  <c r="K243" i="1"/>
  <c r="S242" i="1"/>
  <c r="R242" i="1"/>
  <c r="Q242" i="1"/>
  <c r="P242" i="1"/>
  <c r="O242" i="1"/>
  <c r="N242" i="1"/>
  <c r="M242" i="1"/>
  <c r="L242" i="1"/>
  <c r="K242" i="1"/>
  <c r="S241" i="1"/>
  <c r="R241" i="1"/>
  <c r="Q241" i="1"/>
  <c r="P241" i="1"/>
  <c r="O241" i="1"/>
  <c r="N241" i="1"/>
  <c r="M241" i="1"/>
  <c r="L241" i="1"/>
  <c r="K241" i="1"/>
  <c r="S240" i="1"/>
  <c r="R240" i="1"/>
  <c r="Q240" i="1"/>
  <c r="P240" i="1"/>
  <c r="O240" i="1"/>
  <c r="N240" i="1"/>
  <c r="M240" i="1"/>
  <c r="L240" i="1"/>
  <c r="K240" i="1"/>
  <c r="S239" i="1"/>
  <c r="R239" i="1"/>
  <c r="Q239" i="1"/>
  <c r="P239" i="1"/>
  <c r="O239" i="1"/>
  <c r="N239" i="1"/>
  <c r="M239" i="1"/>
  <c r="L239" i="1"/>
  <c r="K239" i="1"/>
  <c r="S238" i="1"/>
  <c r="R238" i="1"/>
  <c r="Q238" i="1"/>
  <c r="P238" i="1"/>
  <c r="O238" i="1"/>
  <c r="N238" i="1"/>
  <c r="M238" i="1"/>
  <c r="L238" i="1"/>
  <c r="K238" i="1"/>
  <c r="S237" i="1"/>
  <c r="R237" i="1"/>
  <c r="Q237" i="1"/>
  <c r="P237" i="1"/>
  <c r="O237" i="1"/>
  <c r="N237" i="1"/>
  <c r="M237" i="1"/>
  <c r="L237" i="1"/>
  <c r="K237" i="1"/>
  <c r="S236" i="1"/>
  <c r="R236" i="1"/>
  <c r="Q236" i="1"/>
  <c r="P236" i="1"/>
  <c r="O236" i="1"/>
  <c r="N236" i="1"/>
  <c r="M236" i="1"/>
  <c r="L236" i="1"/>
  <c r="K236" i="1"/>
  <c r="S235" i="1"/>
  <c r="R235" i="1"/>
  <c r="Q235" i="1"/>
  <c r="P235" i="1"/>
  <c r="O235" i="1"/>
  <c r="N235" i="1"/>
  <c r="M235" i="1"/>
  <c r="L235" i="1"/>
  <c r="K235" i="1"/>
  <c r="S234" i="1"/>
  <c r="R234" i="1"/>
  <c r="Q234" i="1"/>
  <c r="P234" i="1"/>
  <c r="O234" i="1"/>
  <c r="N234" i="1"/>
  <c r="M234" i="1"/>
  <c r="L234" i="1"/>
  <c r="K234" i="1"/>
  <c r="S233" i="1"/>
  <c r="R233" i="1"/>
  <c r="Q233" i="1"/>
  <c r="P233" i="1"/>
  <c r="O233" i="1"/>
  <c r="N233" i="1"/>
  <c r="M233" i="1"/>
  <c r="L233" i="1"/>
  <c r="K233" i="1"/>
  <c r="S232" i="1"/>
  <c r="R232" i="1"/>
  <c r="Q232" i="1"/>
  <c r="P232" i="1"/>
  <c r="O232" i="1"/>
  <c r="N232" i="1"/>
  <c r="M232" i="1"/>
  <c r="L232" i="1"/>
  <c r="K232" i="1"/>
  <c r="S231" i="1"/>
  <c r="R231" i="1"/>
  <c r="Q231" i="1"/>
  <c r="P231" i="1"/>
  <c r="O231" i="1"/>
  <c r="N231" i="1"/>
  <c r="M231" i="1"/>
  <c r="L231" i="1"/>
  <c r="K231" i="1"/>
  <c r="S230" i="1"/>
  <c r="R230" i="1"/>
  <c r="Q230" i="1"/>
  <c r="P230" i="1"/>
  <c r="O230" i="1"/>
  <c r="N230" i="1"/>
  <c r="M230" i="1"/>
  <c r="L230" i="1"/>
  <c r="K230" i="1"/>
  <c r="S229" i="1"/>
  <c r="R229" i="1"/>
  <c r="Q229" i="1"/>
  <c r="P229" i="1"/>
  <c r="O229" i="1"/>
  <c r="N229" i="1"/>
  <c r="M229" i="1"/>
  <c r="L229" i="1"/>
  <c r="K229" i="1"/>
  <c r="S228" i="1"/>
  <c r="R228" i="1"/>
  <c r="Q228" i="1"/>
  <c r="P228" i="1"/>
  <c r="O228" i="1"/>
  <c r="N228" i="1"/>
  <c r="M228" i="1"/>
  <c r="L228" i="1"/>
  <c r="K228" i="1"/>
  <c r="S227" i="1"/>
  <c r="R227" i="1"/>
  <c r="Q227" i="1"/>
  <c r="P227" i="1"/>
  <c r="O227" i="1"/>
  <c r="N227" i="1"/>
  <c r="M227" i="1"/>
  <c r="L227" i="1"/>
  <c r="K227" i="1"/>
  <c r="S226" i="1"/>
  <c r="R226" i="1"/>
  <c r="Q226" i="1"/>
  <c r="P226" i="1"/>
  <c r="O226" i="1"/>
  <c r="N226" i="1"/>
  <c r="M226" i="1"/>
  <c r="L226" i="1"/>
  <c r="K226" i="1"/>
  <c r="S225" i="1"/>
  <c r="R225" i="1"/>
  <c r="Q225" i="1"/>
  <c r="P225" i="1"/>
  <c r="O225" i="1"/>
  <c r="N225" i="1"/>
  <c r="M225" i="1"/>
  <c r="L225" i="1"/>
  <c r="K225" i="1"/>
  <c r="S224" i="1"/>
  <c r="R224" i="1"/>
  <c r="Q224" i="1"/>
  <c r="P224" i="1"/>
  <c r="O224" i="1"/>
  <c r="N224" i="1"/>
  <c r="M224" i="1"/>
  <c r="L224" i="1"/>
  <c r="K224" i="1"/>
  <c r="S223" i="1"/>
  <c r="R223" i="1"/>
  <c r="Q223" i="1"/>
  <c r="P223" i="1"/>
  <c r="O223" i="1"/>
  <c r="N223" i="1"/>
  <c r="M223" i="1"/>
  <c r="L223" i="1"/>
  <c r="K223" i="1"/>
  <c r="S222" i="1"/>
  <c r="R222" i="1"/>
  <c r="Q222" i="1"/>
  <c r="P222" i="1"/>
  <c r="O222" i="1"/>
  <c r="N222" i="1"/>
  <c r="M222" i="1"/>
  <c r="L222" i="1"/>
  <c r="K222" i="1"/>
  <c r="S221" i="1"/>
  <c r="R221" i="1"/>
  <c r="Q221" i="1"/>
  <c r="P221" i="1"/>
  <c r="O221" i="1"/>
  <c r="N221" i="1"/>
  <c r="M221" i="1"/>
  <c r="L221" i="1"/>
  <c r="K221" i="1"/>
  <c r="S220" i="1"/>
  <c r="R220" i="1"/>
  <c r="Q220" i="1"/>
  <c r="P220" i="1"/>
  <c r="O220" i="1"/>
  <c r="N220" i="1"/>
  <c r="M220" i="1"/>
  <c r="L220" i="1"/>
  <c r="K220" i="1"/>
  <c r="S219" i="1"/>
  <c r="R219" i="1"/>
  <c r="Q219" i="1"/>
  <c r="P219" i="1"/>
  <c r="O219" i="1"/>
  <c r="N219" i="1"/>
  <c r="M219" i="1"/>
  <c r="L219" i="1"/>
  <c r="K219" i="1"/>
  <c r="S218" i="1"/>
  <c r="R218" i="1"/>
  <c r="Q218" i="1"/>
  <c r="P218" i="1"/>
  <c r="O218" i="1"/>
  <c r="N218" i="1"/>
  <c r="M218" i="1"/>
  <c r="L218" i="1"/>
  <c r="K218" i="1"/>
  <c r="S217" i="1"/>
  <c r="R217" i="1"/>
  <c r="Q217" i="1"/>
  <c r="P217" i="1"/>
  <c r="O217" i="1"/>
  <c r="N217" i="1"/>
  <c r="M217" i="1"/>
  <c r="L217" i="1"/>
  <c r="K217" i="1"/>
  <c r="S216" i="1"/>
  <c r="R216" i="1"/>
  <c r="Q216" i="1"/>
  <c r="P216" i="1"/>
  <c r="O216" i="1"/>
  <c r="N216" i="1"/>
  <c r="M216" i="1"/>
  <c r="L216" i="1"/>
  <c r="K216" i="1"/>
  <c r="S215" i="1"/>
  <c r="R215" i="1"/>
  <c r="Q215" i="1"/>
  <c r="P215" i="1"/>
  <c r="O215" i="1"/>
  <c r="N215" i="1"/>
  <c r="M215" i="1"/>
  <c r="L215" i="1"/>
  <c r="K215" i="1"/>
  <c r="S214" i="1"/>
  <c r="R214" i="1"/>
  <c r="Q214" i="1"/>
  <c r="P214" i="1"/>
  <c r="O214" i="1"/>
  <c r="N214" i="1"/>
  <c r="M214" i="1"/>
  <c r="L214" i="1"/>
  <c r="K214" i="1"/>
  <c r="S213" i="1"/>
  <c r="R213" i="1"/>
  <c r="Q213" i="1"/>
  <c r="P213" i="1"/>
  <c r="O213" i="1"/>
  <c r="N213" i="1"/>
  <c r="M213" i="1"/>
  <c r="L213" i="1"/>
  <c r="K213" i="1"/>
  <c r="S212" i="1"/>
  <c r="R212" i="1"/>
  <c r="Q212" i="1"/>
  <c r="P212" i="1"/>
  <c r="O212" i="1"/>
  <c r="N212" i="1"/>
  <c r="M212" i="1"/>
  <c r="L212" i="1"/>
  <c r="K212" i="1"/>
  <c r="S211" i="1"/>
  <c r="R211" i="1"/>
  <c r="Q211" i="1"/>
  <c r="P211" i="1"/>
  <c r="O211" i="1"/>
  <c r="N211" i="1"/>
  <c r="M211" i="1"/>
  <c r="L211" i="1"/>
  <c r="K211" i="1"/>
  <c r="S210" i="1"/>
  <c r="R210" i="1"/>
  <c r="Q210" i="1"/>
  <c r="P210" i="1"/>
  <c r="O210" i="1"/>
  <c r="N210" i="1"/>
  <c r="M210" i="1"/>
  <c r="L210" i="1"/>
  <c r="K210" i="1"/>
  <c r="S209" i="1"/>
  <c r="R209" i="1"/>
  <c r="Q209" i="1"/>
  <c r="P209" i="1"/>
  <c r="O209" i="1"/>
  <c r="N209" i="1"/>
  <c r="M209" i="1"/>
  <c r="L209" i="1"/>
  <c r="K209" i="1"/>
  <c r="S208" i="1"/>
  <c r="R208" i="1"/>
  <c r="Q208" i="1"/>
  <c r="P208" i="1"/>
  <c r="O208" i="1"/>
  <c r="N208" i="1"/>
  <c r="M208" i="1"/>
  <c r="L208" i="1"/>
  <c r="K208" i="1"/>
  <c r="S207" i="1"/>
  <c r="R207" i="1"/>
  <c r="Q207" i="1"/>
  <c r="P207" i="1"/>
  <c r="O207" i="1"/>
  <c r="N207" i="1"/>
  <c r="M207" i="1"/>
  <c r="L207" i="1"/>
  <c r="K207" i="1"/>
  <c r="S206" i="1"/>
  <c r="R206" i="1"/>
  <c r="Q206" i="1"/>
  <c r="P206" i="1"/>
  <c r="O206" i="1"/>
  <c r="N206" i="1"/>
  <c r="M206" i="1"/>
  <c r="L206" i="1"/>
  <c r="K206" i="1"/>
  <c r="S205" i="1"/>
  <c r="R205" i="1"/>
  <c r="Q205" i="1"/>
  <c r="P205" i="1"/>
  <c r="O205" i="1"/>
  <c r="N205" i="1"/>
  <c r="M205" i="1"/>
  <c r="L205" i="1"/>
  <c r="K205" i="1"/>
  <c r="S204" i="1"/>
  <c r="R204" i="1"/>
  <c r="Q204" i="1"/>
  <c r="P204" i="1"/>
  <c r="O204" i="1"/>
  <c r="N204" i="1"/>
  <c r="M204" i="1"/>
  <c r="L204" i="1"/>
  <c r="K204" i="1"/>
  <c r="S203" i="1"/>
  <c r="R203" i="1"/>
  <c r="Q203" i="1"/>
  <c r="P203" i="1"/>
  <c r="O203" i="1"/>
  <c r="N203" i="1"/>
  <c r="M203" i="1"/>
  <c r="L203" i="1"/>
  <c r="K203" i="1"/>
  <c r="S202" i="1"/>
  <c r="R202" i="1"/>
  <c r="Q202" i="1"/>
  <c r="P202" i="1"/>
  <c r="O202" i="1"/>
  <c r="N202" i="1"/>
  <c r="M202" i="1"/>
  <c r="L202" i="1"/>
  <c r="K202" i="1"/>
  <c r="S201" i="1"/>
  <c r="R201" i="1"/>
  <c r="Q201" i="1"/>
  <c r="P201" i="1"/>
  <c r="O201" i="1"/>
  <c r="N201" i="1"/>
  <c r="M201" i="1"/>
  <c r="L201" i="1"/>
  <c r="K201" i="1"/>
  <c r="S200" i="1"/>
  <c r="R200" i="1"/>
  <c r="Q200" i="1"/>
  <c r="P200" i="1"/>
  <c r="O200" i="1"/>
  <c r="N200" i="1"/>
  <c r="M200" i="1"/>
  <c r="L200" i="1"/>
  <c r="K200" i="1"/>
  <c r="S199" i="1"/>
  <c r="R199" i="1"/>
  <c r="Q199" i="1"/>
  <c r="P199" i="1"/>
  <c r="O199" i="1"/>
  <c r="N199" i="1"/>
  <c r="M199" i="1"/>
  <c r="L199" i="1"/>
  <c r="K199" i="1"/>
  <c r="S198" i="1"/>
  <c r="R198" i="1"/>
  <c r="Q198" i="1"/>
  <c r="P198" i="1"/>
  <c r="O198" i="1"/>
  <c r="N198" i="1"/>
  <c r="M198" i="1"/>
  <c r="L198" i="1"/>
  <c r="K198" i="1"/>
  <c r="S197" i="1"/>
  <c r="R197" i="1"/>
  <c r="Q197" i="1"/>
  <c r="P197" i="1"/>
  <c r="O197" i="1"/>
  <c r="N197" i="1"/>
  <c r="M197" i="1"/>
  <c r="L197" i="1"/>
  <c r="K197" i="1"/>
  <c r="S196" i="1"/>
  <c r="R196" i="1"/>
  <c r="Q196" i="1"/>
  <c r="P196" i="1"/>
  <c r="O196" i="1"/>
  <c r="N196" i="1"/>
  <c r="M196" i="1"/>
  <c r="L196" i="1"/>
  <c r="K196" i="1"/>
  <c r="S195" i="1"/>
  <c r="R195" i="1"/>
  <c r="Q195" i="1"/>
  <c r="P195" i="1"/>
  <c r="O195" i="1"/>
  <c r="N195" i="1"/>
  <c r="M195" i="1"/>
  <c r="L195" i="1"/>
  <c r="K195" i="1"/>
  <c r="S194" i="1"/>
  <c r="R194" i="1"/>
  <c r="Q194" i="1"/>
  <c r="P194" i="1"/>
  <c r="O194" i="1"/>
  <c r="N194" i="1"/>
  <c r="M194" i="1"/>
  <c r="L194" i="1"/>
  <c r="K194" i="1"/>
  <c r="S193" i="1"/>
  <c r="R193" i="1"/>
  <c r="Q193" i="1"/>
  <c r="P193" i="1"/>
  <c r="O193" i="1"/>
  <c r="N193" i="1"/>
  <c r="M193" i="1"/>
  <c r="L193" i="1"/>
  <c r="K193" i="1"/>
  <c r="S192" i="1"/>
  <c r="R192" i="1"/>
  <c r="Q192" i="1"/>
  <c r="P192" i="1"/>
  <c r="O192" i="1"/>
  <c r="N192" i="1"/>
  <c r="M192" i="1"/>
  <c r="L192" i="1"/>
  <c r="K192" i="1"/>
  <c r="S191" i="1"/>
  <c r="R191" i="1"/>
  <c r="Q191" i="1"/>
  <c r="P191" i="1"/>
  <c r="O191" i="1"/>
  <c r="N191" i="1"/>
  <c r="M191" i="1"/>
  <c r="L191" i="1"/>
  <c r="K191" i="1"/>
  <c r="S190" i="1"/>
  <c r="R190" i="1"/>
  <c r="Q190" i="1"/>
  <c r="P190" i="1"/>
  <c r="O190" i="1"/>
  <c r="N190" i="1"/>
  <c r="M190" i="1"/>
  <c r="L190" i="1"/>
  <c r="K190" i="1"/>
  <c r="S189" i="1"/>
  <c r="R189" i="1"/>
  <c r="Q189" i="1"/>
  <c r="P189" i="1"/>
  <c r="O189" i="1"/>
  <c r="N189" i="1"/>
  <c r="M189" i="1"/>
  <c r="L189" i="1"/>
  <c r="K189" i="1"/>
  <c r="S188" i="1"/>
  <c r="R188" i="1"/>
  <c r="Q188" i="1"/>
  <c r="P188" i="1"/>
  <c r="O188" i="1"/>
  <c r="N188" i="1"/>
  <c r="M188" i="1"/>
  <c r="L188" i="1"/>
  <c r="K188" i="1"/>
  <c r="S187" i="1"/>
  <c r="R187" i="1"/>
  <c r="Q187" i="1"/>
  <c r="P187" i="1"/>
  <c r="O187" i="1"/>
  <c r="N187" i="1"/>
  <c r="M187" i="1"/>
  <c r="L187" i="1"/>
  <c r="K187" i="1"/>
  <c r="S186" i="1"/>
  <c r="R186" i="1"/>
  <c r="Q186" i="1"/>
  <c r="P186" i="1"/>
  <c r="O186" i="1"/>
  <c r="N186" i="1"/>
  <c r="M186" i="1"/>
  <c r="L186" i="1"/>
  <c r="K186" i="1"/>
  <c r="S185" i="1"/>
  <c r="R185" i="1"/>
  <c r="Q185" i="1"/>
  <c r="P185" i="1"/>
  <c r="O185" i="1"/>
  <c r="N185" i="1"/>
  <c r="M185" i="1"/>
  <c r="L185" i="1"/>
  <c r="K185" i="1"/>
  <c r="S184" i="1"/>
  <c r="R184" i="1"/>
  <c r="Q184" i="1"/>
  <c r="P184" i="1"/>
  <c r="O184" i="1"/>
  <c r="N184" i="1"/>
  <c r="M184" i="1"/>
  <c r="L184" i="1"/>
  <c r="K184" i="1"/>
  <c r="S183" i="1"/>
  <c r="R183" i="1"/>
  <c r="Q183" i="1"/>
  <c r="P183" i="1"/>
  <c r="O183" i="1"/>
  <c r="N183" i="1"/>
  <c r="M183" i="1"/>
  <c r="L183" i="1"/>
  <c r="K183" i="1"/>
  <c r="S182" i="1"/>
  <c r="R182" i="1"/>
  <c r="Q182" i="1"/>
  <c r="P182" i="1"/>
  <c r="O182" i="1"/>
  <c r="N182" i="1"/>
  <c r="M182" i="1"/>
  <c r="L182" i="1"/>
  <c r="K182" i="1"/>
  <c r="S181" i="1"/>
  <c r="R181" i="1"/>
  <c r="Q181" i="1"/>
  <c r="P181" i="1"/>
  <c r="O181" i="1"/>
  <c r="N181" i="1"/>
  <c r="M181" i="1"/>
  <c r="L181" i="1"/>
  <c r="K181" i="1"/>
  <c r="S180" i="1"/>
  <c r="R180" i="1"/>
  <c r="Q180" i="1"/>
  <c r="P180" i="1"/>
  <c r="O180" i="1"/>
  <c r="N180" i="1"/>
  <c r="M180" i="1"/>
  <c r="L180" i="1"/>
  <c r="K180" i="1"/>
  <c r="S179" i="1"/>
  <c r="R179" i="1"/>
  <c r="Q179" i="1"/>
  <c r="P179" i="1"/>
  <c r="O179" i="1"/>
  <c r="N179" i="1"/>
  <c r="M179" i="1"/>
  <c r="L179" i="1"/>
  <c r="K179" i="1"/>
  <c r="S178" i="1"/>
  <c r="R178" i="1"/>
  <c r="Q178" i="1"/>
  <c r="P178" i="1"/>
  <c r="O178" i="1"/>
  <c r="N178" i="1"/>
  <c r="M178" i="1"/>
  <c r="L178" i="1"/>
  <c r="K178" i="1"/>
  <c r="S177" i="1"/>
  <c r="R177" i="1"/>
  <c r="Q177" i="1"/>
  <c r="P177" i="1"/>
  <c r="O177" i="1"/>
  <c r="N177" i="1"/>
  <c r="M177" i="1"/>
  <c r="L177" i="1"/>
  <c r="K177" i="1"/>
  <c r="S176" i="1"/>
  <c r="R176" i="1"/>
  <c r="Q176" i="1"/>
  <c r="P176" i="1"/>
  <c r="O176" i="1"/>
  <c r="N176" i="1"/>
  <c r="M176" i="1"/>
  <c r="L176" i="1"/>
  <c r="K176" i="1"/>
  <c r="S175" i="1"/>
  <c r="R175" i="1"/>
  <c r="Q175" i="1"/>
  <c r="P175" i="1"/>
  <c r="O175" i="1"/>
  <c r="N175" i="1"/>
  <c r="M175" i="1"/>
  <c r="L175" i="1"/>
  <c r="K175" i="1"/>
  <c r="S174" i="1"/>
  <c r="R174" i="1"/>
  <c r="Q174" i="1"/>
  <c r="P174" i="1"/>
  <c r="O174" i="1"/>
  <c r="N174" i="1"/>
  <c r="M174" i="1"/>
  <c r="L174" i="1"/>
  <c r="K174" i="1"/>
  <c r="S173" i="1"/>
  <c r="R173" i="1"/>
  <c r="Q173" i="1"/>
  <c r="P173" i="1"/>
  <c r="O173" i="1"/>
  <c r="N173" i="1"/>
  <c r="M173" i="1"/>
  <c r="L173" i="1"/>
  <c r="K173" i="1"/>
  <c r="S172" i="1"/>
  <c r="R172" i="1"/>
  <c r="Q172" i="1"/>
  <c r="P172" i="1"/>
  <c r="O172" i="1"/>
  <c r="N172" i="1"/>
  <c r="M172" i="1"/>
  <c r="L172" i="1"/>
  <c r="K172" i="1"/>
  <c r="S171" i="1"/>
  <c r="R171" i="1"/>
  <c r="Q171" i="1"/>
  <c r="P171" i="1"/>
  <c r="O171" i="1"/>
  <c r="N171" i="1"/>
  <c r="M171" i="1"/>
  <c r="L171" i="1"/>
  <c r="K171" i="1"/>
  <c r="S170" i="1"/>
  <c r="R170" i="1"/>
  <c r="Q170" i="1"/>
  <c r="P170" i="1"/>
  <c r="O170" i="1"/>
  <c r="N170" i="1"/>
  <c r="M170" i="1"/>
  <c r="L170" i="1"/>
  <c r="K170" i="1"/>
  <c r="S169" i="1"/>
  <c r="R169" i="1"/>
  <c r="Q169" i="1"/>
  <c r="P169" i="1"/>
  <c r="O169" i="1"/>
  <c r="N169" i="1"/>
  <c r="M169" i="1"/>
  <c r="L169" i="1"/>
  <c r="K169" i="1"/>
  <c r="S168" i="1"/>
  <c r="R168" i="1"/>
  <c r="Q168" i="1"/>
  <c r="P168" i="1"/>
  <c r="O168" i="1"/>
  <c r="N168" i="1"/>
  <c r="M168" i="1"/>
  <c r="L168" i="1"/>
  <c r="K168" i="1"/>
  <c r="S167" i="1"/>
  <c r="R167" i="1"/>
  <c r="Q167" i="1"/>
  <c r="P167" i="1"/>
  <c r="O167" i="1"/>
  <c r="N167" i="1"/>
  <c r="M167" i="1"/>
  <c r="L167" i="1"/>
  <c r="K167" i="1"/>
  <c r="S166" i="1"/>
  <c r="R166" i="1"/>
  <c r="Q166" i="1"/>
  <c r="P166" i="1"/>
  <c r="O166" i="1"/>
  <c r="N166" i="1"/>
  <c r="M166" i="1"/>
  <c r="L166" i="1"/>
  <c r="K166" i="1"/>
  <c r="S165" i="1"/>
  <c r="R165" i="1"/>
  <c r="Q165" i="1"/>
  <c r="P165" i="1"/>
  <c r="O165" i="1"/>
  <c r="N165" i="1"/>
  <c r="M165" i="1"/>
  <c r="L165" i="1"/>
  <c r="K165" i="1"/>
  <c r="S164" i="1"/>
  <c r="R164" i="1"/>
  <c r="Q164" i="1"/>
  <c r="P164" i="1"/>
  <c r="O164" i="1"/>
  <c r="N164" i="1"/>
  <c r="M164" i="1"/>
  <c r="L164" i="1"/>
  <c r="K164" i="1"/>
  <c r="S163" i="1"/>
  <c r="R163" i="1"/>
  <c r="Q163" i="1"/>
  <c r="P163" i="1"/>
  <c r="O163" i="1"/>
  <c r="N163" i="1"/>
  <c r="M163" i="1"/>
  <c r="L163" i="1"/>
  <c r="K163" i="1"/>
  <c r="S162" i="1"/>
  <c r="R162" i="1"/>
  <c r="Q162" i="1"/>
  <c r="P162" i="1"/>
  <c r="O162" i="1"/>
  <c r="N162" i="1"/>
  <c r="M162" i="1"/>
  <c r="L162" i="1"/>
  <c r="K162" i="1"/>
  <c r="S161" i="1"/>
  <c r="R161" i="1"/>
  <c r="Q161" i="1"/>
  <c r="P161" i="1"/>
  <c r="O161" i="1"/>
  <c r="N161" i="1"/>
  <c r="M161" i="1"/>
  <c r="L161" i="1"/>
  <c r="K161" i="1"/>
  <c r="S160" i="1"/>
  <c r="R160" i="1"/>
  <c r="Q160" i="1"/>
  <c r="P160" i="1"/>
  <c r="O160" i="1"/>
  <c r="N160" i="1"/>
  <c r="M160" i="1"/>
  <c r="L160" i="1"/>
  <c r="K160" i="1"/>
  <c r="S159" i="1"/>
  <c r="R159" i="1"/>
  <c r="Q159" i="1"/>
  <c r="P159" i="1"/>
  <c r="O159" i="1"/>
  <c r="N159" i="1"/>
  <c r="M159" i="1"/>
  <c r="L159" i="1"/>
  <c r="K159" i="1"/>
  <c r="S158" i="1"/>
  <c r="R158" i="1"/>
  <c r="Q158" i="1"/>
  <c r="P158" i="1"/>
  <c r="O158" i="1"/>
  <c r="N158" i="1"/>
  <c r="M158" i="1"/>
  <c r="L158" i="1"/>
  <c r="K158" i="1"/>
  <c r="S157" i="1"/>
  <c r="R157" i="1"/>
  <c r="Q157" i="1"/>
  <c r="P157" i="1"/>
  <c r="O157" i="1"/>
  <c r="N157" i="1"/>
  <c r="M157" i="1"/>
  <c r="L157" i="1"/>
  <c r="K157" i="1"/>
  <c r="S156" i="1"/>
  <c r="R156" i="1"/>
  <c r="Q156" i="1"/>
  <c r="P156" i="1"/>
  <c r="O156" i="1"/>
  <c r="N156" i="1"/>
  <c r="M156" i="1"/>
  <c r="L156" i="1"/>
  <c r="K156" i="1"/>
  <c r="S155" i="1"/>
  <c r="R155" i="1"/>
  <c r="Q155" i="1"/>
  <c r="P155" i="1"/>
  <c r="O155" i="1"/>
  <c r="N155" i="1"/>
  <c r="M155" i="1"/>
  <c r="L155" i="1"/>
  <c r="K155" i="1"/>
  <c r="S154" i="1"/>
  <c r="R154" i="1"/>
  <c r="Q154" i="1"/>
  <c r="P154" i="1"/>
  <c r="O154" i="1"/>
  <c r="N154" i="1"/>
  <c r="M154" i="1"/>
  <c r="L154" i="1"/>
  <c r="K154" i="1"/>
  <c r="S153" i="1"/>
  <c r="R153" i="1"/>
  <c r="Q153" i="1"/>
  <c r="P153" i="1"/>
  <c r="O153" i="1"/>
  <c r="N153" i="1"/>
  <c r="M153" i="1"/>
  <c r="L153" i="1"/>
  <c r="K153" i="1"/>
  <c r="S152" i="1"/>
  <c r="R152" i="1"/>
  <c r="Q152" i="1"/>
  <c r="P152" i="1"/>
  <c r="O152" i="1"/>
  <c r="N152" i="1"/>
  <c r="M152" i="1"/>
  <c r="L152" i="1"/>
  <c r="K152" i="1"/>
  <c r="S151" i="1"/>
  <c r="R151" i="1"/>
  <c r="Q151" i="1"/>
  <c r="P151" i="1"/>
  <c r="O151" i="1"/>
  <c r="N151" i="1"/>
  <c r="M151" i="1"/>
  <c r="L151" i="1"/>
  <c r="K151" i="1"/>
  <c r="S150" i="1"/>
  <c r="R150" i="1"/>
  <c r="Q150" i="1"/>
  <c r="P150" i="1"/>
  <c r="O150" i="1"/>
  <c r="N150" i="1"/>
  <c r="M150" i="1"/>
  <c r="L150" i="1"/>
  <c r="K150" i="1"/>
  <c r="S149" i="1"/>
  <c r="R149" i="1"/>
  <c r="Q149" i="1"/>
  <c r="P149" i="1"/>
  <c r="O149" i="1"/>
  <c r="N149" i="1"/>
  <c r="M149" i="1"/>
  <c r="L149" i="1"/>
  <c r="K149" i="1"/>
  <c r="S148" i="1"/>
  <c r="R148" i="1"/>
  <c r="Q148" i="1"/>
  <c r="P148" i="1"/>
  <c r="O148" i="1"/>
  <c r="N148" i="1"/>
  <c r="M148" i="1"/>
  <c r="L148" i="1"/>
  <c r="K148" i="1"/>
  <c r="S147" i="1"/>
  <c r="R147" i="1"/>
  <c r="Q147" i="1"/>
  <c r="P147" i="1"/>
  <c r="O147" i="1"/>
  <c r="N147" i="1"/>
  <c r="M147" i="1"/>
  <c r="L147" i="1"/>
  <c r="K147" i="1"/>
  <c r="S146" i="1"/>
  <c r="R146" i="1"/>
  <c r="Q146" i="1"/>
  <c r="P146" i="1"/>
  <c r="O146" i="1"/>
  <c r="N146" i="1"/>
  <c r="M146" i="1"/>
  <c r="L146" i="1"/>
  <c r="K146" i="1"/>
  <c r="S145" i="1"/>
  <c r="R145" i="1"/>
  <c r="Q145" i="1"/>
  <c r="P145" i="1"/>
  <c r="O145" i="1"/>
  <c r="N145" i="1"/>
  <c r="M145" i="1"/>
  <c r="L145" i="1"/>
  <c r="K145" i="1"/>
  <c r="S144" i="1"/>
  <c r="R144" i="1"/>
  <c r="Q144" i="1"/>
  <c r="P144" i="1"/>
  <c r="O144" i="1"/>
  <c r="N144" i="1"/>
  <c r="M144" i="1"/>
  <c r="L144" i="1"/>
  <c r="K144" i="1"/>
  <c r="S143" i="1"/>
  <c r="R143" i="1"/>
  <c r="Q143" i="1"/>
  <c r="P143" i="1"/>
  <c r="O143" i="1"/>
  <c r="N143" i="1"/>
  <c r="M143" i="1"/>
  <c r="L143" i="1"/>
  <c r="K143" i="1"/>
  <c r="S142" i="1"/>
  <c r="R142" i="1"/>
  <c r="Q142" i="1"/>
  <c r="P142" i="1"/>
  <c r="O142" i="1"/>
  <c r="N142" i="1"/>
  <c r="M142" i="1"/>
  <c r="L142" i="1"/>
  <c r="K142" i="1"/>
  <c r="S141" i="1"/>
  <c r="R141" i="1"/>
  <c r="Q141" i="1"/>
  <c r="P141" i="1"/>
  <c r="O141" i="1"/>
  <c r="N141" i="1"/>
  <c r="M141" i="1"/>
  <c r="L141" i="1"/>
  <c r="K141" i="1"/>
  <c r="S140" i="1"/>
  <c r="R140" i="1"/>
  <c r="Q140" i="1"/>
  <c r="P140" i="1"/>
  <c r="O140" i="1"/>
  <c r="N140" i="1"/>
  <c r="M140" i="1"/>
  <c r="L140" i="1"/>
  <c r="K140" i="1"/>
  <c r="S139" i="1"/>
  <c r="R139" i="1"/>
  <c r="Q139" i="1"/>
  <c r="P139" i="1"/>
  <c r="O139" i="1"/>
  <c r="N139" i="1"/>
  <c r="M139" i="1"/>
  <c r="L139" i="1"/>
  <c r="K139" i="1"/>
  <c r="S138" i="1"/>
  <c r="R138" i="1"/>
  <c r="Q138" i="1"/>
  <c r="P138" i="1"/>
  <c r="O138" i="1"/>
  <c r="N138" i="1"/>
  <c r="M138" i="1"/>
  <c r="L138" i="1"/>
  <c r="K138" i="1"/>
  <c r="S137" i="1"/>
  <c r="R137" i="1"/>
  <c r="Q137" i="1"/>
  <c r="P137" i="1"/>
  <c r="O137" i="1"/>
  <c r="N137" i="1"/>
  <c r="M137" i="1"/>
  <c r="L137" i="1"/>
  <c r="K137" i="1"/>
  <c r="S136" i="1"/>
  <c r="R136" i="1"/>
  <c r="Q136" i="1"/>
  <c r="P136" i="1"/>
  <c r="O136" i="1"/>
  <c r="N136" i="1"/>
  <c r="M136" i="1"/>
  <c r="L136" i="1"/>
  <c r="K136" i="1"/>
  <c r="S135" i="1"/>
  <c r="R135" i="1"/>
  <c r="Q135" i="1"/>
  <c r="P135" i="1"/>
  <c r="O135" i="1"/>
  <c r="N135" i="1"/>
  <c r="M135" i="1"/>
  <c r="L135" i="1"/>
  <c r="K135" i="1"/>
  <c r="S134" i="1"/>
  <c r="R134" i="1"/>
  <c r="Q134" i="1"/>
  <c r="P134" i="1"/>
  <c r="O134" i="1"/>
  <c r="N134" i="1"/>
  <c r="M134" i="1"/>
  <c r="L134" i="1"/>
  <c r="K134" i="1"/>
  <c r="S133" i="1"/>
  <c r="R133" i="1"/>
  <c r="Q133" i="1"/>
  <c r="P133" i="1"/>
  <c r="O133" i="1"/>
  <c r="N133" i="1"/>
  <c r="M133" i="1"/>
  <c r="L133" i="1"/>
  <c r="K133" i="1"/>
  <c r="S132" i="1"/>
  <c r="R132" i="1"/>
  <c r="Q132" i="1"/>
  <c r="P132" i="1"/>
  <c r="O132" i="1"/>
  <c r="N132" i="1"/>
  <c r="M132" i="1"/>
  <c r="L132" i="1"/>
  <c r="K132" i="1"/>
  <c r="S131" i="1"/>
  <c r="R131" i="1"/>
  <c r="Q131" i="1"/>
  <c r="P131" i="1"/>
  <c r="O131" i="1"/>
  <c r="N131" i="1"/>
  <c r="M131" i="1"/>
  <c r="L131" i="1"/>
  <c r="K131" i="1"/>
  <c r="S130" i="1"/>
  <c r="R130" i="1"/>
  <c r="Q130" i="1"/>
  <c r="P130" i="1"/>
  <c r="O130" i="1"/>
  <c r="N130" i="1"/>
  <c r="M130" i="1"/>
  <c r="L130" i="1"/>
  <c r="K130" i="1"/>
  <c r="S129" i="1"/>
  <c r="R129" i="1"/>
  <c r="Q129" i="1"/>
  <c r="P129" i="1"/>
  <c r="O129" i="1"/>
  <c r="N129" i="1"/>
  <c r="M129" i="1"/>
  <c r="L129" i="1"/>
  <c r="K129" i="1"/>
  <c r="S128" i="1"/>
  <c r="R128" i="1"/>
  <c r="Q128" i="1"/>
  <c r="P128" i="1"/>
  <c r="O128" i="1"/>
  <c r="N128" i="1"/>
  <c r="M128" i="1"/>
  <c r="L128" i="1"/>
  <c r="K128" i="1"/>
  <c r="S127" i="1"/>
  <c r="R127" i="1"/>
  <c r="Q127" i="1"/>
  <c r="P127" i="1"/>
  <c r="O127" i="1"/>
  <c r="N127" i="1"/>
  <c r="M127" i="1"/>
  <c r="L127" i="1"/>
  <c r="K127" i="1"/>
  <c r="S126" i="1"/>
  <c r="R126" i="1"/>
  <c r="Q126" i="1"/>
  <c r="P126" i="1"/>
  <c r="O126" i="1"/>
  <c r="N126" i="1"/>
  <c r="M126" i="1"/>
  <c r="L126" i="1"/>
  <c r="K126" i="1"/>
  <c r="S125" i="1"/>
  <c r="R125" i="1"/>
  <c r="Q125" i="1"/>
  <c r="P125" i="1"/>
  <c r="O125" i="1"/>
  <c r="N125" i="1"/>
  <c r="M125" i="1"/>
  <c r="L125" i="1"/>
  <c r="K125" i="1"/>
  <c r="S124" i="1"/>
  <c r="R124" i="1"/>
  <c r="Q124" i="1"/>
  <c r="P124" i="1"/>
  <c r="O124" i="1"/>
  <c r="N124" i="1"/>
  <c r="M124" i="1"/>
  <c r="L124" i="1"/>
  <c r="K124" i="1"/>
  <c r="S123" i="1"/>
  <c r="R123" i="1"/>
  <c r="Q123" i="1"/>
  <c r="P123" i="1"/>
  <c r="O123" i="1"/>
  <c r="N123" i="1"/>
  <c r="M123" i="1"/>
  <c r="L123" i="1"/>
  <c r="K123" i="1"/>
  <c r="S122" i="1"/>
  <c r="R122" i="1"/>
  <c r="Q122" i="1"/>
  <c r="P122" i="1"/>
  <c r="O122" i="1"/>
  <c r="N122" i="1"/>
  <c r="M122" i="1"/>
  <c r="L122" i="1"/>
  <c r="K122" i="1"/>
  <c r="S121" i="1"/>
  <c r="R121" i="1"/>
  <c r="Q121" i="1"/>
  <c r="P121" i="1"/>
  <c r="O121" i="1"/>
  <c r="N121" i="1"/>
  <c r="M121" i="1"/>
  <c r="L121" i="1"/>
  <c r="K121" i="1"/>
  <c r="S120" i="1"/>
  <c r="R120" i="1"/>
  <c r="Q120" i="1"/>
  <c r="P120" i="1"/>
  <c r="O120" i="1"/>
  <c r="N120" i="1"/>
  <c r="M120" i="1"/>
  <c r="L120" i="1"/>
  <c r="K120" i="1"/>
  <c r="S119" i="1"/>
  <c r="R119" i="1"/>
  <c r="Q119" i="1"/>
  <c r="P119" i="1"/>
  <c r="O119" i="1"/>
  <c r="N119" i="1"/>
  <c r="M119" i="1"/>
  <c r="L119" i="1"/>
  <c r="K119" i="1"/>
  <c r="S118" i="1"/>
  <c r="R118" i="1"/>
  <c r="Q118" i="1"/>
  <c r="P118" i="1"/>
  <c r="O118" i="1"/>
  <c r="N118" i="1"/>
  <c r="M118" i="1"/>
  <c r="L118" i="1"/>
  <c r="K118" i="1"/>
  <c r="S117" i="1"/>
  <c r="R117" i="1"/>
  <c r="Q117" i="1"/>
  <c r="P117" i="1"/>
  <c r="O117" i="1"/>
  <c r="N117" i="1"/>
  <c r="M117" i="1"/>
  <c r="L117" i="1"/>
  <c r="K117" i="1"/>
  <c r="S116" i="1"/>
  <c r="R116" i="1"/>
  <c r="Q116" i="1"/>
  <c r="P116" i="1"/>
  <c r="O116" i="1"/>
  <c r="N116" i="1"/>
  <c r="M116" i="1"/>
  <c r="L116" i="1"/>
  <c r="K116" i="1"/>
  <c r="S115" i="1"/>
  <c r="R115" i="1"/>
  <c r="Q115" i="1"/>
  <c r="P115" i="1"/>
  <c r="O115" i="1"/>
  <c r="N115" i="1"/>
  <c r="M115" i="1"/>
  <c r="L115" i="1"/>
  <c r="K115" i="1"/>
  <c r="S114" i="1"/>
  <c r="R114" i="1"/>
  <c r="Q114" i="1"/>
  <c r="P114" i="1"/>
  <c r="O114" i="1"/>
  <c r="N114" i="1"/>
  <c r="M114" i="1"/>
  <c r="L114" i="1"/>
  <c r="K114" i="1"/>
  <c r="S113" i="1"/>
  <c r="R113" i="1"/>
  <c r="Q113" i="1"/>
  <c r="P113" i="1"/>
  <c r="O113" i="1"/>
  <c r="N113" i="1"/>
  <c r="M113" i="1"/>
  <c r="L113" i="1"/>
  <c r="K113" i="1"/>
  <c r="S112" i="1"/>
  <c r="R112" i="1"/>
  <c r="Q112" i="1"/>
  <c r="P112" i="1"/>
  <c r="O112" i="1"/>
  <c r="N112" i="1"/>
  <c r="M112" i="1"/>
  <c r="L112" i="1"/>
  <c r="K112" i="1"/>
  <c r="S111" i="1"/>
  <c r="R111" i="1"/>
  <c r="Q111" i="1"/>
  <c r="P111" i="1"/>
  <c r="O111" i="1"/>
  <c r="N111" i="1"/>
  <c r="M111" i="1"/>
  <c r="L111" i="1"/>
  <c r="K111" i="1"/>
  <c r="S110" i="1"/>
  <c r="R110" i="1"/>
  <c r="Q110" i="1"/>
  <c r="P110" i="1"/>
  <c r="O110" i="1"/>
  <c r="N110" i="1"/>
  <c r="M110" i="1"/>
  <c r="L110" i="1"/>
  <c r="K110" i="1"/>
  <c r="S109" i="1"/>
  <c r="R109" i="1"/>
  <c r="Q109" i="1"/>
  <c r="P109" i="1"/>
  <c r="O109" i="1"/>
  <c r="N109" i="1"/>
  <c r="M109" i="1"/>
  <c r="L109" i="1"/>
  <c r="K109" i="1"/>
  <c r="S108" i="1"/>
  <c r="R108" i="1"/>
  <c r="Q108" i="1"/>
  <c r="P108" i="1"/>
  <c r="O108" i="1"/>
  <c r="N108" i="1"/>
  <c r="M108" i="1"/>
  <c r="L108" i="1"/>
  <c r="K108" i="1"/>
  <c r="S107" i="1"/>
  <c r="R107" i="1"/>
  <c r="Q107" i="1"/>
  <c r="P107" i="1"/>
  <c r="O107" i="1"/>
  <c r="N107" i="1"/>
  <c r="M107" i="1"/>
  <c r="L107" i="1"/>
  <c r="K107" i="1"/>
  <c r="S106" i="1"/>
  <c r="R106" i="1"/>
  <c r="Q106" i="1"/>
  <c r="P106" i="1"/>
  <c r="O106" i="1"/>
  <c r="N106" i="1"/>
  <c r="M106" i="1"/>
  <c r="L106" i="1"/>
  <c r="K106" i="1"/>
  <c r="S105" i="1"/>
  <c r="R105" i="1"/>
  <c r="Q105" i="1"/>
  <c r="P105" i="1"/>
  <c r="O105" i="1"/>
  <c r="N105" i="1"/>
  <c r="M105" i="1"/>
  <c r="L105" i="1"/>
  <c r="K105" i="1"/>
  <c r="S104" i="1"/>
  <c r="R104" i="1"/>
  <c r="Q104" i="1"/>
  <c r="P104" i="1"/>
  <c r="O104" i="1"/>
  <c r="N104" i="1"/>
  <c r="M104" i="1"/>
  <c r="L104" i="1"/>
  <c r="K104" i="1"/>
  <c r="S103" i="1"/>
  <c r="R103" i="1"/>
  <c r="Q103" i="1"/>
  <c r="P103" i="1"/>
  <c r="O103" i="1"/>
  <c r="N103" i="1"/>
  <c r="M103" i="1"/>
  <c r="L103" i="1"/>
  <c r="K103" i="1"/>
  <c r="S102" i="1"/>
  <c r="R102" i="1"/>
  <c r="Q102" i="1"/>
  <c r="P102" i="1"/>
  <c r="O102" i="1"/>
  <c r="N102" i="1"/>
  <c r="M102" i="1"/>
  <c r="L102" i="1"/>
  <c r="K102" i="1"/>
  <c r="S101" i="1"/>
  <c r="R101" i="1"/>
  <c r="Q101" i="1"/>
  <c r="P101" i="1"/>
  <c r="O101" i="1"/>
  <c r="N101" i="1"/>
  <c r="M101" i="1"/>
  <c r="L101" i="1"/>
  <c r="K101" i="1"/>
  <c r="S100" i="1"/>
  <c r="R100" i="1"/>
  <c r="Q100" i="1"/>
  <c r="P100" i="1"/>
  <c r="O100" i="1"/>
  <c r="N100" i="1"/>
  <c r="M100" i="1"/>
  <c r="L100" i="1"/>
  <c r="K100" i="1"/>
  <c r="S99" i="1"/>
  <c r="R99" i="1"/>
  <c r="Q99" i="1"/>
  <c r="P99" i="1"/>
  <c r="O99" i="1"/>
  <c r="N99" i="1"/>
  <c r="M99" i="1"/>
  <c r="L99" i="1"/>
  <c r="K99" i="1"/>
  <c r="S98" i="1"/>
  <c r="R98" i="1"/>
  <c r="Q98" i="1"/>
  <c r="P98" i="1"/>
  <c r="O98" i="1"/>
  <c r="N98" i="1"/>
  <c r="M98" i="1"/>
  <c r="L98" i="1"/>
  <c r="K98" i="1"/>
  <c r="S97" i="1"/>
  <c r="R97" i="1"/>
  <c r="Q97" i="1"/>
  <c r="P97" i="1"/>
  <c r="O97" i="1"/>
  <c r="N97" i="1"/>
  <c r="M97" i="1"/>
  <c r="L97" i="1"/>
  <c r="K97" i="1"/>
  <c r="S96" i="1"/>
  <c r="R96" i="1"/>
  <c r="Q96" i="1"/>
  <c r="P96" i="1"/>
  <c r="O96" i="1"/>
  <c r="N96" i="1"/>
  <c r="M96" i="1"/>
  <c r="L96" i="1"/>
  <c r="K96" i="1"/>
  <c r="S95" i="1"/>
  <c r="R95" i="1"/>
  <c r="Q95" i="1"/>
  <c r="P95" i="1"/>
  <c r="O95" i="1"/>
  <c r="N95" i="1"/>
  <c r="M95" i="1"/>
  <c r="L95" i="1"/>
  <c r="K95" i="1"/>
  <c r="S94" i="1"/>
  <c r="R94" i="1"/>
  <c r="Q94" i="1"/>
  <c r="P94" i="1"/>
  <c r="O94" i="1"/>
  <c r="N94" i="1"/>
  <c r="M94" i="1"/>
  <c r="L94" i="1"/>
  <c r="K94" i="1"/>
  <c r="S93" i="1"/>
  <c r="R93" i="1"/>
  <c r="Q93" i="1"/>
  <c r="P93" i="1"/>
  <c r="O93" i="1"/>
  <c r="N93" i="1"/>
  <c r="M93" i="1"/>
  <c r="L93" i="1"/>
  <c r="K93" i="1"/>
  <c r="S92" i="1"/>
  <c r="R92" i="1"/>
  <c r="Q92" i="1"/>
  <c r="P92" i="1"/>
  <c r="O92" i="1"/>
  <c r="N92" i="1"/>
  <c r="M92" i="1"/>
  <c r="L92" i="1"/>
  <c r="K92" i="1"/>
  <c r="S91" i="1"/>
  <c r="R91" i="1"/>
  <c r="Q91" i="1"/>
  <c r="P91" i="1"/>
  <c r="O91" i="1"/>
  <c r="N91" i="1"/>
  <c r="M91" i="1"/>
  <c r="L91" i="1"/>
  <c r="K91" i="1"/>
  <c r="S90" i="1"/>
  <c r="R90" i="1"/>
  <c r="Q90" i="1"/>
  <c r="P90" i="1"/>
  <c r="O90" i="1"/>
  <c r="N90" i="1"/>
  <c r="M90" i="1"/>
  <c r="L90" i="1"/>
  <c r="K90" i="1"/>
  <c r="S89" i="1"/>
  <c r="R89" i="1"/>
  <c r="Q89" i="1"/>
  <c r="P89" i="1"/>
  <c r="O89" i="1"/>
  <c r="N89" i="1"/>
  <c r="M89" i="1"/>
  <c r="L89" i="1"/>
  <c r="K89" i="1"/>
  <c r="S88" i="1"/>
  <c r="R88" i="1"/>
  <c r="Q88" i="1"/>
  <c r="P88" i="1"/>
  <c r="O88" i="1"/>
  <c r="N88" i="1"/>
  <c r="M88" i="1"/>
  <c r="L88" i="1"/>
  <c r="K88" i="1"/>
  <c r="S87" i="1"/>
  <c r="R87" i="1"/>
  <c r="Q87" i="1"/>
  <c r="P87" i="1"/>
  <c r="O87" i="1"/>
  <c r="N87" i="1"/>
  <c r="M87" i="1"/>
  <c r="L87" i="1"/>
  <c r="K87" i="1"/>
  <c r="S86" i="1"/>
  <c r="R86" i="1"/>
  <c r="Q86" i="1"/>
  <c r="P86" i="1"/>
  <c r="O86" i="1"/>
  <c r="N86" i="1"/>
  <c r="M86" i="1"/>
  <c r="L86" i="1"/>
  <c r="K86" i="1"/>
  <c r="S85" i="1"/>
  <c r="R85" i="1"/>
  <c r="Q85" i="1"/>
  <c r="P85" i="1"/>
  <c r="O85" i="1"/>
  <c r="N85" i="1"/>
  <c r="M85" i="1"/>
  <c r="L85" i="1"/>
  <c r="K85" i="1"/>
  <c r="S84" i="1"/>
  <c r="R84" i="1"/>
  <c r="Q84" i="1"/>
  <c r="P84" i="1"/>
  <c r="O84" i="1"/>
  <c r="N84" i="1"/>
  <c r="M84" i="1"/>
  <c r="L84" i="1"/>
  <c r="K84" i="1"/>
  <c r="S83" i="1"/>
  <c r="R83" i="1"/>
  <c r="Q83" i="1"/>
  <c r="P83" i="1"/>
  <c r="O83" i="1"/>
  <c r="N83" i="1"/>
  <c r="M83" i="1"/>
  <c r="L83" i="1"/>
  <c r="K83" i="1"/>
  <c r="S82" i="1"/>
  <c r="R82" i="1"/>
  <c r="Q82" i="1"/>
  <c r="P82" i="1"/>
  <c r="O82" i="1"/>
  <c r="N82" i="1"/>
  <c r="M82" i="1"/>
  <c r="L82" i="1"/>
  <c r="K82" i="1"/>
  <c r="S81" i="1"/>
  <c r="R81" i="1"/>
  <c r="Q81" i="1"/>
  <c r="P81" i="1"/>
  <c r="O81" i="1"/>
  <c r="N81" i="1"/>
  <c r="M81" i="1"/>
  <c r="L81" i="1"/>
  <c r="K81" i="1"/>
  <c r="S80" i="1"/>
  <c r="R80" i="1"/>
  <c r="Q80" i="1"/>
  <c r="P80" i="1"/>
  <c r="O80" i="1"/>
  <c r="N80" i="1"/>
  <c r="M80" i="1"/>
  <c r="L80" i="1"/>
  <c r="K80" i="1"/>
  <c r="S79" i="1"/>
  <c r="R79" i="1"/>
  <c r="Q79" i="1"/>
  <c r="P79" i="1"/>
  <c r="O79" i="1"/>
  <c r="N79" i="1"/>
  <c r="M79" i="1"/>
  <c r="L79" i="1"/>
  <c r="K79" i="1"/>
  <c r="S78" i="1"/>
  <c r="R78" i="1"/>
  <c r="Q78" i="1"/>
  <c r="P78" i="1"/>
  <c r="O78" i="1"/>
  <c r="N78" i="1"/>
  <c r="M78" i="1"/>
  <c r="L78" i="1"/>
  <c r="K78" i="1"/>
  <c r="S77" i="1"/>
  <c r="R77" i="1"/>
  <c r="Q77" i="1"/>
  <c r="P77" i="1"/>
  <c r="O77" i="1"/>
  <c r="N77" i="1"/>
  <c r="M77" i="1"/>
  <c r="L77" i="1"/>
  <c r="K77" i="1"/>
  <c r="S76" i="1"/>
  <c r="R76" i="1"/>
  <c r="Q76" i="1"/>
  <c r="P76" i="1"/>
  <c r="O76" i="1"/>
  <c r="N76" i="1"/>
  <c r="M76" i="1"/>
  <c r="L76" i="1"/>
  <c r="K76" i="1"/>
  <c r="S75" i="1"/>
  <c r="R75" i="1"/>
  <c r="Q75" i="1"/>
  <c r="P75" i="1"/>
  <c r="O75" i="1"/>
  <c r="N75" i="1"/>
  <c r="M75" i="1"/>
  <c r="L75" i="1"/>
  <c r="K75" i="1"/>
  <c r="S74" i="1"/>
  <c r="R74" i="1"/>
  <c r="Q74" i="1"/>
  <c r="P74" i="1"/>
  <c r="O74" i="1"/>
  <c r="N74" i="1"/>
  <c r="M74" i="1"/>
  <c r="L74" i="1"/>
  <c r="K74" i="1"/>
  <c r="S73" i="1"/>
  <c r="R73" i="1"/>
  <c r="Q73" i="1"/>
  <c r="P73" i="1"/>
  <c r="O73" i="1"/>
  <c r="N73" i="1"/>
  <c r="M73" i="1"/>
  <c r="L73" i="1"/>
  <c r="K73" i="1"/>
  <c r="S72" i="1"/>
  <c r="R72" i="1"/>
  <c r="Q72" i="1"/>
  <c r="P72" i="1"/>
  <c r="O72" i="1"/>
  <c r="N72" i="1"/>
  <c r="M72" i="1"/>
  <c r="L72" i="1"/>
  <c r="K72" i="1"/>
  <c r="S71" i="1"/>
  <c r="R71" i="1"/>
  <c r="Q71" i="1"/>
  <c r="P71" i="1"/>
  <c r="O71" i="1"/>
  <c r="N71" i="1"/>
  <c r="M71" i="1"/>
  <c r="L71" i="1"/>
  <c r="K71" i="1"/>
  <c r="S70" i="1"/>
  <c r="R70" i="1"/>
  <c r="Q70" i="1"/>
  <c r="P70" i="1"/>
  <c r="O70" i="1"/>
  <c r="N70" i="1"/>
  <c r="M70" i="1"/>
  <c r="L70" i="1"/>
  <c r="K70" i="1"/>
  <c r="S69" i="1"/>
  <c r="R69" i="1"/>
  <c r="Q69" i="1"/>
  <c r="P69" i="1"/>
  <c r="O69" i="1"/>
  <c r="N69" i="1"/>
  <c r="M69" i="1"/>
  <c r="L69" i="1"/>
  <c r="K69" i="1"/>
  <c r="S68" i="1"/>
  <c r="R68" i="1"/>
  <c r="Q68" i="1"/>
  <c r="P68" i="1"/>
  <c r="O68" i="1"/>
  <c r="N68" i="1"/>
  <c r="M68" i="1"/>
  <c r="L68" i="1"/>
  <c r="K68" i="1"/>
  <c r="S67" i="1"/>
  <c r="R67" i="1"/>
  <c r="Q67" i="1"/>
  <c r="P67" i="1"/>
  <c r="O67" i="1"/>
  <c r="N67" i="1"/>
  <c r="M67" i="1"/>
  <c r="L67" i="1"/>
  <c r="K67" i="1"/>
  <c r="S66" i="1"/>
  <c r="R66" i="1"/>
  <c r="Q66" i="1"/>
  <c r="P66" i="1"/>
  <c r="O66" i="1"/>
  <c r="N66" i="1"/>
  <c r="M66" i="1"/>
  <c r="L66" i="1"/>
  <c r="K66" i="1"/>
  <c r="S65" i="1"/>
  <c r="R65" i="1"/>
  <c r="Q65" i="1"/>
  <c r="P65" i="1"/>
  <c r="O65" i="1"/>
  <c r="N65" i="1"/>
  <c r="M65" i="1"/>
  <c r="L65" i="1"/>
  <c r="K65" i="1"/>
  <c r="S64" i="1"/>
  <c r="R64" i="1"/>
  <c r="Q64" i="1"/>
  <c r="P64" i="1"/>
  <c r="O64" i="1"/>
  <c r="N64" i="1"/>
  <c r="M64" i="1"/>
  <c r="L64" i="1"/>
  <c r="K64" i="1"/>
  <c r="S63" i="1"/>
  <c r="R63" i="1"/>
  <c r="Q63" i="1"/>
  <c r="P63" i="1"/>
  <c r="O63" i="1"/>
  <c r="N63" i="1"/>
  <c r="M63" i="1"/>
  <c r="L63" i="1"/>
  <c r="K63" i="1"/>
  <c r="S62" i="1"/>
  <c r="R62" i="1"/>
  <c r="Q62" i="1"/>
  <c r="P62" i="1"/>
  <c r="O62" i="1"/>
  <c r="N62" i="1"/>
  <c r="M62" i="1"/>
  <c r="L62" i="1"/>
  <c r="K62" i="1"/>
  <c r="S61" i="1"/>
  <c r="R61" i="1"/>
  <c r="Q61" i="1"/>
  <c r="P61" i="1"/>
  <c r="O61" i="1"/>
  <c r="N61" i="1"/>
  <c r="M61" i="1"/>
  <c r="L61" i="1"/>
  <c r="K61" i="1"/>
  <c r="S60" i="1"/>
  <c r="R60" i="1"/>
  <c r="Q60" i="1"/>
  <c r="P60" i="1"/>
  <c r="O60" i="1"/>
  <c r="N60" i="1"/>
  <c r="M60" i="1"/>
  <c r="L60" i="1"/>
  <c r="K60" i="1"/>
  <c r="S59" i="1"/>
  <c r="R59" i="1"/>
  <c r="Q59" i="1"/>
  <c r="P59" i="1"/>
  <c r="O59" i="1"/>
  <c r="N59" i="1"/>
  <c r="M59" i="1"/>
  <c r="L59" i="1"/>
  <c r="K59" i="1"/>
  <c r="S58" i="1"/>
  <c r="R58" i="1"/>
  <c r="Q58" i="1"/>
  <c r="P58" i="1"/>
  <c r="O58" i="1"/>
  <c r="N58" i="1"/>
  <c r="M58" i="1"/>
  <c r="L58" i="1"/>
  <c r="K58" i="1"/>
  <c r="S57" i="1"/>
  <c r="R57" i="1"/>
  <c r="Q57" i="1"/>
  <c r="P57" i="1"/>
  <c r="O57" i="1"/>
  <c r="N57" i="1"/>
  <c r="M57" i="1"/>
  <c r="L57" i="1"/>
  <c r="K57" i="1"/>
  <c r="S56" i="1"/>
  <c r="R56" i="1"/>
  <c r="Q56" i="1"/>
  <c r="P56" i="1"/>
  <c r="O56" i="1"/>
  <c r="N56" i="1"/>
  <c r="M56" i="1"/>
  <c r="L56" i="1"/>
  <c r="K56" i="1"/>
  <c r="S55" i="1"/>
  <c r="R55" i="1"/>
  <c r="Q55" i="1"/>
  <c r="P55" i="1"/>
  <c r="O55" i="1"/>
  <c r="N55" i="1"/>
  <c r="M55" i="1"/>
  <c r="L55" i="1"/>
  <c r="K55" i="1"/>
  <c r="S54" i="1"/>
  <c r="R54" i="1"/>
  <c r="Q54" i="1"/>
  <c r="P54" i="1"/>
  <c r="O54" i="1"/>
  <c r="N54" i="1"/>
  <c r="M54" i="1"/>
  <c r="L54" i="1"/>
  <c r="K54" i="1"/>
  <c r="S53" i="1"/>
  <c r="R53" i="1"/>
  <c r="Q53" i="1"/>
  <c r="P53" i="1"/>
  <c r="O53" i="1"/>
  <c r="N53" i="1"/>
  <c r="M53" i="1"/>
  <c r="L53" i="1"/>
  <c r="K53" i="1"/>
  <c r="S52" i="1"/>
  <c r="R52" i="1"/>
  <c r="Q52" i="1"/>
  <c r="P52" i="1"/>
  <c r="O52" i="1"/>
  <c r="N52" i="1"/>
  <c r="M52" i="1"/>
  <c r="L52" i="1"/>
  <c r="K52" i="1"/>
  <c r="S51" i="1"/>
  <c r="R51" i="1"/>
  <c r="Q51" i="1"/>
  <c r="P51" i="1"/>
  <c r="O51" i="1"/>
  <c r="N51" i="1"/>
  <c r="M51" i="1"/>
  <c r="L51" i="1"/>
  <c r="K51" i="1"/>
  <c r="S50" i="1"/>
  <c r="R50" i="1"/>
  <c r="Q50" i="1"/>
  <c r="P50" i="1"/>
  <c r="O50" i="1"/>
  <c r="N50" i="1"/>
  <c r="M50" i="1"/>
  <c r="L50" i="1"/>
  <c r="K50" i="1"/>
  <c r="S49" i="1"/>
  <c r="R49" i="1"/>
  <c r="Q49" i="1"/>
  <c r="P49" i="1"/>
  <c r="O49" i="1"/>
  <c r="N49" i="1"/>
  <c r="M49" i="1"/>
  <c r="L49" i="1"/>
  <c r="K49" i="1"/>
  <c r="S48" i="1"/>
  <c r="R48" i="1"/>
  <c r="Q48" i="1"/>
  <c r="P48" i="1"/>
  <c r="O48" i="1"/>
  <c r="N48" i="1"/>
  <c r="M48" i="1"/>
  <c r="L48" i="1"/>
  <c r="K48" i="1"/>
  <c r="S47" i="1"/>
  <c r="R47" i="1"/>
  <c r="Q47" i="1"/>
  <c r="P47" i="1"/>
  <c r="O47" i="1"/>
  <c r="N47" i="1"/>
  <c r="M47" i="1"/>
  <c r="L47" i="1"/>
  <c r="K47" i="1"/>
  <c r="S46" i="1"/>
  <c r="R46" i="1"/>
  <c r="Q46" i="1"/>
  <c r="P46" i="1"/>
  <c r="O46" i="1"/>
  <c r="N46" i="1"/>
  <c r="M46" i="1"/>
  <c r="L46" i="1"/>
  <c r="K46" i="1"/>
  <c r="S45" i="1"/>
  <c r="R45" i="1"/>
  <c r="Q45" i="1"/>
  <c r="P45" i="1"/>
  <c r="O45" i="1"/>
  <c r="N45" i="1"/>
  <c r="M45" i="1"/>
  <c r="L45" i="1"/>
  <c r="K45" i="1"/>
  <c r="S44" i="1"/>
  <c r="R44" i="1"/>
  <c r="Q44" i="1"/>
  <c r="P44" i="1"/>
  <c r="O44" i="1"/>
  <c r="N44" i="1"/>
  <c r="M44" i="1"/>
  <c r="L44" i="1"/>
  <c r="K44" i="1"/>
  <c r="S43" i="1"/>
  <c r="R43" i="1"/>
  <c r="Q43" i="1"/>
  <c r="P43" i="1"/>
  <c r="O43" i="1"/>
  <c r="N43" i="1"/>
  <c r="M43" i="1"/>
  <c r="L43" i="1"/>
  <c r="K43" i="1"/>
  <c r="S42" i="1"/>
  <c r="R42" i="1"/>
  <c r="Q42" i="1"/>
  <c r="P42" i="1"/>
  <c r="O42" i="1"/>
  <c r="N42" i="1"/>
  <c r="M42" i="1"/>
  <c r="L42" i="1"/>
  <c r="K42" i="1"/>
  <c r="S41" i="1"/>
  <c r="R41" i="1"/>
  <c r="Q41" i="1"/>
  <c r="P41" i="1"/>
  <c r="O41" i="1"/>
  <c r="N41" i="1"/>
  <c r="M41" i="1"/>
  <c r="L41" i="1"/>
  <c r="K41" i="1"/>
  <c r="S40" i="1"/>
  <c r="R40" i="1"/>
  <c r="Q40" i="1"/>
  <c r="P40" i="1"/>
  <c r="O40" i="1"/>
  <c r="N40" i="1"/>
  <c r="M40" i="1"/>
  <c r="L40" i="1"/>
  <c r="K40" i="1"/>
  <c r="S39" i="1"/>
  <c r="R39" i="1"/>
  <c r="Q39" i="1"/>
  <c r="P39" i="1"/>
  <c r="O39" i="1"/>
  <c r="N39" i="1"/>
  <c r="M39" i="1"/>
  <c r="L39" i="1"/>
  <c r="K39" i="1"/>
  <c r="S38" i="1"/>
  <c r="R38" i="1"/>
  <c r="Q38" i="1"/>
  <c r="P38" i="1"/>
  <c r="O38" i="1"/>
  <c r="N38" i="1"/>
  <c r="M38" i="1"/>
  <c r="L38" i="1"/>
  <c r="K38" i="1"/>
  <c r="S37" i="1"/>
  <c r="R37" i="1"/>
  <c r="Q37" i="1"/>
  <c r="P37" i="1"/>
  <c r="O37" i="1"/>
  <c r="N37" i="1"/>
  <c r="M37" i="1"/>
  <c r="L37" i="1"/>
  <c r="K37" i="1"/>
  <c r="S36" i="1"/>
  <c r="R36" i="1"/>
  <c r="Q36" i="1"/>
  <c r="P36" i="1"/>
  <c r="O36" i="1"/>
  <c r="N36" i="1"/>
  <c r="M36" i="1"/>
  <c r="L36" i="1"/>
  <c r="K36" i="1"/>
  <c r="S35" i="1"/>
  <c r="R35" i="1"/>
  <c r="Q35" i="1"/>
  <c r="P35" i="1"/>
  <c r="O35" i="1"/>
  <c r="N35" i="1"/>
  <c r="M35" i="1"/>
  <c r="L35" i="1"/>
  <c r="K35" i="1"/>
  <c r="S34" i="1"/>
  <c r="R34" i="1"/>
  <c r="Q34" i="1"/>
  <c r="P34" i="1"/>
  <c r="O34" i="1"/>
  <c r="N34" i="1"/>
  <c r="M34" i="1"/>
  <c r="L34" i="1"/>
  <c r="K34" i="1"/>
  <c r="S33" i="1"/>
  <c r="R33" i="1"/>
  <c r="Q33" i="1"/>
  <c r="P33" i="1"/>
  <c r="O33" i="1"/>
  <c r="N33" i="1"/>
  <c r="M33" i="1"/>
  <c r="L33" i="1"/>
  <c r="K33" i="1"/>
  <c r="S32" i="1"/>
  <c r="R32" i="1"/>
  <c r="Q32" i="1"/>
  <c r="P32" i="1"/>
  <c r="O32" i="1"/>
  <c r="N32" i="1"/>
  <c r="M32" i="1"/>
  <c r="L32" i="1"/>
  <c r="K32" i="1"/>
  <c r="S31" i="1"/>
  <c r="R31" i="1"/>
  <c r="Q31" i="1"/>
  <c r="P31" i="1"/>
  <c r="O31" i="1"/>
  <c r="N31" i="1"/>
  <c r="M31" i="1"/>
  <c r="L31" i="1"/>
  <c r="K31" i="1"/>
  <c r="S30" i="1"/>
  <c r="R30" i="1"/>
  <c r="Q30" i="1"/>
  <c r="P30" i="1"/>
  <c r="O30" i="1"/>
  <c r="N30" i="1"/>
  <c r="M30" i="1"/>
  <c r="L30" i="1"/>
  <c r="K30" i="1"/>
  <c r="S29" i="1"/>
  <c r="R29" i="1"/>
  <c r="Q29" i="1"/>
  <c r="P29" i="1"/>
  <c r="O29" i="1"/>
  <c r="N29" i="1"/>
  <c r="M29" i="1"/>
  <c r="L29" i="1"/>
  <c r="K29" i="1"/>
  <c r="S28" i="1"/>
  <c r="R28" i="1"/>
  <c r="Q28" i="1"/>
  <c r="P28" i="1"/>
  <c r="O28" i="1"/>
  <c r="N28" i="1"/>
  <c r="M28" i="1"/>
  <c r="L28" i="1"/>
  <c r="K28" i="1"/>
  <c r="S27" i="1"/>
  <c r="R27" i="1"/>
  <c r="Q27" i="1"/>
  <c r="P27" i="1"/>
  <c r="O27" i="1"/>
  <c r="N27" i="1"/>
  <c r="M27" i="1"/>
  <c r="L27" i="1"/>
  <c r="K27" i="1"/>
  <c r="S26" i="1"/>
  <c r="R26" i="1"/>
  <c r="Q26" i="1"/>
  <c r="P26" i="1"/>
  <c r="O26" i="1"/>
  <c r="N26" i="1"/>
  <c r="M26" i="1"/>
  <c r="L26" i="1"/>
  <c r="K26" i="1"/>
  <c r="S25" i="1"/>
  <c r="R25" i="1"/>
  <c r="Q25" i="1"/>
  <c r="P25" i="1"/>
  <c r="O25" i="1"/>
  <c r="N25" i="1"/>
  <c r="M25" i="1"/>
  <c r="L25" i="1"/>
  <c r="K25" i="1"/>
  <c r="S24" i="1"/>
  <c r="R24" i="1"/>
  <c r="Q24" i="1"/>
  <c r="P24" i="1"/>
  <c r="O24" i="1"/>
  <c r="N24" i="1"/>
  <c r="M24" i="1"/>
  <c r="L24" i="1"/>
  <c r="K24" i="1"/>
  <c r="S23" i="1"/>
  <c r="R23" i="1"/>
  <c r="Q23" i="1"/>
  <c r="P23" i="1"/>
  <c r="O23" i="1"/>
  <c r="N23" i="1"/>
  <c r="M23" i="1"/>
  <c r="L23" i="1"/>
  <c r="K23" i="1"/>
  <c r="S22" i="1"/>
  <c r="R22" i="1"/>
  <c r="Q22" i="1"/>
  <c r="P22" i="1"/>
  <c r="O22" i="1"/>
  <c r="N22" i="1"/>
  <c r="M22" i="1"/>
  <c r="L22" i="1"/>
  <c r="K22" i="1"/>
  <c r="S21" i="1"/>
  <c r="R21" i="1"/>
  <c r="Q21" i="1"/>
  <c r="P21" i="1"/>
  <c r="O21" i="1"/>
  <c r="N21" i="1"/>
  <c r="M21" i="1"/>
  <c r="L21" i="1"/>
  <c r="K21" i="1"/>
  <c r="S20" i="1"/>
  <c r="R20" i="1"/>
  <c r="Q20" i="1"/>
  <c r="P20" i="1"/>
  <c r="O20" i="1"/>
  <c r="N20" i="1"/>
  <c r="M20" i="1"/>
  <c r="L20" i="1"/>
  <c r="K20" i="1"/>
  <c r="S19" i="1"/>
  <c r="R19" i="1"/>
  <c r="Q19" i="1"/>
  <c r="P19" i="1"/>
  <c r="O19" i="1"/>
  <c r="N19" i="1"/>
  <c r="M19" i="1"/>
  <c r="L19" i="1"/>
  <c r="K19" i="1"/>
  <c r="S18" i="1"/>
  <c r="R18" i="1"/>
  <c r="Q18" i="1"/>
  <c r="P18" i="1"/>
  <c r="O18" i="1"/>
  <c r="N18" i="1"/>
  <c r="M18" i="1"/>
  <c r="L18" i="1"/>
  <c r="K18" i="1"/>
  <c r="S17" i="1"/>
  <c r="R17" i="1"/>
  <c r="Q17" i="1"/>
  <c r="P17" i="1"/>
  <c r="O17" i="1"/>
  <c r="N17" i="1"/>
  <c r="M17" i="1"/>
  <c r="L17" i="1"/>
  <c r="K17" i="1"/>
  <c r="S16" i="1"/>
  <c r="R16" i="1"/>
  <c r="Q16" i="1"/>
  <c r="P16" i="1"/>
  <c r="O16" i="1"/>
  <c r="N16" i="1"/>
  <c r="M16" i="1"/>
  <c r="L16" i="1"/>
  <c r="K16" i="1"/>
  <c r="S15" i="1"/>
  <c r="R15" i="1"/>
  <c r="Q15" i="1"/>
  <c r="P15" i="1"/>
  <c r="O15" i="1"/>
  <c r="N15" i="1"/>
  <c r="M15" i="1"/>
  <c r="L15" i="1"/>
  <c r="K15" i="1"/>
  <c r="S14" i="1"/>
  <c r="R14" i="1"/>
  <c r="Q14" i="1"/>
  <c r="P14" i="1"/>
  <c r="O14" i="1"/>
  <c r="N14" i="1"/>
  <c r="M14" i="1"/>
  <c r="L14" i="1"/>
  <c r="K14" i="1"/>
  <c r="S13" i="1"/>
  <c r="R13" i="1"/>
  <c r="Q13" i="1"/>
  <c r="P13" i="1"/>
  <c r="O13" i="1"/>
  <c r="N13" i="1"/>
  <c r="M13" i="1"/>
  <c r="L13" i="1"/>
  <c r="K13" i="1"/>
  <c r="S12" i="1"/>
  <c r="R12" i="1"/>
  <c r="Q12" i="1"/>
  <c r="P12" i="1"/>
  <c r="O12" i="1"/>
  <c r="N12" i="1"/>
  <c r="M12" i="1"/>
  <c r="L12" i="1"/>
  <c r="K12" i="1"/>
  <c r="S11" i="1"/>
  <c r="R11" i="1"/>
  <c r="Q11" i="1"/>
  <c r="P11" i="1"/>
  <c r="O11" i="1"/>
  <c r="N11" i="1"/>
  <c r="M11" i="1"/>
  <c r="L11" i="1"/>
  <c r="K11" i="1"/>
  <c r="S10" i="1"/>
  <c r="R10" i="1"/>
  <c r="Q10" i="1"/>
  <c r="P10" i="1"/>
  <c r="O10" i="1"/>
  <c r="N10" i="1"/>
  <c r="M10" i="1"/>
  <c r="L10" i="1"/>
  <c r="K10" i="1"/>
  <c r="S9" i="1"/>
  <c r="R9" i="1"/>
  <c r="Q9" i="1"/>
  <c r="P9" i="1"/>
  <c r="O9" i="1"/>
  <c r="N9" i="1"/>
  <c r="M9" i="1"/>
  <c r="L9" i="1"/>
  <c r="K9" i="1"/>
  <c r="S8" i="1"/>
  <c r="R8" i="1"/>
  <c r="Q8" i="1"/>
  <c r="P8" i="1"/>
  <c r="O8" i="1"/>
  <c r="N8" i="1"/>
  <c r="M8" i="1"/>
  <c r="L8" i="1"/>
  <c r="K8" i="1"/>
  <c r="S7" i="1"/>
  <c r="R7" i="1"/>
  <c r="Q7" i="1"/>
  <c r="P7" i="1"/>
  <c r="O7" i="1"/>
  <c r="N7" i="1"/>
  <c r="M7" i="1"/>
  <c r="L7" i="1"/>
  <c r="K7" i="1"/>
  <c r="S6" i="1"/>
  <c r="R6" i="1"/>
  <c r="Q6" i="1"/>
  <c r="P6" i="1"/>
  <c r="O6" i="1"/>
  <c r="N6" i="1"/>
  <c r="M6" i="1"/>
  <c r="L6" i="1"/>
  <c r="K6" i="1"/>
  <c r="S5" i="1"/>
  <c r="R5" i="1"/>
  <c r="Q5" i="1"/>
  <c r="P5" i="1"/>
  <c r="O5" i="1"/>
  <c r="N5" i="1"/>
  <c r="M5" i="1"/>
  <c r="L5" i="1"/>
  <c r="K5" i="1"/>
  <c r="S4" i="1"/>
  <c r="R4" i="1"/>
  <c r="Q4" i="1"/>
  <c r="P4" i="1"/>
  <c r="O4" i="1"/>
  <c r="N4" i="1"/>
  <c r="M4" i="1"/>
  <c r="L4" i="1"/>
  <c r="K4" i="1"/>
  <c r="AC19" i="1" l="1"/>
  <c r="AC21" i="1"/>
  <c r="AD19" i="1"/>
  <c r="AD21" i="1"/>
  <c r="AE19" i="1"/>
  <c r="AE21" i="1"/>
  <c r="AC18" i="1"/>
  <c r="AF19" i="1"/>
  <c r="AF21" i="1"/>
  <c r="AC20" i="1"/>
  <c r="AC22" i="1"/>
  <c r="AD18" i="1"/>
  <c r="AD20" i="1"/>
  <c r="AD22" i="1"/>
  <c r="AE18" i="1"/>
  <c r="AE20" i="1"/>
  <c r="AE22" i="1"/>
  <c r="AF18" i="1"/>
  <c r="AF20" i="1"/>
  <c r="Y6" i="1"/>
  <c r="Z11" i="1"/>
  <c r="Y14" i="1"/>
  <c r="Z19" i="1"/>
  <c r="Y22" i="1"/>
  <c r="Z27" i="1"/>
  <c r="Y30" i="1"/>
  <c r="Z35" i="1"/>
  <c r="Y38" i="1"/>
  <c r="Z43" i="1"/>
  <c r="Y46" i="1"/>
  <c r="Z51" i="1"/>
  <c r="Y54" i="1"/>
  <c r="Z59" i="1"/>
  <c r="Y62" i="1"/>
  <c r="Z67" i="1"/>
  <c r="Y70" i="1"/>
  <c r="Z75" i="1"/>
  <c r="Y78" i="1"/>
  <c r="Z83" i="1"/>
  <c r="Y86" i="1"/>
  <c r="Z91" i="1"/>
  <c r="Y94" i="1"/>
  <c r="Z99" i="1"/>
  <c r="Y102" i="1"/>
  <c r="Z107" i="1"/>
  <c r="Y110" i="1"/>
  <c r="Z115" i="1"/>
  <c r="Y118" i="1"/>
  <c r="Z123" i="1"/>
  <c r="Y126" i="1"/>
  <c r="Z131" i="1"/>
  <c r="Y134" i="1"/>
  <c r="Z139" i="1"/>
  <c r="Y142" i="1"/>
  <c r="Z147" i="1"/>
  <c r="Y150" i="1"/>
  <c r="Z155" i="1"/>
  <c r="Y158" i="1"/>
  <c r="Z163" i="1"/>
  <c r="Z166" i="1"/>
  <c r="Y176" i="1"/>
  <c r="Z194" i="1"/>
  <c r="Z202" i="1"/>
  <c r="Z210" i="1"/>
  <c r="Z218" i="1"/>
  <c r="Z226" i="1"/>
  <c r="Z234" i="1"/>
  <c r="Y252" i="1"/>
  <c r="Z252" i="1"/>
  <c r="Y284" i="1"/>
  <c r="Z284" i="1"/>
  <c r="Y316" i="1"/>
  <c r="Z316" i="1"/>
  <c r="Y348" i="1"/>
  <c r="Z348" i="1"/>
  <c r="Y380" i="1"/>
  <c r="Z380" i="1"/>
  <c r="Y412" i="1"/>
  <c r="Z412" i="1"/>
  <c r="Y460" i="1"/>
  <c r="Z460" i="1"/>
  <c r="Y452" i="1"/>
  <c r="Z452" i="1"/>
  <c r="Z184" i="1"/>
  <c r="Y184" i="1"/>
  <c r="Y276" i="1"/>
  <c r="Z276" i="1"/>
  <c r="Y308" i="1"/>
  <c r="Z308" i="1"/>
  <c r="Y340" i="1"/>
  <c r="Z340" i="1"/>
  <c r="Y372" i="1"/>
  <c r="Z372" i="1"/>
  <c r="Y404" i="1"/>
  <c r="Z404" i="1"/>
  <c r="Y444" i="1"/>
  <c r="Z444" i="1"/>
  <c r="Y7" i="1"/>
  <c r="Y15" i="1"/>
  <c r="Y23" i="1"/>
  <c r="Y31" i="1"/>
  <c r="Y39" i="1"/>
  <c r="Y47" i="1"/>
  <c r="Y55" i="1"/>
  <c r="Y63" i="1"/>
  <c r="Y71" i="1"/>
  <c r="Y79" i="1"/>
  <c r="Y87" i="1"/>
  <c r="Y95" i="1"/>
  <c r="Y103" i="1"/>
  <c r="Y111" i="1"/>
  <c r="Y119" i="1"/>
  <c r="Y127" i="1"/>
  <c r="Y135" i="1"/>
  <c r="Y143" i="1"/>
  <c r="Y151" i="1"/>
  <c r="Y159" i="1"/>
  <c r="Z188" i="1"/>
  <c r="Z192" i="1"/>
  <c r="Y192" i="1"/>
  <c r="Z196" i="1"/>
  <c r="Z200" i="1"/>
  <c r="Y200" i="1"/>
  <c r="Z204" i="1"/>
  <c r="Z208" i="1"/>
  <c r="Y208" i="1"/>
  <c r="Z212" i="1"/>
  <c r="Z216" i="1"/>
  <c r="Y216" i="1"/>
  <c r="Z220" i="1"/>
  <c r="Z224" i="1"/>
  <c r="Y224" i="1"/>
  <c r="Z228" i="1"/>
  <c r="Z232" i="1"/>
  <c r="Y232" i="1"/>
  <c r="Z236" i="1"/>
  <c r="Y436" i="1"/>
  <c r="Z436" i="1"/>
  <c r="Y500" i="1"/>
  <c r="Z500" i="1"/>
  <c r="Y10" i="1"/>
  <c r="Y18" i="1"/>
  <c r="Y26" i="1"/>
  <c r="Y34" i="1"/>
  <c r="Y42" i="1"/>
  <c r="Y50" i="1"/>
  <c r="Y58" i="1"/>
  <c r="Y66" i="1"/>
  <c r="Y74" i="1"/>
  <c r="Y82" i="1"/>
  <c r="Y90" i="1"/>
  <c r="Y98" i="1"/>
  <c r="Y106" i="1"/>
  <c r="Y114" i="1"/>
  <c r="Y122" i="1"/>
  <c r="Y130" i="1"/>
  <c r="Y138" i="1"/>
  <c r="Y146" i="1"/>
  <c r="Y154" i="1"/>
  <c r="Y162" i="1"/>
  <c r="Y168" i="1"/>
  <c r="Y171" i="1"/>
  <c r="Z174" i="1"/>
  <c r="Y268" i="1"/>
  <c r="Z268" i="1"/>
  <c r="Y300" i="1"/>
  <c r="Z300" i="1"/>
  <c r="Y332" i="1"/>
  <c r="Z332" i="1"/>
  <c r="Y364" i="1"/>
  <c r="Z364" i="1"/>
  <c r="Y396" i="1"/>
  <c r="Z396" i="1"/>
  <c r="Y428" i="1"/>
  <c r="Z428" i="1"/>
  <c r="Y492" i="1"/>
  <c r="Z492" i="1"/>
  <c r="Y484" i="1"/>
  <c r="Z484" i="1"/>
  <c r="Z250" i="1"/>
  <c r="Y250" i="1"/>
  <c r="Y260" i="1"/>
  <c r="Z260" i="1"/>
  <c r="Y292" i="1"/>
  <c r="Z292" i="1"/>
  <c r="Y324" i="1"/>
  <c r="Z324" i="1"/>
  <c r="Y356" i="1"/>
  <c r="Z356" i="1"/>
  <c r="Y388" i="1"/>
  <c r="Z388" i="1"/>
  <c r="Y420" i="1"/>
  <c r="Z420" i="1"/>
  <c r="Y476" i="1"/>
  <c r="Z476" i="1"/>
  <c r="Z182" i="1"/>
  <c r="Z186" i="1"/>
  <c r="Z242" i="1"/>
  <c r="Y242" i="1"/>
  <c r="Y468" i="1"/>
  <c r="Z468" i="1"/>
  <c r="Y258" i="1"/>
  <c r="Y266" i="1"/>
  <c r="Y274" i="1"/>
  <c r="Y282" i="1"/>
  <c r="Y290" i="1"/>
  <c r="Y298" i="1"/>
  <c r="Y306" i="1"/>
  <c r="Y314" i="1"/>
  <c r="Y322" i="1"/>
  <c r="Y330" i="1"/>
  <c r="Y338" i="1"/>
  <c r="Y346" i="1"/>
  <c r="Y354" i="1"/>
  <c r="Y362" i="1"/>
  <c r="Y370" i="1"/>
  <c r="Y378" i="1"/>
  <c r="Y386" i="1"/>
  <c r="Y394" i="1"/>
  <c r="Y402" i="1"/>
  <c r="Y410" i="1"/>
  <c r="Y418" i="1"/>
  <c r="Y426" i="1"/>
  <c r="Y434" i="1"/>
  <c r="Y442" i="1"/>
  <c r="Y450" i="1"/>
  <c r="Y458" i="1"/>
  <c r="Y466" i="1"/>
  <c r="Y474" i="1"/>
  <c r="Y482" i="1"/>
  <c r="Y490" i="1"/>
  <c r="Y498" i="1"/>
  <c r="Y240" i="1"/>
  <c r="Y248" i="1"/>
  <c r="Y256" i="1"/>
  <c r="Y264" i="1"/>
  <c r="Y272" i="1"/>
  <c r="Y280" i="1"/>
  <c r="Y288" i="1"/>
  <c r="Y296" i="1"/>
  <c r="Y304" i="1"/>
  <c r="Y312" i="1"/>
  <c r="Y320" i="1"/>
  <c r="Y328" i="1"/>
  <c r="Y336" i="1"/>
  <c r="Y344" i="1"/>
  <c r="Y352" i="1"/>
  <c r="Y360" i="1"/>
  <c r="Y368" i="1"/>
  <c r="Y376" i="1"/>
  <c r="Y384" i="1"/>
  <c r="Y392" i="1"/>
  <c r="Y400" i="1"/>
  <c r="Y408" i="1"/>
  <c r="Y416" i="1"/>
  <c r="Y424" i="1"/>
  <c r="Y195" i="1"/>
  <c r="Y203" i="1"/>
  <c r="Y211" i="1"/>
  <c r="Y219" i="1"/>
  <c r="Y227" i="1"/>
  <c r="Y235" i="1"/>
  <c r="Y243" i="1"/>
  <c r="Y251" i="1"/>
  <c r="Y259" i="1"/>
  <c r="Y267" i="1"/>
  <c r="Y275" i="1"/>
  <c r="Y283" i="1"/>
  <c r="Y291" i="1"/>
  <c r="Y299" i="1"/>
  <c r="Y307" i="1"/>
  <c r="Y315" i="1"/>
  <c r="Y323" i="1"/>
  <c r="Y331" i="1"/>
  <c r="Y339" i="1"/>
  <c r="Y347" i="1"/>
  <c r="Y355" i="1"/>
  <c r="Y363" i="1"/>
  <c r="Y371" i="1"/>
  <c r="Y379" i="1"/>
  <c r="Y387" i="1"/>
  <c r="Y395" i="1"/>
  <c r="Y403" i="1"/>
  <c r="Y411" i="1"/>
  <c r="Y419" i="1"/>
  <c r="Y427" i="1"/>
  <c r="Y435" i="1"/>
  <c r="Y443" i="1"/>
  <c r="Y451" i="1"/>
  <c r="Y459" i="1"/>
  <c r="Y467" i="1"/>
  <c r="Y475" i="1"/>
  <c r="Y483" i="1"/>
  <c r="Y491" i="1"/>
  <c r="Y499" i="1"/>
  <c r="AC7" i="1"/>
  <c r="AD9" i="1"/>
  <c r="AE9" i="1"/>
  <c r="AD7" i="1"/>
  <c r="AC10" i="1"/>
  <c r="AE7" i="1"/>
  <c r="AD10" i="1"/>
  <c r="AC8" i="1"/>
  <c r="AE10" i="1"/>
  <c r="AD8" i="1"/>
  <c r="AC11" i="1"/>
  <c r="AE8" i="1"/>
  <c r="AD11" i="1"/>
  <c r="A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<sst xmlns="http://schemas.openxmlformats.org/spreadsheetml/2006/main" count="48" uniqueCount="40">
  <si>
    <t>Apple</t>
  </si>
  <si>
    <t>Tesla</t>
  </si>
  <si>
    <t>Caterpillar</t>
  </si>
  <si>
    <t>Pfizer</t>
  </si>
  <si>
    <t>Boeing</t>
  </si>
  <si>
    <t>Exxon Mobil</t>
  </si>
  <si>
    <t>Goldman Sachs</t>
  </si>
  <si>
    <t>Johnson &amp; Johnson</t>
  </si>
  <si>
    <t>S&amp;P 500</t>
  </si>
  <si>
    <t>Prices</t>
  </si>
  <si>
    <t>Returns</t>
  </si>
  <si>
    <t>AAPL</t>
  </si>
  <si>
    <t>XOM</t>
  </si>
  <si>
    <t>TSLA</t>
  </si>
  <si>
    <t>CAT</t>
  </si>
  <si>
    <t>JNJ</t>
  </si>
  <si>
    <t>PFE</t>
  </si>
  <si>
    <t>BA</t>
  </si>
  <si>
    <t>SPX</t>
  </si>
  <si>
    <t>CSSD</t>
  </si>
  <si>
    <t>CSAD</t>
  </si>
  <si>
    <t>Market return</t>
  </si>
  <si>
    <t>Absolute market return</t>
  </si>
  <si>
    <t>Squared market return</t>
  </si>
  <si>
    <t>RET^2</t>
  </si>
  <si>
    <t>ABS RET</t>
  </si>
  <si>
    <t>RET</t>
  </si>
  <si>
    <t>Intercept</t>
  </si>
  <si>
    <t>t-stat</t>
  </si>
  <si>
    <t>p-value</t>
  </si>
  <si>
    <t>Coefficient</t>
  </si>
  <si>
    <t>Standard error</t>
  </si>
  <si>
    <t>Right tail</t>
  </si>
  <si>
    <t>Left tail</t>
  </si>
  <si>
    <t>Christie and Huang (1995) CSSD regression</t>
  </si>
  <si>
    <t>Percent</t>
  </si>
  <si>
    <t>Return</t>
  </si>
  <si>
    <t>LEFT</t>
  </si>
  <si>
    <t>RIGHT</t>
  </si>
  <si>
    <t xml:space="preserve">Chang et al. (2000) CSAD regression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</si>
</sst>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66675</xdr:colOff>
      <xdr:row>5</xdr:row>
      <xdr:rowOff>23812</xdr:rowOff>
    </xdr:from>
    <xdr:ext cx="2098523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16E79A2-9AAB-4A96-83EF-6E1DF117639E}"/>
                </a:ext>
              </a:extLst>
            </xdr:cNvPr>
            <xdr:cNvSpPr txBox="1"/>
          </xdr:nvSpPr>
          <xdr:spPr>
            <a:xfrm>
              <a:off x="26841450" y="976312"/>
              <a:ext cx="20985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𝐶𝑆𝑆𝐷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𝑈𝑃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𝐷𝑂𝑊𝑁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𝜀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16E79A2-9AAB-4A96-83EF-6E1DF117639E}"/>
                </a:ext>
              </a:extLst>
            </xdr:cNvPr>
            <xdr:cNvSpPr txBox="1"/>
          </xdr:nvSpPr>
          <xdr:spPr>
            <a:xfrm>
              <a:off x="26841450" y="976312"/>
              <a:ext cx="20985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𝐶𝑆𝑆𝐷=𝑎+𝑏_1 𝑈𝑃+𝑏_2 𝐷𝑂𝑊𝑁+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32</xdr:col>
      <xdr:colOff>57150</xdr:colOff>
      <xdr:row>16</xdr:row>
      <xdr:rowOff>9525</xdr:rowOff>
    </xdr:from>
    <xdr:ext cx="2328266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51EBD5D-6774-4BA9-B8BE-AE6A9341DFDF}"/>
                </a:ext>
              </a:extLst>
            </xdr:cNvPr>
            <xdr:cNvSpPr txBox="1"/>
          </xdr:nvSpPr>
          <xdr:spPr>
            <a:xfrm>
              <a:off x="26831925" y="3057525"/>
              <a:ext cx="23282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𝐶𝑆𝐴𝐷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d>
                      <m:dPr>
                        <m:begChr m:val="|"/>
                        <m:endChr m:val="|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Sup>
                      <m:sSub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𝜀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51EBD5D-6774-4BA9-B8BE-AE6A9341DFDF}"/>
                </a:ext>
              </a:extLst>
            </xdr:cNvPr>
            <xdr:cNvSpPr txBox="1"/>
          </xdr:nvSpPr>
          <xdr:spPr>
            <a:xfrm>
              <a:off x="26831925" y="3057525"/>
              <a:ext cx="23282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𝐶𝑆𝐴𝐷=𝑎+𝑏_1 𝑟_𝑚+𝑏_2 |𝑟_𝑚 |+𝑏_3 𝑟_𝑚^2+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D479-20C6-4F43-9A08-E5727F511260}">
  <dimension ref="A1:AF505"/>
  <sheetViews>
    <sheetView tabSelected="1" topLeftCell="O1" workbookViewId="0">
      <selection activeCell="Y5" sqref="Y5"/>
    </sheetView>
  </sheetViews>
  <sheetFormatPr defaultRowHeight="15" x14ac:dyDescent="0.25"/>
  <cols>
    <col min="1" max="1" width="10.7109375" bestFit="1" customWidth="1"/>
    <col min="2" max="9" width="18.5703125" customWidth="1"/>
    <col min="10" max="10" width="16.28515625" customWidth="1"/>
    <col min="24" max="26" width="15.7109375" customWidth="1"/>
    <col min="28" max="28" width="13.85546875" bestFit="1" customWidth="1"/>
    <col min="30" max="30" width="9.5703125" bestFit="1" customWidth="1"/>
  </cols>
  <sheetData>
    <row r="1" spans="1:32" x14ac:dyDescent="0.25">
      <c r="B1" s="11" t="s">
        <v>9</v>
      </c>
      <c r="C1" s="11"/>
      <c r="D1" s="11"/>
      <c r="E1" s="11"/>
      <c r="F1" s="11"/>
      <c r="G1" s="11"/>
      <c r="H1" s="11"/>
      <c r="I1" s="11"/>
      <c r="J1" s="11"/>
      <c r="K1" s="11" t="s">
        <v>10</v>
      </c>
      <c r="L1" s="11"/>
      <c r="M1" s="11"/>
      <c r="N1" s="11"/>
      <c r="O1" s="11"/>
      <c r="P1" s="11"/>
      <c r="Q1" s="11"/>
      <c r="R1" s="11"/>
      <c r="S1" s="11"/>
      <c r="T1" s="12" t="s">
        <v>19</v>
      </c>
      <c r="U1" s="12" t="s">
        <v>32</v>
      </c>
      <c r="V1" s="12" t="s">
        <v>33</v>
      </c>
      <c r="W1" s="12" t="s">
        <v>20</v>
      </c>
      <c r="X1" s="12" t="s">
        <v>21</v>
      </c>
      <c r="Y1" s="13" t="s">
        <v>22</v>
      </c>
      <c r="Z1" s="13" t="s">
        <v>23</v>
      </c>
      <c r="AC1" t="s">
        <v>34</v>
      </c>
    </row>
    <row r="2" spans="1:32" x14ac:dyDescent="0.25">
      <c r="B2" s="2" t="s">
        <v>0</v>
      </c>
      <c r="C2" s="2" t="s">
        <v>5</v>
      </c>
      <c r="D2" s="2" t="s">
        <v>1</v>
      </c>
      <c r="E2" s="2" t="s">
        <v>2</v>
      </c>
      <c r="F2" s="2" t="s">
        <v>7</v>
      </c>
      <c r="G2" s="2" t="s">
        <v>3</v>
      </c>
      <c r="H2" s="2" t="s">
        <v>6</v>
      </c>
      <c r="I2" s="2" t="s">
        <v>4</v>
      </c>
      <c r="J2" s="2" t="s">
        <v>8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15</v>
      </c>
      <c r="R2" s="2" t="s">
        <v>17</v>
      </c>
      <c r="S2" s="2" t="s">
        <v>18</v>
      </c>
      <c r="T2" s="12"/>
      <c r="U2" s="12"/>
      <c r="V2" s="12"/>
      <c r="W2" s="12"/>
      <c r="X2" s="12"/>
      <c r="Y2" s="13"/>
      <c r="Z2" s="13"/>
      <c r="AC2" s="2" t="s">
        <v>35</v>
      </c>
      <c r="AD2" s="2" t="s">
        <v>36</v>
      </c>
    </row>
    <row r="3" spans="1:32" x14ac:dyDescent="0.25">
      <c r="A3" s="1">
        <v>43434</v>
      </c>
      <c r="B3" s="5">
        <v>44.645000000000003</v>
      </c>
      <c r="C3" s="5">
        <v>79.5</v>
      </c>
      <c r="D3" s="5">
        <v>70.096000000000004</v>
      </c>
      <c r="E3" s="5">
        <v>135.66999999999999</v>
      </c>
      <c r="F3" s="5">
        <v>146.9</v>
      </c>
      <c r="G3" s="5">
        <v>43.823700000000002</v>
      </c>
      <c r="H3" s="5">
        <v>190.69</v>
      </c>
      <c r="I3" s="5">
        <v>346.76</v>
      </c>
      <c r="J3" s="4">
        <v>2760.17</v>
      </c>
      <c r="AB3" s="2" t="s">
        <v>32</v>
      </c>
      <c r="AC3" s="9">
        <v>0.95</v>
      </c>
      <c r="AD3" s="6">
        <f>_xlfn.PERCENTILE.EXC(S4:S505,AC3)</f>
        <v>1.8644256361253591E-2</v>
      </c>
    </row>
    <row r="4" spans="1:32" x14ac:dyDescent="0.25">
      <c r="A4" s="1">
        <v>43437</v>
      </c>
      <c r="B4" s="5">
        <v>46.204999999999998</v>
      </c>
      <c r="C4" s="5">
        <v>81.22</v>
      </c>
      <c r="D4" s="5">
        <v>71.697999999999993</v>
      </c>
      <c r="E4" s="5">
        <v>138.94999999999999</v>
      </c>
      <c r="F4" s="5">
        <v>146.21</v>
      </c>
      <c r="G4" s="5">
        <v>43.596200000000003</v>
      </c>
      <c r="H4" s="5">
        <v>191.63</v>
      </c>
      <c r="I4" s="5">
        <v>359.96</v>
      </c>
      <c r="J4" s="4">
        <v>2790.37</v>
      </c>
      <c r="K4" s="6">
        <f>B4/B3-1</f>
        <v>3.4942322768507061E-2</v>
      </c>
      <c r="L4" s="6">
        <f t="shared" ref="L4:S4" si="0">C4/C3-1</f>
        <v>2.1635220125786114E-2</v>
      </c>
      <c r="M4" s="6">
        <f t="shared" si="0"/>
        <v>2.2854371148139485E-2</v>
      </c>
      <c r="N4" s="6">
        <f t="shared" si="0"/>
        <v>2.4176310164369497E-2</v>
      </c>
      <c r="O4" s="6">
        <f t="shared" si="0"/>
        <v>-4.6970728386657168E-3</v>
      </c>
      <c r="P4" s="6">
        <f t="shared" si="0"/>
        <v>-5.1912549602155522E-3</v>
      </c>
      <c r="Q4" s="6">
        <f t="shared" si="0"/>
        <v>4.9294666736587889E-3</v>
      </c>
      <c r="R4" s="6">
        <f t="shared" si="0"/>
        <v>3.8066674356903807E-2</v>
      </c>
      <c r="S4" s="6">
        <f t="shared" si="0"/>
        <v>1.0941355061463431E-2</v>
      </c>
      <c r="T4" s="6" cm="1">
        <f t="array" ref="T4">SQRT(SUMSQ(K4:R4-S4)/(COUNT(K4:R4)-1))</f>
        <v>1.8064315541625783E-2</v>
      </c>
      <c r="U4" s="10">
        <f>IF(S4&gt;=$AD$3,1,0)</f>
        <v>0</v>
      </c>
      <c r="V4" s="10">
        <f>IF(S4&lt;=$AD$4,1,0)</f>
        <v>0</v>
      </c>
      <c r="W4" s="6">
        <f t="array" ref="W4">AVERAGE(ABS(K4:R4-S4))</f>
        <v>1.5593881195750198E-2</v>
      </c>
      <c r="X4" s="7">
        <f>S4</f>
        <v>1.0941355061463431E-2</v>
      </c>
      <c r="Y4" s="7">
        <f>ABS(X4)</f>
        <v>1.0941355061463431E-2</v>
      </c>
      <c r="Z4" s="6">
        <f>X4^2</f>
        <v>1.1971325058101145E-4</v>
      </c>
      <c r="AB4" s="2" t="s">
        <v>33</v>
      </c>
      <c r="AC4" s="9">
        <v>0.05</v>
      </c>
      <c r="AD4" s="6">
        <f>_xlfn.PERCENTILE.EXC(S4:S505,AC4)</f>
        <v>-2.5932705121307454E-2</v>
      </c>
    </row>
    <row r="5" spans="1:32" x14ac:dyDescent="0.25">
      <c r="A5" s="1">
        <v>43438</v>
      </c>
      <c r="B5" s="5">
        <v>44.173000000000002</v>
      </c>
      <c r="C5" s="5">
        <v>79.430000000000007</v>
      </c>
      <c r="D5" s="5">
        <v>71.94</v>
      </c>
      <c r="E5" s="5">
        <v>129.32</v>
      </c>
      <c r="F5" s="5">
        <v>146.03</v>
      </c>
      <c r="G5" s="5">
        <v>42.790399999999998</v>
      </c>
      <c r="H5" s="5">
        <v>184.31</v>
      </c>
      <c r="I5" s="5">
        <v>342.5</v>
      </c>
      <c r="J5" s="4">
        <v>2700.06</v>
      </c>
      <c r="K5" s="6">
        <f t="shared" ref="K5:K68" si="1">B5/B4-1</f>
        <v>-4.3977924467048957E-2</v>
      </c>
      <c r="L5" s="6">
        <f t="shared" ref="L5:L68" si="2">C5/C4-1</f>
        <v>-2.203890667323305E-2</v>
      </c>
      <c r="M5" s="6">
        <f t="shared" ref="M5:M68" si="3">D5/D4-1</f>
        <v>3.3752684872661032E-3</v>
      </c>
      <c r="N5" s="6">
        <f t="shared" ref="N5:N68" si="4">E5/E4-1</f>
        <v>-6.9305505577545889E-2</v>
      </c>
      <c r="O5" s="6">
        <f t="shared" ref="O5:O68" si="5">F5/F4-1</f>
        <v>-1.2311059435059502E-3</v>
      </c>
      <c r="P5" s="6">
        <f t="shared" ref="P5:P68" si="6">G5/G4-1</f>
        <v>-1.8483262302677828E-2</v>
      </c>
      <c r="Q5" s="6">
        <f t="shared" ref="Q5:Q68" si="7">H5/H4-1</f>
        <v>-3.8198611908365043E-2</v>
      </c>
      <c r="R5" s="6">
        <f t="shared" ref="R5:R68" si="8">I5/I4-1</f>
        <v>-4.8505389487720763E-2</v>
      </c>
      <c r="S5" s="6">
        <f t="shared" ref="S5:S68" si="9">J5/J4-1</f>
        <v>-3.2364883510072162E-2</v>
      </c>
      <c r="T5" s="6" cm="1">
        <f t="array" ref="T5">SQRT(SUMSQ(K5:R5-S5)/(COUNT(K5:R5)-1))</f>
        <v>2.4899846168709237E-2</v>
      </c>
      <c r="U5" s="10">
        <f t="shared" ref="U5:U68" si="10">IF(S5&gt;=$AD$3,1,0)</f>
        <v>0</v>
      </c>
      <c r="V5" s="10">
        <f t="shared" ref="V5:V68" si="11">IF(S5&lt;=$AD$4,1,0)</f>
        <v>1</v>
      </c>
      <c r="W5" s="6">
        <f t="array" ref="W5">AVERAGE(ABS(K5:R5-S5))</f>
        <v>2.0201178126066241E-2</v>
      </c>
      <c r="X5" s="7">
        <f t="shared" ref="X5:X68" si="12">S5</f>
        <v>-3.2364883510072162E-2</v>
      </c>
      <c r="Y5" s="7">
        <f t="shared" ref="Y5:Y68" si="13">ABS(X5)</f>
        <v>3.2364883510072162E-2</v>
      </c>
      <c r="Z5" s="6">
        <f t="shared" ref="Z5:Z68" si="14">X5^2</f>
        <v>1.0474856846205409E-3</v>
      </c>
    </row>
    <row r="6" spans="1:32" x14ac:dyDescent="0.25">
      <c r="A6" s="1">
        <v>43440</v>
      </c>
      <c r="B6" s="5">
        <v>43.68</v>
      </c>
      <c r="C6" s="5">
        <v>78.39</v>
      </c>
      <c r="D6" s="5">
        <v>72.611999999999995</v>
      </c>
      <c r="E6" s="5">
        <v>128.37</v>
      </c>
      <c r="F6" s="5">
        <v>145.91</v>
      </c>
      <c r="G6" s="5">
        <v>42.6387</v>
      </c>
      <c r="H6" s="5">
        <v>184.09</v>
      </c>
      <c r="I6" s="5">
        <v>331.9</v>
      </c>
      <c r="J6" s="4">
        <v>2695.95</v>
      </c>
      <c r="K6" s="6">
        <f t="shared" si="1"/>
        <v>-1.1160663753876809E-2</v>
      </c>
      <c r="L6" s="6">
        <f t="shared" si="2"/>
        <v>-1.3093289689034449E-2</v>
      </c>
      <c r="M6" s="6">
        <f t="shared" si="3"/>
        <v>9.3411175979982719E-3</v>
      </c>
      <c r="N6" s="6">
        <f t="shared" si="4"/>
        <v>-7.3461181565108724E-3</v>
      </c>
      <c r="O6" s="6">
        <f t="shared" si="5"/>
        <v>-8.2174895569409045E-4</v>
      </c>
      <c r="P6" s="6">
        <f t="shared" si="6"/>
        <v>-3.5451877056535963E-3</v>
      </c>
      <c r="Q6" s="6">
        <f t="shared" si="7"/>
        <v>-1.1936411480657494E-3</v>
      </c>
      <c r="R6" s="6">
        <f t="shared" si="8"/>
        <v>-3.0948905109489111E-2</v>
      </c>
      <c r="S6" s="6">
        <f t="shared" si="9"/>
        <v>-1.5221883958135285E-3</v>
      </c>
      <c r="T6" s="6" cm="1">
        <f t="array" ref="T6">SQRT(SUMSQ(K6:R6-S6)/(COUNT(K6:R6)-1))</f>
        <v>1.3359549333697603E-2</v>
      </c>
      <c r="U6" s="10">
        <f t="shared" si="10"/>
        <v>0</v>
      </c>
      <c r="V6" s="10">
        <f t="shared" si="11"/>
        <v>0</v>
      </c>
      <c r="W6" s="6">
        <f t="array" ref="W6">AVERAGE(ABS(K6:R6-S6))</f>
        <v>8.7969393896470266E-3</v>
      </c>
      <c r="X6" s="7">
        <f t="shared" si="12"/>
        <v>-1.5221883958135285E-3</v>
      </c>
      <c r="Y6" s="7">
        <f t="shared" si="13"/>
        <v>1.5221883958135285E-3</v>
      </c>
      <c r="Z6" s="6">
        <f t="shared" si="14"/>
        <v>2.3170575123493632E-6</v>
      </c>
      <c r="AC6" s="2" t="s">
        <v>37</v>
      </c>
      <c r="AD6" s="2" t="s">
        <v>38</v>
      </c>
      <c r="AE6" s="2" t="s">
        <v>27</v>
      </c>
    </row>
    <row r="7" spans="1:32" x14ac:dyDescent="0.25">
      <c r="A7" s="1">
        <v>43441</v>
      </c>
      <c r="B7" s="5">
        <v>42.122999999999998</v>
      </c>
      <c r="C7" s="5">
        <v>77.64</v>
      </c>
      <c r="D7" s="5">
        <v>71.593000000000004</v>
      </c>
      <c r="E7" s="5">
        <v>123.55</v>
      </c>
      <c r="F7" s="5">
        <v>145.43</v>
      </c>
      <c r="G7" s="5">
        <v>41.633899999999997</v>
      </c>
      <c r="H7" s="5">
        <v>179.67</v>
      </c>
      <c r="I7" s="5">
        <v>323.22000000000003</v>
      </c>
      <c r="J7" s="4">
        <v>2633.08</v>
      </c>
      <c r="K7" s="6">
        <f t="shared" si="1"/>
        <v>-3.5645604395604491E-2</v>
      </c>
      <c r="L7" s="6">
        <f t="shared" si="2"/>
        <v>-9.567546880979716E-3</v>
      </c>
      <c r="M7" s="6">
        <f t="shared" si="3"/>
        <v>-1.4033493086542004E-2</v>
      </c>
      <c r="N7" s="6">
        <f t="shared" si="4"/>
        <v>-3.7547713640258662E-2</v>
      </c>
      <c r="O7" s="6">
        <f t="shared" si="5"/>
        <v>-3.2896991296004208E-3</v>
      </c>
      <c r="P7" s="6">
        <f t="shared" si="6"/>
        <v>-2.3565446413704061E-2</v>
      </c>
      <c r="Q7" s="6">
        <f t="shared" si="7"/>
        <v>-2.4009995111087035E-2</v>
      </c>
      <c r="R7" s="6">
        <f t="shared" si="8"/>
        <v>-2.6152455558903109E-2</v>
      </c>
      <c r="S7" s="6">
        <f t="shared" si="9"/>
        <v>-2.3320165433335149E-2</v>
      </c>
      <c r="T7" s="6" cm="1">
        <f t="array" ref="T7">SQRT(SUMSQ(K7:R7-S7)/(COUNT(K7:R7)-1))</f>
        <v>1.2186021554928789E-2</v>
      </c>
      <c r="U7" s="10">
        <f t="shared" si="10"/>
        <v>0</v>
      </c>
      <c r="V7" s="10">
        <f t="shared" si="11"/>
        <v>0</v>
      </c>
      <c r="W7" s="6">
        <f t="array" ref="W7">AVERAGE(ABS(K7:R7-S7))</f>
        <v>9.1737681444706148E-3</v>
      </c>
      <c r="X7" s="7">
        <f t="shared" si="12"/>
        <v>-2.3320165433335149E-2</v>
      </c>
      <c r="Y7" s="7">
        <f t="shared" si="13"/>
        <v>2.3320165433335149E-2</v>
      </c>
      <c r="Z7" s="6">
        <f t="shared" si="14"/>
        <v>5.4383011583811951E-4</v>
      </c>
      <c r="AB7" s="2" t="s">
        <v>30</v>
      </c>
      <c r="AC7" s="3">
        <f t="array" ref="AC7:AE11">LINEST(T4:T505,U4:V505,1,1)</f>
        <v>1.5430951750523305E-2</v>
      </c>
      <c r="AD7" s="3">
        <v>1.7635711641756428E-2</v>
      </c>
      <c r="AE7" s="3">
        <v>1.8573732974241811E-2</v>
      </c>
    </row>
    <row r="8" spans="1:32" x14ac:dyDescent="0.25">
      <c r="A8" s="1">
        <v>43444</v>
      </c>
      <c r="B8" s="5">
        <v>42.4</v>
      </c>
      <c r="C8" s="5">
        <v>76.540000000000006</v>
      </c>
      <c r="D8" s="5">
        <v>73.03</v>
      </c>
      <c r="E8" s="5">
        <v>123.39</v>
      </c>
      <c r="F8" s="5">
        <v>145.26</v>
      </c>
      <c r="G8" s="5">
        <v>42.088900000000002</v>
      </c>
      <c r="H8" s="5">
        <v>178.83</v>
      </c>
      <c r="I8" s="5">
        <v>326.35000000000002</v>
      </c>
      <c r="J8" s="4">
        <v>2637.72</v>
      </c>
      <c r="K8" s="6">
        <f t="shared" si="1"/>
        <v>6.5759798684803528E-3</v>
      </c>
      <c r="L8" s="6">
        <f t="shared" si="2"/>
        <v>-1.4167954662545057E-2</v>
      </c>
      <c r="M8" s="6">
        <f t="shared" si="3"/>
        <v>2.0071794728534931E-2</v>
      </c>
      <c r="N8" s="6">
        <f t="shared" si="4"/>
        <v>-1.2950222581949999E-3</v>
      </c>
      <c r="O8" s="6">
        <f t="shared" si="5"/>
        <v>-1.1689472598501727E-3</v>
      </c>
      <c r="P8" s="6">
        <f t="shared" si="6"/>
        <v>1.0928594246515599E-2</v>
      </c>
      <c r="Q8" s="6">
        <f t="shared" si="7"/>
        <v>-4.6752379362162699E-3</v>
      </c>
      <c r="R8" s="6">
        <f t="shared" si="8"/>
        <v>9.6838066951301371E-3</v>
      </c>
      <c r="S8" s="6">
        <f t="shared" si="9"/>
        <v>1.762194844060927E-3</v>
      </c>
      <c r="T8" s="6" cm="1">
        <f t="array" ref="T8">SQRT(SUMSQ(K8:R8-S8)/(COUNT(K8:R8)-1))</f>
        <v>1.081227583458615E-2</v>
      </c>
      <c r="U8" s="10">
        <f t="shared" si="10"/>
        <v>0</v>
      </c>
      <c r="V8" s="10">
        <f t="shared" si="11"/>
        <v>0</v>
      </c>
      <c r="W8" s="6">
        <f t="array" ref="W8">AVERAGE(ABS(K8:R8-S8))</f>
        <v>8.5709172069334399E-3</v>
      </c>
      <c r="X8" s="7">
        <f t="shared" si="12"/>
        <v>1.762194844060927E-3</v>
      </c>
      <c r="Y8" s="7">
        <f t="shared" si="13"/>
        <v>1.762194844060927E-3</v>
      </c>
      <c r="Z8" s="6">
        <f t="shared" si="14"/>
        <v>3.1053306684349146E-6</v>
      </c>
      <c r="AB8" s="2" t="s">
        <v>31</v>
      </c>
      <c r="AC8" s="3">
        <v>2.6173589926338572E-3</v>
      </c>
      <c r="AD8" s="3">
        <v>2.6173589926338494E-3</v>
      </c>
      <c r="AE8" s="3">
        <v>5.9920317880726574E-4</v>
      </c>
    </row>
    <row r="9" spans="1:32" x14ac:dyDescent="0.25">
      <c r="A9" s="1">
        <v>43445</v>
      </c>
      <c r="B9" s="5">
        <v>42.158000000000001</v>
      </c>
      <c r="C9" s="5">
        <v>76.680000000000007</v>
      </c>
      <c r="D9" s="5">
        <v>73.352000000000004</v>
      </c>
      <c r="E9" s="5">
        <v>123.24</v>
      </c>
      <c r="F9" s="5">
        <v>146.5</v>
      </c>
      <c r="G9" s="5">
        <v>41.719200000000001</v>
      </c>
      <c r="H9" s="5">
        <v>176.8</v>
      </c>
      <c r="I9" s="5">
        <v>322.02999999999997</v>
      </c>
      <c r="J9" s="4">
        <v>2636.78</v>
      </c>
      <c r="K9" s="6">
        <f t="shared" si="1"/>
        <v>-5.7075471698112556E-3</v>
      </c>
      <c r="L9" s="6">
        <f t="shared" si="2"/>
        <v>1.8291089626338852E-3</v>
      </c>
      <c r="M9" s="6">
        <f t="shared" si="3"/>
        <v>4.4091469259208704E-3</v>
      </c>
      <c r="N9" s="6">
        <f t="shared" si="4"/>
        <v>-1.2156576707998967E-3</v>
      </c>
      <c r="O9" s="6">
        <f t="shared" si="5"/>
        <v>8.5364174583506536E-3</v>
      </c>
      <c r="P9" s="6">
        <f t="shared" si="6"/>
        <v>-8.783788599844633E-3</v>
      </c>
      <c r="Q9" s="6">
        <f t="shared" si="7"/>
        <v>-1.1351562936867454E-2</v>
      </c>
      <c r="R9" s="6">
        <f t="shared" si="8"/>
        <v>-1.3237321893672549E-2</v>
      </c>
      <c r="S9" s="6">
        <f t="shared" si="9"/>
        <v>-3.5636837875119287E-4</v>
      </c>
      <c r="T9" s="6" cm="1">
        <f t="array" ref="T9">SQRT(SUMSQ(K9:R9-S9)/(COUNT(K9:R9)-1))</f>
        <v>8.3987776170272015E-3</v>
      </c>
      <c r="U9" s="10">
        <f t="shared" si="10"/>
        <v>0</v>
      </c>
      <c r="V9" s="10">
        <f t="shared" si="11"/>
        <v>0</v>
      </c>
      <c r="W9" s="6">
        <f t="array" ref="W9">AVERAGE(ABS(K9:R9-S9))</f>
        <v>6.7947268575498515E-3</v>
      </c>
      <c r="X9" s="7">
        <f t="shared" si="12"/>
        <v>-3.5636837875119287E-4</v>
      </c>
      <c r="Y9" s="7">
        <f t="shared" si="13"/>
        <v>3.5636837875119287E-4</v>
      </c>
      <c r="Z9" s="6">
        <f t="shared" si="14"/>
        <v>1.2699842137375366E-7</v>
      </c>
      <c r="AC9" s="3">
        <v>0.13248172301974631</v>
      </c>
      <c r="AD9" s="3">
        <v>1.2739234324350699E-2</v>
      </c>
      <c r="AE9" s="3" t="e">
        <v>#N/A</v>
      </c>
    </row>
    <row r="10" spans="1:32" x14ac:dyDescent="0.25">
      <c r="A10" s="1">
        <v>43446</v>
      </c>
      <c r="B10" s="5">
        <v>42.274999999999999</v>
      </c>
      <c r="C10" s="5">
        <v>76.02</v>
      </c>
      <c r="D10" s="5">
        <v>73.319999999999993</v>
      </c>
      <c r="E10" s="5">
        <v>125.37</v>
      </c>
      <c r="F10" s="5">
        <v>147.1</v>
      </c>
      <c r="G10" s="5">
        <v>41.861400000000003</v>
      </c>
      <c r="H10" s="5">
        <v>176.7</v>
      </c>
      <c r="I10" s="5">
        <v>326.69</v>
      </c>
      <c r="J10" s="4">
        <v>2651.07</v>
      </c>
      <c r="K10" s="6">
        <f t="shared" si="1"/>
        <v>2.7752739693533979E-3</v>
      </c>
      <c r="L10" s="6">
        <f t="shared" si="2"/>
        <v>-8.6071987480439427E-3</v>
      </c>
      <c r="M10" s="6">
        <f t="shared" si="3"/>
        <v>-4.3625259024993035E-4</v>
      </c>
      <c r="N10" s="6">
        <f t="shared" si="4"/>
        <v>1.7283349561830752E-2</v>
      </c>
      <c r="O10" s="6">
        <f t="shared" si="5"/>
        <v>4.0955631399317571E-3</v>
      </c>
      <c r="P10" s="6">
        <f t="shared" si="6"/>
        <v>3.4085025599723817E-3</v>
      </c>
      <c r="Q10" s="6">
        <f t="shared" si="7"/>
        <v>-5.656108597286158E-4</v>
      </c>
      <c r="R10" s="6">
        <f t="shared" si="8"/>
        <v>1.447070148743923E-2</v>
      </c>
      <c r="S10" s="6">
        <f t="shared" si="9"/>
        <v>5.4194889220944287E-3</v>
      </c>
      <c r="T10" s="6" cm="1">
        <f t="array" ref="T10">SQRT(SUMSQ(K10:R10-S10)/(COUNT(K10:R10)-1))</f>
        <v>8.4711565374775352E-3</v>
      </c>
      <c r="U10" s="10">
        <f t="shared" si="10"/>
        <v>0</v>
      </c>
      <c r="V10" s="10">
        <f t="shared" si="11"/>
        <v>0</v>
      </c>
      <c r="W10" s="6">
        <f t="array" ref="W10">AVERAGE(ABS(K10:R10-S10))</f>
        <v>6.5952161583015811E-3</v>
      </c>
      <c r="X10" s="7">
        <f t="shared" si="12"/>
        <v>5.4194889220944287E-3</v>
      </c>
      <c r="Y10" s="7">
        <f t="shared" si="13"/>
        <v>5.4194889220944287E-3</v>
      </c>
      <c r="Z10" s="6">
        <f t="shared" si="14"/>
        <v>2.9370860176704233E-5</v>
      </c>
      <c r="AC10" s="3">
        <v>38.102009802588952</v>
      </c>
      <c r="AD10" s="8">
        <v>499</v>
      </c>
      <c r="AE10" s="3" t="e">
        <v>#N/A</v>
      </c>
    </row>
    <row r="11" spans="1:32" x14ac:dyDescent="0.25">
      <c r="A11" s="1">
        <v>43447</v>
      </c>
      <c r="B11" s="5">
        <v>42.738</v>
      </c>
      <c r="C11" s="5">
        <v>76.98</v>
      </c>
      <c r="D11" s="5">
        <v>75.358000000000004</v>
      </c>
      <c r="E11" s="5">
        <v>125.9</v>
      </c>
      <c r="F11" s="5">
        <v>147.84</v>
      </c>
      <c r="G11" s="5">
        <v>42.250100000000003</v>
      </c>
      <c r="H11" s="5">
        <v>175.92</v>
      </c>
      <c r="I11" s="5">
        <v>325.47000000000003</v>
      </c>
      <c r="J11" s="4">
        <v>2650.54</v>
      </c>
      <c r="K11" s="6">
        <f t="shared" si="1"/>
        <v>1.0952099349497368E-2</v>
      </c>
      <c r="L11" s="6">
        <f t="shared" si="2"/>
        <v>1.2628255722178405E-2</v>
      </c>
      <c r="M11" s="6">
        <f t="shared" si="3"/>
        <v>2.7795962902346094E-2</v>
      </c>
      <c r="N11" s="6">
        <f t="shared" si="4"/>
        <v>4.2274866395468624E-3</v>
      </c>
      <c r="O11" s="6">
        <f t="shared" si="5"/>
        <v>5.0305914343984348E-3</v>
      </c>
      <c r="P11" s="6">
        <f t="shared" si="6"/>
        <v>9.2854037370944109E-3</v>
      </c>
      <c r="Q11" s="6">
        <f t="shared" si="7"/>
        <v>-4.4142614601018204E-3</v>
      </c>
      <c r="R11" s="6">
        <f t="shared" si="8"/>
        <v>-3.7344271327557355E-3</v>
      </c>
      <c r="S11" s="6">
        <f t="shared" si="9"/>
        <v>-1.9991927787654795E-4</v>
      </c>
      <c r="T11" s="6" cm="1">
        <f t="array" ref="T11">SQRT(SUMSQ(K11:R11-S11)/(COUNT(K11:R11)-1))</f>
        <v>1.330887972272927E-2</v>
      </c>
      <c r="U11" s="10">
        <f t="shared" si="10"/>
        <v>0</v>
      </c>
      <c r="V11" s="10">
        <f t="shared" si="11"/>
        <v>0</v>
      </c>
      <c r="W11" s="6">
        <f t="array" ref="W11">AVERAGE(ABS(K11:R11-S11))</f>
        <v>9.8585206861781655E-3</v>
      </c>
      <c r="X11" s="7">
        <f t="shared" si="12"/>
        <v>-1.9991927787654795E-4</v>
      </c>
      <c r="Y11" s="7">
        <f t="shared" si="13"/>
        <v>1.9991927787654795E-4</v>
      </c>
      <c r="Z11" s="6">
        <f t="shared" si="14"/>
        <v>3.9967717666680393E-8</v>
      </c>
      <c r="AC11" s="3">
        <v>1.2367004881260066E-2</v>
      </c>
      <c r="AD11" s="3">
        <v>8.098175749418679E-2</v>
      </c>
      <c r="AE11" s="3" t="e">
        <v>#N/A</v>
      </c>
    </row>
    <row r="12" spans="1:32" x14ac:dyDescent="0.25">
      <c r="A12" s="1">
        <v>43448</v>
      </c>
      <c r="B12" s="5">
        <v>41.37</v>
      </c>
      <c r="C12" s="5">
        <v>75.58</v>
      </c>
      <c r="D12" s="5">
        <v>73.141999999999996</v>
      </c>
      <c r="E12" s="5">
        <v>126.77</v>
      </c>
      <c r="F12" s="5">
        <v>133</v>
      </c>
      <c r="G12" s="5">
        <v>41.520099999999999</v>
      </c>
      <c r="H12" s="5">
        <v>172.77</v>
      </c>
      <c r="I12" s="5">
        <v>318.75</v>
      </c>
      <c r="J12" s="4">
        <v>2599.9499999999998</v>
      </c>
      <c r="K12" s="6">
        <f t="shared" si="1"/>
        <v>-3.2008984978239563E-2</v>
      </c>
      <c r="L12" s="6">
        <f t="shared" si="2"/>
        <v>-1.818654195895042E-2</v>
      </c>
      <c r="M12" s="6">
        <f t="shared" si="3"/>
        <v>-2.9406300591841683E-2</v>
      </c>
      <c r="N12" s="6">
        <f t="shared" si="4"/>
        <v>6.9102462271644072E-3</v>
      </c>
      <c r="O12" s="6">
        <f t="shared" si="5"/>
        <v>-0.10037878787878785</v>
      </c>
      <c r="P12" s="6">
        <f t="shared" si="6"/>
        <v>-1.727806561404599E-2</v>
      </c>
      <c r="Q12" s="6">
        <f t="shared" si="7"/>
        <v>-1.7905866302864837E-2</v>
      </c>
      <c r="R12" s="6">
        <f t="shared" si="8"/>
        <v>-2.0647064245552627E-2</v>
      </c>
      <c r="S12" s="6">
        <f t="shared" si="9"/>
        <v>-1.9086676677205427E-2</v>
      </c>
      <c r="T12" s="6" cm="1">
        <f t="array" ref="T12">SQRT(SUMSQ(K12:R12-S12)/(COUNT(K12:R12)-1))</f>
        <v>3.2875606398894197E-2</v>
      </c>
      <c r="U12" s="10">
        <f t="shared" si="10"/>
        <v>0</v>
      </c>
      <c r="V12" s="10">
        <f t="shared" si="11"/>
        <v>0</v>
      </c>
      <c r="W12" s="6">
        <f t="array" ref="W12">AVERAGE(ABS(K12:R12-S12))</f>
        <v>1.699761375571561E-2</v>
      </c>
      <c r="X12" s="7">
        <f t="shared" si="12"/>
        <v>-1.9086676677205427E-2</v>
      </c>
      <c r="Y12" s="7">
        <f t="shared" si="13"/>
        <v>1.9086676677205427E-2</v>
      </c>
      <c r="Z12" s="6">
        <f t="shared" si="14"/>
        <v>3.6430122658017761E-4</v>
      </c>
    </row>
    <row r="13" spans="1:32" x14ac:dyDescent="0.25">
      <c r="A13" s="1">
        <v>43451</v>
      </c>
      <c r="B13" s="5">
        <v>40.984999999999999</v>
      </c>
      <c r="C13" s="5">
        <v>74.040000000000006</v>
      </c>
      <c r="D13" s="5">
        <v>69.683999999999997</v>
      </c>
      <c r="E13" s="5">
        <v>124.47</v>
      </c>
      <c r="F13" s="5">
        <v>129.13999999999999</v>
      </c>
      <c r="G13" s="5">
        <v>40.866100000000003</v>
      </c>
      <c r="H13" s="5">
        <v>168.01</v>
      </c>
      <c r="I13" s="5">
        <v>316.13</v>
      </c>
      <c r="J13" s="4">
        <v>2545.94</v>
      </c>
      <c r="K13" s="6">
        <f t="shared" si="1"/>
        <v>-9.3062605752960437E-3</v>
      </c>
      <c r="L13" s="6">
        <f t="shared" si="2"/>
        <v>-2.0375760783275854E-2</v>
      </c>
      <c r="M13" s="6">
        <f t="shared" si="3"/>
        <v>-4.7277897787864731E-2</v>
      </c>
      <c r="N13" s="6">
        <f t="shared" si="4"/>
        <v>-1.8143093791906595E-2</v>
      </c>
      <c r="O13" s="6">
        <f t="shared" si="5"/>
        <v>-2.9022556390977505E-2</v>
      </c>
      <c r="P13" s="6">
        <f t="shared" si="6"/>
        <v>-1.5751407149790064E-2</v>
      </c>
      <c r="Q13" s="6">
        <f t="shared" si="7"/>
        <v>-2.7551079469815498E-2</v>
      </c>
      <c r="R13" s="6">
        <f t="shared" si="8"/>
        <v>-8.2196078431372444E-3</v>
      </c>
      <c r="S13" s="6">
        <f t="shared" si="9"/>
        <v>-2.0773476413007863E-2</v>
      </c>
      <c r="T13" s="6" cm="1">
        <f t="array" ref="T13">SQRT(SUMSQ(K13:R13-S13)/(COUNT(K13:R13)-1))</f>
        <v>1.2749579832700891E-2</v>
      </c>
      <c r="U13" s="10">
        <f t="shared" si="10"/>
        <v>0</v>
      </c>
      <c r="V13" s="10">
        <f t="shared" si="11"/>
        <v>0</v>
      </c>
      <c r="W13" s="6">
        <f t="array" ref="W13">AVERAGE(ABS(K13:R13-S13))</f>
        <v>9.2002945414084575E-3</v>
      </c>
      <c r="X13" s="7">
        <f t="shared" si="12"/>
        <v>-2.0773476413007863E-2</v>
      </c>
      <c r="Y13" s="7">
        <f t="shared" si="13"/>
        <v>2.0773476413007863E-2</v>
      </c>
      <c r="Z13" s="6">
        <f t="shared" si="14"/>
        <v>4.3153732228179404E-4</v>
      </c>
      <c r="AB13" s="2" t="s">
        <v>28</v>
      </c>
      <c r="AC13" s="3">
        <f>AC7/AC8</f>
        <v>5.895619131327142</v>
      </c>
      <c r="AD13" s="3">
        <f t="shared" ref="AD13:AF13" si="15">AD7/AD8</f>
        <v>6.737979654831225</v>
      </c>
      <c r="AE13" s="3">
        <f t="shared" si="15"/>
        <v>30.997387248868502</v>
      </c>
      <c r="AF13" s="3"/>
    </row>
    <row r="14" spans="1:32" x14ac:dyDescent="0.25">
      <c r="A14" s="1">
        <v>43452</v>
      </c>
      <c r="B14" s="5">
        <v>41.518000000000001</v>
      </c>
      <c r="C14" s="5">
        <v>72</v>
      </c>
      <c r="D14" s="5">
        <v>67.406000000000006</v>
      </c>
      <c r="E14" s="5">
        <v>124.27</v>
      </c>
      <c r="F14" s="5">
        <v>130.41999999999999</v>
      </c>
      <c r="G14" s="5">
        <v>40.192999999999998</v>
      </c>
      <c r="H14" s="5">
        <v>171.5</v>
      </c>
      <c r="I14" s="5">
        <v>328.06</v>
      </c>
      <c r="J14" s="4">
        <v>2546.16</v>
      </c>
      <c r="K14" s="6">
        <f t="shared" si="1"/>
        <v>1.3004757838233516E-2</v>
      </c>
      <c r="L14" s="6">
        <f t="shared" si="2"/>
        <v>-2.7552674230145957E-2</v>
      </c>
      <c r="M14" s="6">
        <f t="shared" si="3"/>
        <v>-3.2690431088915561E-2</v>
      </c>
      <c r="N14" s="6">
        <f t="shared" si="4"/>
        <v>-1.6068128866393305E-3</v>
      </c>
      <c r="O14" s="6">
        <f t="shared" si="5"/>
        <v>9.9117237107015921E-3</v>
      </c>
      <c r="P14" s="6">
        <f t="shared" si="6"/>
        <v>-1.6470864604158586E-2</v>
      </c>
      <c r="Q14" s="6">
        <f t="shared" si="7"/>
        <v>2.0772573061127453E-2</v>
      </c>
      <c r="R14" s="6">
        <f t="shared" si="8"/>
        <v>3.7737639578654392E-2</v>
      </c>
      <c r="S14" s="6">
        <f t="shared" si="9"/>
        <v>8.6412091408138991E-5</v>
      </c>
      <c r="T14" s="6" cm="1">
        <f t="array" ref="T14">SQRT(SUMSQ(K14:R14-S14)/(COUNT(K14:R14)-1))</f>
        <v>2.4565375040520355E-2</v>
      </c>
      <c r="U14" s="10">
        <f t="shared" si="10"/>
        <v>0</v>
      </c>
      <c r="V14" s="10">
        <f t="shared" si="11"/>
        <v>0</v>
      </c>
      <c r="W14" s="6">
        <f t="array" ref="W14">AVERAGE(ABS(K14:R14-S14))</f>
        <v>1.9968434624822048E-2</v>
      </c>
      <c r="X14" s="7">
        <f t="shared" si="12"/>
        <v>8.6412091408138991E-5</v>
      </c>
      <c r="Y14" s="7">
        <f t="shared" si="13"/>
        <v>8.6412091408138991E-5</v>
      </c>
      <c r="Z14" s="6">
        <f t="shared" si="14"/>
        <v>7.4670495415285688E-9</v>
      </c>
      <c r="AB14" s="2" t="s">
        <v>29</v>
      </c>
      <c r="AC14" s="6">
        <f>_xlfn.T.DIST.2T(ABS(AC13),$AD10)</f>
        <v>6.8825031981932075E-9</v>
      </c>
      <c r="AD14" s="6">
        <f t="shared" ref="AD14:AE14" si="16">_xlfn.T.DIST.2T(ABS(AD13),$AD10)</f>
        <v>4.4410737989351463E-11</v>
      </c>
      <c r="AE14" s="6">
        <f t="shared" si="16"/>
        <v>2.1140809213943982E-118</v>
      </c>
    </row>
    <row r="15" spans="1:32" x14ac:dyDescent="0.25">
      <c r="A15" s="1">
        <v>43453</v>
      </c>
      <c r="B15" s="5">
        <v>40.222999999999999</v>
      </c>
      <c r="C15" s="5">
        <v>70.78</v>
      </c>
      <c r="D15" s="5">
        <v>66.593999999999994</v>
      </c>
      <c r="E15" s="5">
        <v>122.33</v>
      </c>
      <c r="F15" s="5">
        <v>127.61</v>
      </c>
      <c r="G15" s="5">
        <v>39.785400000000003</v>
      </c>
      <c r="H15" s="5">
        <v>169.25</v>
      </c>
      <c r="I15" s="5">
        <v>319.55</v>
      </c>
      <c r="J15" s="4">
        <v>2506.96</v>
      </c>
      <c r="K15" s="6">
        <f t="shared" si="1"/>
        <v>-3.1191290524591797E-2</v>
      </c>
      <c r="L15" s="6">
        <f t="shared" si="2"/>
        <v>-1.6944444444444429E-2</v>
      </c>
      <c r="M15" s="6">
        <f t="shared" si="3"/>
        <v>-1.204640536450774E-2</v>
      </c>
      <c r="N15" s="6">
        <f t="shared" si="4"/>
        <v>-1.5611169228293198E-2</v>
      </c>
      <c r="O15" s="6">
        <f t="shared" si="5"/>
        <v>-2.1545775187854499E-2</v>
      </c>
      <c r="P15" s="6">
        <f t="shared" si="6"/>
        <v>-1.0141069340432241E-2</v>
      </c>
      <c r="Q15" s="6">
        <f t="shared" si="7"/>
        <v>-1.3119533527696792E-2</v>
      </c>
      <c r="R15" s="6">
        <f t="shared" si="8"/>
        <v>-2.594037676034866E-2</v>
      </c>
      <c r="S15" s="6">
        <f t="shared" si="9"/>
        <v>-1.5395733182517968E-2</v>
      </c>
      <c r="T15" s="6" cm="1">
        <f t="array" ref="T15">SQRT(SUMSQ(K15:R15-S15)/(COUNT(K15:R15)-1))</f>
        <v>7.9728794731595085E-3</v>
      </c>
      <c r="U15" s="10">
        <f t="shared" si="10"/>
        <v>0</v>
      </c>
      <c r="V15" s="10">
        <f t="shared" si="11"/>
        <v>0</v>
      </c>
      <c r="W15" s="6">
        <f t="array" ref="W15">AVERAGE(ABS(K15:R15-S15))</f>
        <v>5.6418226934824844E-3</v>
      </c>
      <c r="X15" s="7">
        <f t="shared" si="12"/>
        <v>-1.5395733182517968E-2</v>
      </c>
      <c r="Y15" s="7">
        <f t="shared" si="13"/>
        <v>1.5395733182517968E-2</v>
      </c>
      <c r="Z15" s="6">
        <f t="shared" si="14"/>
        <v>2.3702860022728483E-4</v>
      </c>
    </row>
    <row r="16" spans="1:32" x14ac:dyDescent="0.25">
      <c r="A16" s="1">
        <v>43454</v>
      </c>
      <c r="B16" s="5">
        <v>39.207999999999998</v>
      </c>
      <c r="C16" s="5">
        <v>68.63</v>
      </c>
      <c r="D16" s="5">
        <v>63.076000000000001</v>
      </c>
      <c r="E16" s="5">
        <v>121.55</v>
      </c>
      <c r="F16" s="5">
        <v>128.27000000000001</v>
      </c>
      <c r="G16" s="5">
        <v>39.766399999999997</v>
      </c>
      <c r="H16" s="5">
        <v>168.41</v>
      </c>
      <c r="I16" s="5">
        <v>313.05</v>
      </c>
      <c r="J16" s="4">
        <v>2467.42</v>
      </c>
      <c r="K16" s="6">
        <f t="shared" si="1"/>
        <v>-2.5234318673395872E-2</v>
      </c>
      <c r="L16" s="6">
        <f t="shared" si="2"/>
        <v>-3.0375812376377542E-2</v>
      </c>
      <c r="M16" s="6">
        <f t="shared" si="3"/>
        <v>-5.2827582064450151E-2</v>
      </c>
      <c r="N16" s="6">
        <f t="shared" si="4"/>
        <v>-6.3761955366631318E-3</v>
      </c>
      <c r="O16" s="6">
        <f t="shared" si="5"/>
        <v>5.1720084632866925E-3</v>
      </c>
      <c r="P16" s="6">
        <f t="shared" si="6"/>
        <v>-4.7756212077809668E-4</v>
      </c>
      <c r="Q16" s="6">
        <f t="shared" si="7"/>
        <v>-4.9630723781388664E-3</v>
      </c>
      <c r="R16" s="6">
        <f t="shared" si="8"/>
        <v>-2.0341104678454069E-2</v>
      </c>
      <c r="S16" s="6">
        <f t="shared" si="9"/>
        <v>-1.5772090500047797E-2</v>
      </c>
      <c r="T16" s="6" cm="1">
        <f t="array" ref="T16">SQRT(SUMSQ(K16:R16-S16)/(COUNT(K16:R16)-1))</f>
        <v>1.9177678225853444E-2</v>
      </c>
      <c r="U16" s="10">
        <f t="shared" si="10"/>
        <v>0</v>
      </c>
      <c r="V16" s="10">
        <f t="shared" si="11"/>
        <v>0</v>
      </c>
      <c r="W16" s="6">
        <f t="array" ref="W16">AVERAGE(ABS(K16:R16-S16))</f>
        <v>1.5266749527548029E-2</v>
      </c>
      <c r="X16" s="7">
        <f t="shared" si="12"/>
        <v>-1.5772090500047797E-2</v>
      </c>
      <c r="Y16" s="7">
        <f t="shared" si="13"/>
        <v>1.5772090500047797E-2</v>
      </c>
      <c r="Z16" s="6">
        <f t="shared" si="14"/>
        <v>2.4875883874169797E-4</v>
      </c>
      <c r="AC16" t="s">
        <v>39</v>
      </c>
    </row>
    <row r="17" spans="1:32" x14ac:dyDescent="0.25">
      <c r="A17" s="1">
        <v>43455</v>
      </c>
      <c r="B17" s="5">
        <v>37.683</v>
      </c>
      <c r="C17" s="5">
        <v>68.12</v>
      </c>
      <c r="D17" s="5">
        <v>63.954000000000001</v>
      </c>
      <c r="E17" s="5">
        <v>120.07</v>
      </c>
      <c r="F17" s="5">
        <v>128.09</v>
      </c>
      <c r="G17" s="5">
        <v>39.747500000000002</v>
      </c>
      <c r="H17" s="5">
        <v>160.05000000000001</v>
      </c>
      <c r="I17" s="5">
        <v>304.55</v>
      </c>
      <c r="J17" s="4">
        <v>2416.62</v>
      </c>
      <c r="K17" s="6">
        <f t="shared" si="1"/>
        <v>-3.889512344419499E-2</v>
      </c>
      <c r="L17" s="6">
        <f t="shared" si="2"/>
        <v>-7.4311525571906234E-3</v>
      </c>
      <c r="M17" s="6">
        <f t="shared" si="3"/>
        <v>1.3919715898281337E-2</v>
      </c>
      <c r="N17" s="6">
        <f t="shared" si="4"/>
        <v>-1.2176059234882852E-2</v>
      </c>
      <c r="O17" s="6">
        <f t="shared" si="5"/>
        <v>-1.4032899352928174E-3</v>
      </c>
      <c r="P17" s="6">
        <f t="shared" si="6"/>
        <v>-4.7527560955973325E-4</v>
      </c>
      <c r="Q17" s="6">
        <f t="shared" si="7"/>
        <v>-4.9640757674722313E-2</v>
      </c>
      <c r="R17" s="6">
        <f t="shared" si="8"/>
        <v>-2.7152212106692275E-2</v>
      </c>
      <c r="S17" s="6">
        <f t="shared" si="9"/>
        <v>-2.0588306814405377E-2</v>
      </c>
      <c r="T17" s="6" cm="1">
        <f t="array" ref="T17">SQRT(SUMSQ(K17:R17-S17)/(COUNT(K17:R17)-1))</f>
        <v>2.2134486456076186E-2</v>
      </c>
      <c r="U17" s="10">
        <f t="shared" si="10"/>
        <v>0</v>
      </c>
      <c r="V17" s="10">
        <f t="shared" si="11"/>
        <v>0</v>
      </c>
      <c r="W17" s="6">
        <f t="array" ref="W17">AVERAGE(ABS(K17:R17-S17))</f>
        <v>1.8662330676971955E-2</v>
      </c>
      <c r="X17" s="7">
        <f t="shared" si="12"/>
        <v>-2.0588306814405377E-2</v>
      </c>
      <c r="Y17" s="7">
        <f t="shared" si="13"/>
        <v>2.0588306814405377E-2</v>
      </c>
      <c r="Z17" s="6">
        <f t="shared" si="14"/>
        <v>4.238783774840909E-4</v>
      </c>
      <c r="AC17" s="2" t="s">
        <v>24</v>
      </c>
      <c r="AD17" s="2" t="s">
        <v>25</v>
      </c>
      <c r="AE17" s="2" t="s">
        <v>26</v>
      </c>
      <c r="AF17" s="2" t="s">
        <v>27</v>
      </c>
    </row>
    <row r="18" spans="1:32" x14ac:dyDescent="0.25">
      <c r="A18" s="1">
        <v>43458</v>
      </c>
      <c r="B18" s="5">
        <v>36.707999999999998</v>
      </c>
      <c r="C18" s="5">
        <v>65.510000000000005</v>
      </c>
      <c r="D18" s="5">
        <v>59.078000000000003</v>
      </c>
      <c r="E18" s="5">
        <v>116.95</v>
      </c>
      <c r="F18" s="5">
        <v>122.84</v>
      </c>
      <c r="G18" s="5">
        <v>38.439300000000003</v>
      </c>
      <c r="H18" s="5">
        <v>156.35</v>
      </c>
      <c r="I18" s="5">
        <v>294.16000000000003</v>
      </c>
      <c r="J18" s="4">
        <v>2351.1</v>
      </c>
      <c r="K18" s="6">
        <f t="shared" si="1"/>
        <v>-2.5873736167502659E-2</v>
      </c>
      <c r="L18" s="6">
        <f t="shared" si="2"/>
        <v>-3.8314738696418105E-2</v>
      </c>
      <c r="M18" s="6">
        <f t="shared" si="3"/>
        <v>-7.6242299152515791E-2</v>
      </c>
      <c r="N18" s="6">
        <f t="shared" si="4"/>
        <v>-2.5984842175397649E-2</v>
      </c>
      <c r="O18" s="6">
        <f t="shared" si="5"/>
        <v>-4.0986806151924404E-2</v>
      </c>
      <c r="P18" s="6">
        <f t="shared" si="6"/>
        <v>-3.2912761808918778E-2</v>
      </c>
      <c r="Q18" s="6">
        <f t="shared" si="7"/>
        <v>-2.3117775695095433E-2</v>
      </c>
      <c r="R18" s="6">
        <f t="shared" si="8"/>
        <v>-3.4115908717780252E-2</v>
      </c>
      <c r="S18" s="6">
        <f t="shared" si="9"/>
        <v>-2.711224768478282E-2</v>
      </c>
      <c r="T18" s="6" cm="1">
        <f t="array" ref="T18">SQRT(SUMSQ(K18:R18-S18)/(COUNT(K18:R18)-1))</f>
        <v>2.0118289927159895E-2</v>
      </c>
      <c r="U18" s="10">
        <f t="shared" si="10"/>
        <v>0</v>
      </c>
      <c r="V18" s="10">
        <f t="shared" si="11"/>
        <v>1</v>
      </c>
      <c r="W18" s="6">
        <f t="array" ref="W18">AVERAGE(ABS(K18:R18-S18))</f>
        <v>1.1671458139999494E-2</v>
      </c>
      <c r="X18" s="7">
        <f t="shared" si="12"/>
        <v>-2.711224768478282E-2</v>
      </c>
      <c r="Y18" s="7">
        <f t="shared" si="13"/>
        <v>2.711224768478282E-2</v>
      </c>
      <c r="Z18" s="6">
        <f t="shared" si="14"/>
        <v>7.3507397452101135E-4</v>
      </c>
      <c r="AB18" s="2" t="s">
        <v>30</v>
      </c>
      <c r="AC18" s="3">
        <f t="array" ref="AC18:AF22">LINEST(W4:W505,X4:Z505,1,1)</f>
        <v>-0.45008032762405986</v>
      </c>
      <c r="AD18" s="3">
        <v>0.37497723399218419</v>
      </c>
      <c r="AE18" s="3">
        <v>3.4139662096131507E-2</v>
      </c>
      <c r="AF18" s="3">
        <v>1.0263364983131976E-2</v>
      </c>
    </row>
    <row r="19" spans="1:32" x14ac:dyDescent="0.25">
      <c r="A19" s="1">
        <v>43460</v>
      </c>
      <c r="B19" s="5">
        <v>39.292999999999999</v>
      </c>
      <c r="C19" s="5">
        <v>68.64</v>
      </c>
      <c r="D19" s="5">
        <v>65.218000000000004</v>
      </c>
      <c r="E19" s="5">
        <v>124.76</v>
      </c>
      <c r="F19" s="5">
        <v>126.71</v>
      </c>
      <c r="G19" s="5">
        <v>39.994</v>
      </c>
      <c r="H19" s="5">
        <v>162.93</v>
      </c>
      <c r="I19" s="5">
        <v>313.93</v>
      </c>
      <c r="J19" s="4">
        <v>2467.6999999999998</v>
      </c>
      <c r="K19" s="6">
        <f t="shared" si="1"/>
        <v>7.0420616759289567E-2</v>
      </c>
      <c r="L19" s="6">
        <f t="shared" si="2"/>
        <v>4.7778965043504762E-2</v>
      </c>
      <c r="M19" s="6">
        <f t="shared" si="3"/>
        <v>0.10393039710213614</v>
      </c>
      <c r="N19" s="6">
        <f t="shared" si="4"/>
        <v>6.678067550235145E-2</v>
      </c>
      <c r="O19" s="6">
        <f t="shared" si="5"/>
        <v>3.1504395962227205E-2</v>
      </c>
      <c r="P19" s="6">
        <f t="shared" si="6"/>
        <v>4.0445585637615578E-2</v>
      </c>
      <c r="Q19" s="6">
        <f t="shared" si="7"/>
        <v>4.2085065558042922E-2</v>
      </c>
      <c r="R19" s="6">
        <f t="shared" si="8"/>
        <v>6.7208322001631737E-2</v>
      </c>
      <c r="S19" s="6">
        <f t="shared" si="9"/>
        <v>4.9593807154098002E-2</v>
      </c>
      <c r="T19" s="6" cm="1">
        <f t="array" ref="T19">SQRT(SUMSQ(K19:R19-S19)/(COUNT(K19:R19)-1))</f>
        <v>2.5248683668297425E-2</v>
      </c>
      <c r="U19" s="10">
        <f t="shared" si="10"/>
        <v>1</v>
      </c>
      <c r="V19" s="10">
        <f t="shared" si="11"/>
        <v>0</v>
      </c>
      <c r="W19" s="6">
        <f t="array" ref="W19">AVERAGE(ABS(K19:R19-S19))</f>
        <v>1.8315749895502303E-2</v>
      </c>
      <c r="X19" s="7">
        <f t="shared" si="12"/>
        <v>4.9593807154098002E-2</v>
      </c>
      <c r="Y19" s="7">
        <f t="shared" si="13"/>
        <v>4.9593807154098002E-2</v>
      </c>
      <c r="Z19" s="6">
        <f t="shared" si="14"/>
        <v>2.4595457080378623E-3</v>
      </c>
      <c r="AB19" s="2" t="s">
        <v>31</v>
      </c>
      <c r="AC19" s="3">
        <v>0.67330536033873833</v>
      </c>
      <c r="AD19" s="3">
        <v>5.3409529532759896E-2</v>
      </c>
      <c r="AE19" s="3">
        <v>1.9738816887570978E-2</v>
      </c>
      <c r="AF19" s="3">
        <v>4.9855794978891294E-4</v>
      </c>
    </row>
    <row r="20" spans="1:32" x14ac:dyDescent="0.25">
      <c r="A20" s="1">
        <v>43461</v>
      </c>
      <c r="B20" s="5">
        <v>39.037999999999997</v>
      </c>
      <c r="C20" s="5">
        <v>68.94</v>
      </c>
      <c r="D20" s="5">
        <v>63.225999999999999</v>
      </c>
      <c r="E20" s="5">
        <v>126.67</v>
      </c>
      <c r="F20" s="5">
        <v>127.41</v>
      </c>
      <c r="G20" s="5">
        <v>40.619599999999998</v>
      </c>
      <c r="H20" s="5">
        <v>165.41</v>
      </c>
      <c r="I20" s="5">
        <v>317.14</v>
      </c>
      <c r="J20" s="4">
        <v>2488.83</v>
      </c>
      <c r="K20" s="6">
        <f t="shared" si="1"/>
        <v>-6.4897055455170882E-3</v>
      </c>
      <c r="L20" s="6">
        <f t="shared" si="2"/>
        <v>4.3706293706293753E-3</v>
      </c>
      <c r="M20" s="6">
        <f t="shared" si="3"/>
        <v>-3.0543714925327481E-2</v>
      </c>
      <c r="N20" s="6">
        <f t="shared" si="4"/>
        <v>1.5309394036550072E-2</v>
      </c>
      <c r="O20" s="6">
        <f t="shared" si="5"/>
        <v>5.5244258543130087E-3</v>
      </c>
      <c r="P20" s="6">
        <f t="shared" si="6"/>
        <v>1.5642346351952829E-2</v>
      </c>
      <c r="Q20" s="6">
        <f t="shared" si="7"/>
        <v>1.5221260664088909E-2</v>
      </c>
      <c r="R20" s="6">
        <f t="shared" si="8"/>
        <v>1.0225209441595107E-2</v>
      </c>
      <c r="S20" s="6">
        <f t="shared" si="9"/>
        <v>8.5626291688616352E-3</v>
      </c>
      <c r="T20" s="6" cm="1">
        <f t="array" ref="T20">SQRT(SUMSQ(K20:R20-S20)/(COUNT(K20:R20)-1))</f>
        <v>1.6584955525934905E-2</v>
      </c>
      <c r="U20" s="10">
        <f t="shared" si="10"/>
        <v>0</v>
      </c>
      <c r="V20" s="10">
        <f t="shared" si="11"/>
        <v>0</v>
      </c>
      <c r="W20" s="6">
        <f t="array" ref="W20">AVERAGE(ABS(K20:R20-S20))</f>
        <v>1.0442071967511138E-2</v>
      </c>
      <c r="X20" s="7">
        <f t="shared" si="12"/>
        <v>8.5626291688616352E-3</v>
      </c>
      <c r="Y20" s="7">
        <f t="shared" si="13"/>
        <v>8.5626291688616352E-3</v>
      </c>
      <c r="Z20" s="6">
        <f t="shared" si="14"/>
        <v>7.3318618283440103E-5</v>
      </c>
      <c r="AC20" s="3">
        <v>0.28363046043720158</v>
      </c>
      <c r="AD20" s="3">
        <v>7.3219666135897477E-3</v>
      </c>
      <c r="AE20" s="3" t="e">
        <v>#N/A</v>
      </c>
      <c r="AF20" t="e">
        <v>#N/A</v>
      </c>
    </row>
    <row r="21" spans="1:32" x14ac:dyDescent="0.25">
      <c r="A21" s="1">
        <v>43462</v>
      </c>
      <c r="B21" s="5">
        <v>39.058</v>
      </c>
      <c r="C21" s="5">
        <v>68.17</v>
      </c>
      <c r="D21" s="5">
        <v>66.774000000000001</v>
      </c>
      <c r="E21" s="5">
        <v>125.61</v>
      </c>
      <c r="F21" s="5">
        <v>127.27</v>
      </c>
      <c r="G21" s="5">
        <v>40.7239</v>
      </c>
      <c r="H21" s="5">
        <v>163.03</v>
      </c>
      <c r="I21" s="5">
        <v>316.38</v>
      </c>
      <c r="J21" s="4">
        <v>2485.7399999999998</v>
      </c>
      <c r="K21" s="6">
        <f t="shared" si="1"/>
        <v>5.1232132793699314E-4</v>
      </c>
      <c r="L21" s="6">
        <f t="shared" si="2"/>
        <v>-1.1169132579054164E-2</v>
      </c>
      <c r="M21" s="6">
        <f t="shared" si="3"/>
        <v>5.611615474646503E-2</v>
      </c>
      <c r="N21" s="6">
        <f t="shared" si="4"/>
        <v>-8.3682008368201055E-3</v>
      </c>
      <c r="O21" s="6">
        <f t="shared" si="5"/>
        <v>-1.0988148496978711E-3</v>
      </c>
      <c r="P21" s="6">
        <f t="shared" si="6"/>
        <v>2.5677259254153206E-3</v>
      </c>
      <c r="Q21" s="6">
        <f t="shared" si="7"/>
        <v>-1.4388489208633115E-2</v>
      </c>
      <c r="R21" s="6">
        <f t="shared" si="8"/>
        <v>-2.3964179857476342E-3</v>
      </c>
      <c r="S21" s="6">
        <f t="shared" si="9"/>
        <v>-1.2415472330372657E-3</v>
      </c>
      <c r="T21" s="6" cm="1">
        <f t="array" ref="T21">SQRT(SUMSQ(K21:R21-S21)/(COUNT(K21:R21)-1))</f>
        <v>2.2775409414489904E-2</v>
      </c>
      <c r="U21" s="10">
        <f t="shared" si="10"/>
        <v>0</v>
      </c>
      <c r="V21" s="10">
        <f t="shared" si="11"/>
        <v>0</v>
      </c>
      <c r="W21" s="6">
        <f t="array" ref="W21">AVERAGE(ABS(K21:R21-S21))</f>
        <v>1.1802453470046811E-2</v>
      </c>
      <c r="X21" s="7">
        <f t="shared" si="12"/>
        <v>-1.2415472330372657E-3</v>
      </c>
      <c r="Y21" s="7">
        <f t="shared" si="13"/>
        <v>1.2415472330372657E-3</v>
      </c>
      <c r="Z21" s="6">
        <f t="shared" si="14"/>
        <v>1.5414395318624904E-6</v>
      </c>
      <c r="AC21" s="3">
        <v>65.723978801932418</v>
      </c>
      <c r="AD21" s="8">
        <v>498</v>
      </c>
      <c r="AE21" s="3" t="e">
        <v>#N/A</v>
      </c>
      <c r="AF21" t="e">
        <v>#N/A</v>
      </c>
    </row>
    <row r="22" spans="1:32" x14ac:dyDescent="0.25">
      <c r="A22" s="1">
        <v>43465</v>
      </c>
      <c r="B22" s="5">
        <v>39.435000000000002</v>
      </c>
      <c r="C22" s="5">
        <v>68.19</v>
      </c>
      <c r="D22" s="5">
        <v>66.56</v>
      </c>
      <c r="E22" s="5">
        <v>127.07</v>
      </c>
      <c r="F22" s="5">
        <v>129.05000000000001</v>
      </c>
      <c r="G22" s="5">
        <v>41.378</v>
      </c>
      <c r="H22" s="5">
        <v>167.05</v>
      </c>
      <c r="I22" s="5">
        <v>322.5</v>
      </c>
      <c r="J22" s="4">
        <v>2506.85</v>
      </c>
      <c r="K22" s="6">
        <f t="shared" si="1"/>
        <v>9.6523119463363116E-3</v>
      </c>
      <c r="L22" s="6">
        <f t="shared" si="2"/>
        <v>2.9338418659219379E-4</v>
      </c>
      <c r="M22" s="6">
        <f t="shared" si="3"/>
        <v>-3.2048402072663018E-3</v>
      </c>
      <c r="N22" s="6">
        <f t="shared" si="4"/>
        <v>1.1623278401401205E-2</v>
      </c>
      <c r="O22" s="6">
        <f t="shared" si="5"/>
        <v>1.3986013986014179E-2</v>
      </c>
      <c r="P22" s="6">
        <f t="shared" si="6"/>
        <v>1.6061821190995973E-2</v>
      </c>
      <c r="Q22" s="6">
        <f t="shared" si="7"/>
        <v>2.4658038397840976E-2</v>
      </c>
      <c r="R22" s="6">
        <f t="shared" si="8"/>
        <v>1.9343827043428741E-2</v>
      </c>
      <c r="S22" s="6">
        <f t="shared" si="9"/>
        <v>8.4924408827955489E-3</v>
      </c>
      <c r="T22" s="6" cm="1">
        <f t="array" ref="T22">SQRT(SUMSQ(K22:R22-S22)/(COUNT(K22:R22)-1))</f>
        <v>9.8687989454183146E-3</v>
      </c>
      <c r="U22" s="10">
        <f t="shared" si="10"/>
        <v>0</v>
      </c>
      <c r="V22" s="10">
        <f t="shared" si="11"/>
        <v>0</v>
      </c>
      <c r="W22" s="6">
        <f t="array" ref="W22">AVERAGE(ABS(K22:R22-S22))</f>
        <v>8.0333729319386621E-3</v>
      </c>
      <c r="X22" s="7">
        <f t="shared" si="12"/>
        <v>8.4924408827955489E-3</v>
      </c>
      <c r="Y22" s="7">
        <f t="shared" si="13"/>
        <v>8.4924408827955489E-3</v>
      </c>
      <c r="Z22" s="6">
        <f t="shared" si="14"/>
        <v>7.2121552147777243E-5</v>
      </c>
      <c r="AC22" s="3">
        <v>1.0570623149027375E-2</v>
      </c>
      <c r="AD22" s="3">
        <v>2.669837515508041E-2</v>
      </c>
      <c r="AE22" s="3" t="e">
        <v>#N/A</v>
      </c>
      <c r="AF22" t="e">
        <v>#N/A</v>
      </c>
    </row>
    <row r="23" spans="1:32" x14ac:dyDescent="0.25">
      <c r="A23" s="1">
        <v>43467</v>
      </c>
      <c r="B23" s="5">
        <v>39.479999999999997</v>
      </c>
      <c r="C23" s="5">
        <v>69.69</v>
      </c>
      <c r="D23" s="5">
        <v>62.024000000000001</v>
      </c>
      <c r="E23" s="5">
        <v>126.38</v>
      </c>
      <c r="F23" s="5">
        <v>127.75</v>
      </c>
      <c r="G23" s="5">
        <v>40.998800000000003</v>
      </c>
      <c r="H23" s="5">
        <v>172.03</v>
      </c>
      <c r="I23" s="5">
        <v>323.81</v>
      </c>
      <c r="J23" s="4">
        <v>2510.0300000000002</v>
      </c>
      <c r="K23" s="6">
        <f t="shared" si="1"/>
        <v>1.1411182959297772E-3</v>
      </c>
      <c r="L23" s="6">
        <f t="shared" si="2"/>
        <v>2.1997360316762027E-2</v>
      </c>
      <c r="M23" s="6">
        <f t="shared" si="3"/>
        <v>-6.8149038461538525E-2</v>
      </c>
      <c r="N23" s="6">
        <f t="shared" si="4"/>
        <v>-5.4300779098134244E-3</v>
      </c>
      <c r="O23" s="6">
        <f t="shared" si="5"/>
        <v>-1.0073614877954329E-2</v>
      </c>
      <c r="P23" s="6">
        <f t="shared" si="6"/>
        <v>-9.1642902025229622E-3</v>
      </c>
      <c r="Q23" s="6">
        <f t="shared" si="7"/>
        <v>2.981143370248418E-2</v>
      </c>
      <c r="R23" s="6">
        <f t="shared" si="8"/>
        <v>4.0620155038759709E-3</v>
      </c>
      <c r="S23" s="6">
        <f t="shared" si="9"/>
        <v>1.2685242435728217E-3</v>
      </c>
      <c r="T23" s="6" cm="1">
        <f t="array" ref="T23">SQRT(SUMSQ(K23:R23-S23)/(COUNT(K23:R23)-1))</f>
        <v>3.0126777768224269E-2</v>
      </c>
      <c r="U23" s="10">
        <f t="shared" si="10"/>
        <v>0</v>
      </c>
      <c r="V23" s="10">
        <f t="shared" si="11"/>
        <v>0</v>
      </c>
      <c r="W23" s="6">
        <f t="array" ref="W23">AVERAGE(ABS(K23:R23-S23))</f>
        <v>1.8760470145770911E-2</v>
      </c>
      <c r="X23" s="7">
        <f t="shared" si="12"/>
        <v>1.2685242435728217E-3</v>
      </c>
      <c r="Y23" s="7">
        <f t="shared" si="13"/>
        <v>1.2685242435728217E-3</v>
      </c>
      <c r="Z23" s="6">
        <f t="shared" si="14"/>
        <v>1.6091537565319993E-6</v>
      </c>
    </row>
    <row r="24" spans="1:32" x14ac:dyDescent="0.25">
      <c r="A24" s="1">
        <v>43468</v>
      </c>
      <c r="B24" s="5">
        <v>35.548000000000002</v>
      </c>
      <c r="C24" s="5">
        <v>68.62</v>
      </c>
      <c r="D24" s="5">
        <v>60.072000000000003</v>
      </c>
      <c r="E24" s="5">
        <v>121.51</v>
      </c>
      <c r="F24" s="5">
        <v>125.72</v>
      </c>
      <c r="G24" s="5">
        <v>39.851799999999997</v>
      </c>
      <c r="H24" s="5">
        <v>169.51</v>
      </c>
      <c r="I24" s="5">
        <v>310.89999999999998</v>
      </c>
      <c r="J24" s="4">
        <v>2447.89</v>
      </c>
      <c r="K24" s="6">
        <f t="shared" si="1"/>
        <v>-9.9594731509625056E-2</v>
      </c>
      <c r="L24" s="6">
        <f t="shared" si="2"/>
        <v>-1.5353709283971728E-2</v>
      </c>
      <c r="M24" s="6">
        <f t="shared" si="3"/>
        <v>-3.1471688378692075E-2</v>
      </c>
      <c r="N24" s="6">
        <f t="shared" si="4"/>
        <v>-3.8534578256053109E-2</v>
      </c>
      <c r="O24" s="6">
        <f t="shared" si="5"/>
        <v>-1.5890410958904089E-2</v>
      </c>
      <c r="P24" s="6">
        <f t="shared" si="6"/>
        <v>-2.797642857839755E-2</v>
      </c>
      <c r="Q24" s="6">
        <f t="shared" si="7"/>
        <v>-1.4648607800964997E-2</v>
      </c>
      <c r="R24" s="6">
        <f t="shared" si="8"/>
        <v>-3.9869059016089725E-2</v>
      </c>
      <c r="S24" s="6">
        <f t="shared" si="9"/>
        <v>-2.4756676215025419E-2</v>
      </c>
      <c r="T24" s="6" cm="1">
        <f t="array" ref="T24">SQRT(SUMSQ(K24:R24-S24)/(COUNT(K24:R24)-1))</f>
        <v>3.0103646922535959E-2</v>
      </c>
      <c r="U24" s="10">
        <f t="shared" si="10"/>
        <v>0</v>
      </c>
      <c r="V24" s="10">
        <f t="shared" si="11"/>
        <v>0</v>
      </c>
      <c r="W24" s="6">
        <f t="array" ref="W24">AVERAGE(ABS(K24:R24-S24))</f>
        <v>1.7755050658120733E-2</v>
      </c>
      <c r="X24" s="7">
        <f t="shared" si="12"/>
        <v>-2.4756676215025419E-2</v>
      </c>
      <c r="Y24" s="7">
        <f t="shared" si="13"/>
        <v>2.4756676215025419E-2</v>
      </c>
      <c r="Z24" s="6">
        <f t="shared" si="14"/>
        <v>6.1289301721560534E-4</v>
      </c>
      <c r="AB24" s="2" t="s">
        <v>28</v>
      </c>
      <c r="AC24" s="3">
        <f>AC18/AC19</f>
        <v>-0.66846390083338336</v>
      </c>
      <c r="AD24" s="3">
        <f t="shared" ref="AD24:AF24" si="17">AD18/AD19</f>
        <v>7.0207926801186993</v>
      </c>
      <c r="AE24" s="3">
        <f t="shared" si="17"/>
        <v>1.7295698263267425</v>
      </c>
      <c r="AF24" s="3">
        <f t="shared" si="17"/>
        <v>20.586102352750437</v>
      </c>
    </row>
    <row r="25" spans="1:32" x14ac:dyDescent="0.25">
      <c r="A25" s="1">
        <v>43469</v>
      </c>
      <c r="B25" s="5">
        <v>37.064999999999998</v>
      </c>
      <c r="C25" s="5">
        <v>71.150000000000006</v>
      </c>
      <c r="D25" s="5">
        <v>63.537999999999997</v>
      </c>
      <c r="E25" s="5">
        <v>128.15</v>
      </c>
      <c r="F25" s="5">
        <v>127.83</v>
      </c>
      <c r="G25" s="5">
        <v>40.761800000000001</v>
      </c>
      <c r="H25" s="5">
        <v>175.05</v>
      </c>
      <c r="I25" s="5">
        <v>327.08</v>
      </c>
      <c r="J25" s="4">
        <v>2531.94</v>
      </c>
      <c r="K25" s="6">
        <f t="shared" si="1"/>
        <v>4.2674693372341421E-2</v>
      </c>
      <c r="L25" s="6">
        <f t="shared" si="2"/>
        <v>3.6869717283590786E-2</v>
      </c>
      <c r="M25" s="6">
        <f t="shared" si="3"/>
        <v>5.7697429750965368E-2</v>
      </c>
      <c r="N25" s="6">
        <f t="shared" si="4"/>
        <v>5.4645708172166962E-2</v>
      </c>
      <c r="O25" s="6">
        <f t="shared" si="5"/>
        <v>1.6783328030544054E-2</v>
      </c>
      <c r="P25" s="6">
        <f t="shared" si="6"/>
        <v>2.2834602201155407E-2</v>
      </c>
      <c r="Q25" s="6">
        <f t="shared" si="7"/>
        <v>3.268243761430023E-2</v>
      </c>
      <c r="R25" s="6">
        <f t="shared" si="8"/>
        <v>5.2042457381794804E-2</v>
      </c>
      <c r="S25" s="6">
        <f t="shared" si="9"/>
        <v>3.4335693188827898E-2</v>
      </c>
      <c r="T25" s="6" cm="1">
        <f t="array" ref="T25">SQRT(SUMSQ(K25:R25-S25)/(COUNT(K25:R25)-1))</f>
        <v>1.5994869779008811E-2</v>
      </c>
      <c r="U25" s="10">
        <f t="shared" si="10"/>
        <v>1</v>
      </c>
      <c r="V25" s="10">
        <f t="shared" si="11"/>
        <v>0</v>
      </c>
      <c r="W25" s="6">
        <f t="array" ref="W25">AVERAGE(ABS(K25:R25-S25))</f>
        <v>1.2869781467150482E-2</v>
      </c>
      <c r="X25" s="7">
        <f t="shared" si="12"/>
        <v>3.4335693188827898E-2</v>
      </c>
      <c r="Y25" s="7">
        <f t="shared" si="13"/>
        <v>3.4335693188827898E-2</v>
      </c>
      <c r="Z25" s="6">
        <f t="shared" si="14"/>
        <v>1.1789398267573225E-3</v>
      </c>
      <c r="AB25" s="2" t="s">
        <v>29</v>
      </c>
      <c r="AC25" s="6">
        <f>_xlfn.T.DIST.2T(ABS(AC24),$AD21)</f>
        <v>0.504147230565962</v>
      </c>
      <c r="AD25" s="6">
        <f t="shared" ref="AD25:AF25" si="18">_xlfn.T.DIST.2T(ABS(AD24),$AD21)</f>
        <v>7.2627539150603863E-12</v>
      </c>
      <c r="AE25" s="6">
        <f t="shared" si="18"/>
        <v>8.4326794322399631E-2</v>
      </c>
      <c r="AF25" s="6">
        <f t="shared" si="18"/>
        <v>1.3735817092018324E-68</v>
      </c>
    </row>
    <row r="26" spans="1:32" x14ac:dyDescent="0.25">
      <c r="A26" s="1">
        <v>43472</v>
      </c>
      <c r="B26" s="5">
        <v>36.982999999999997</v>
      </c>
      <c r="C26" s="5">
        <v>71.52</v>
      </c>
      <c r="D26" s="5">
        <v>66.992000000000004</v>
      </c>
      <c r="E26" s="5">
        <v>128.22999999999999</v>
      </c>
      <c r="F26" s="5">
        <v>127.01</v>
      </c>
      <c r="G26" s="5">
        <v>40.979799999999997</v>
      </c>
      <c r="H26" s="5">
        <v>176.02</v>
      </c>
      <c r="I26" s="5">
        <v>328.11</v>
      </c>
      <c r="J26" s="4">
        <v>2549.69</v>
      </c>
      <c r="K26" s="6">
        <f t="shared" si="1"/>
        <v>-2.2123296910832035E-3</v>
      </c>
      <c r="L26" s="6">
        <f t="shared" si="2"/>
        <v>5.2002810962752388E-3</v>
      </c>
      <c r="M26" s="6">
        <f t="shared" si="3"/>
        <v>5.436116969372673E-2</v>
      </c>
      <c r="N26" s="6">
        <f t="shared" si="4"/>
        <v>6.2426843542717769E-4</v>
      </c>
      <c r="O26" s="6">
        <f t="shared" si="5"/>
        <v>-6.4147696158960432E-3</v>
      </c>
      <c r="P26" s="6">
        <f t="shared" si="6"/>
        <v>5.3481445863527988E-3</v>
      </c>
      <c r="Q26" s="6">
        <f t="shared" si="7"/>
        <v>5.5412739217366447E-3</v>
      </c>
      <c r="R26" s="6">
        <f t="shared" si="8"/>
        <v>3.149076678488516E-3</v>
      </c>
      <c r="S26" s="6">
        <f t="shared" si="9"/>
        <v>7.0104346864459099E-3</v>
      </c>
      <c r="T26" s="6" cm="1">
        <f t="array" ref="T26">SQRT(SUMSQ(K26:R26-S26)/(COUNT(K26:R26)-1))</f>
        <v>1.916573990168571E-2</v>
      </c>
      <c r="U26" s="10">
        <f t="shared" si="10"/>
        <v>0</v>
      </c>
      <c r="V26" s="10">
        <f t="shared" si="11"/>
        <v>0</v>
      </c>
      <c r="W26" s="6">
        <f t="array" ref="W26">AVERAGE(ABS(K26:R26-S26))</f>
        <v>1.0648479050137633E-2</v>
      </c>
      <c r="X26" s="7">
        <f t="shared" si="12"/>
        <v>7.0104346864459099E-3</v>
      </c>
      <c r="Y26" s="7">
        <f t="shared" si="13"/>
        <v>7.0104346864459099E-3</v>
      </c>
      <c r="Z26" s="6">
        <f t="shared" si="14"/>
        <v>4.9146194492923963E-5</v>
      </c>
    </row>
    <row r="27" spans="1:32" x14ac:dyDescent="0.25">
      <c r="A27" s="1">
        <v>43473</v>
      </c>
      <c r="B27" s="5">
        <v>37.688000000000002</v>
      </c>
      <c r="C27" s="5">
        <v>72.040000000000006</v>
      </c>
      <c r="D27" s="5">
        <v>67.069999999999993</v>
      </c>
      <c r="E27" s="5">
        <v>129.77000000000001</v>
      </c>
      <c r="F27" s="5">
        <v>129.96</v>
      </c>
      <c r="G27" s="5">
        <v>41.169400000000003</v>
      </c>
      <c r="H27" s="5">
        <v>175.37</v>
      </c>
      <c r="I27" s="5">
        <v>340.53</v>
      </c>
      <c r="J27" s="4">
        <v>2574.41</v>
      </c>
      <c r="K27" s="6">
        <f t="shared" si="1"/>
        <v>1.9062812643647176E-2</v>
      </c>
      <c r="L27" s="6">
        <f t="shared" si="2"/>
        <v>7.2706935123043603E-3</v>
      </c>
      <c r="M27" s="6">
        <f t="shared" si="3"/>
        <v>1.1643181275373671E-3</v>
      </c>
      <c r="N27" s="6">
        <f t="shared" si="4"/>
        <v>1.2009670123996008E-2</v>
      </c>
      <c r="O27" s="6">
        <f t="shared" si="5"/>
        <v>2.3226517597039642E-2</v>
      </c>
      <c r="P27" s="6">
        <f t="shared" si="6"/>
        <v>4.6266697250842981E-3</v>
      </c>
      <c r="Q27" s="6">
        <f t="shared" si="7"/>
        <v>-3.6927621861152504E-3</v>
      </c>
      <c r="R27" s="6">
        <f t="shared" si="8"/>
        <v>3.7853159001554282E-2</v>
      </c>
      <c r="S27" s="6">
        <f t="shared" si="9"/>
        <v>9.6952962909215845E-3</v>
      </c>
      <c r="T27" s="6" cm="1">
        <f t="array" ref="T27">SQRT(SUMSQ(K27:R27-S27)/(COUNT(K27:R27)-1))</f>
        <v>1.3900941609578979E-2</v>
      </c>
      <c r="U27" s="10">
        <f t="shared" si="10"/>
        <v>0</v>
      </c>
      <c r="V27" s="10">
        <f t="shared" si="11"/>
        <v>0</v>
      </c>
      <c r="W27" s="6">
        <f t="array" ref="W27">AVERAGE(ABS(K27:R27-S27))</f>
        <v>1.0347905023428292E-2</v>
      </c>
      <c r="X27" s="7">
        <f t="shared" si="12"/>
        <v>9.6952962909215845E-3</v>
      </c>
      <c r="Y27" s="7">
        <f t="shared" si="13"/>
        <v>9.6952962909215845E-3</v>
      </c>
      <c r="Z27" s="6">
        <f t="shared" si="14"/>
        <v>9.3998770168757833E-5</v>
      </c>
    </row>
    <row r="28" spans="1:32" x14ac:dyDescent="0.25">
      <c r="A28" s="1">
        <v>43474</v>
      </c>
      <c r="B28" s="5">
        <v>38.328000000000003</v>
      </c>
      <c r="C28" s="5">
        <v>72.42</v>
      </c>
      <c r="D28" s="5">
        <v>67.706000000000003</v>
      </c>
      <c r="E28" s="5">
        <v>130.27000000000001</v>
      </c>
      <c r="F28" s="5">
        <v>128.93</v>
      </c>
      <c r="G28" s="5">
        <v>41.084099999999999</v>
      </c>
      <c r="H28" s="5">
        <v>176.47</v>
      </c>
      <c r="I28" s="5">
        <v>343.83</v>
      </c>
      <c r="J28" s="4">
        <v>2584.96</v>
      </c>
      <c r="K28" s="6">
        <f t="shared" si="1"/>
        <v>1.6981532583315584E-2</v>
      </c>
      <c r="L28" s="6">
        <f t="shared" si="2"/>
        <v>5.2748473070516333E-3</v>
      </c>
      <c r="M28" s="6">
        <f t="shared" si="3"/>
        <v>9.4826300879680137E-3</v>
      </c>
      <c r="N28" s="6">
        <f t="shared" si="4"/>
        <v>3.8529706403638286E-3</v>
      </c>
      <c r="O28" s="6">
        <f t="shared" si="5"/>
        <v>-7.9255155432440549E-3</v>
      </c>
      <c r="P28" s="6">
        <f t="shared" si="6"/>
        <v>-2.071927208072144E-3</v>
      </c>
      <c r="Q28" s="6">
        <f t="shared" si="7"/>
        <v>6.2724525289388211E-3</v>
      </c>
      <c r="R28" s="6">
        <f t="shared" si="8"/>
        <v>9.6907761430711226E-3</v>
      </c>
      <c r="S28" s="6">
        <f t="shared" si="9"/>
        <v>4.0980263439003295E-3</v>
      </c>
      <c r="T28" s="6" cm="1">
        <f t="array" ref="T28">SQRT(SUMSQ(K28:R28-S28)/(COUNT(K28:R28)-1))</f>
        <v>7.7003201814186822E-3</v>
      </c>
      <c r="U28" s="10">
        <f t="shared" si="10"/>
        <v>0</v>
      </c>
      <c r="V28" s="10">
        <f t="shared" si="11"/>
        <v>0</v>
      </c>
      <c r="W28" s="6">
        <f t="array" ref="W28">AVERAGE(ABS(K28:R28-S28))</f>
        <v>5.7063322591871107E-3</v>
      </c>
      <c r="X28" s="7">
        <f t="shared" si="12"/>
        <v>4.0980263439003295E-3</v>
      </c>
      <c r="Y28" s="7">
        <f t="shared" si="13"/>
        <v>4.0980263439003295E-3</v>
      </c>
      <c r="Z28" s="6">
        <f t="shared" si="14"/>
        <v>1.6793819915301103E-5</v>
      </c>
    </row>
    <row r="29" spans="1:32" x14ac:dyDescent="0.25">
      <c r="A29" s="1">
        <v>43475</v>
      </c>
      <c r="B29" s="5">
        <v>38.450000000000003</v>
      </c>
      <c r="C29" s="5">
        <v>72.05</v>
      </c>
      <c r="D29" s="5">
        <v>68.994</v>
      </c>
      <c r="E29" s="5">
        <v>132.96</v>
      </c>
      <c r="F29" s="5">
        <v>129.71</v>
      </c>
      <c r="G29" s="5">
        <v>40.107700000000001</v>
      </c>
      <c r="H29" s="5">
        <v>176</v>
      </c>
      <c r="I29" s="5">
        <v>352.61</v>
      </c>
      <c r="J29" s="4">
        <v>2596.64</v>
      </c>
      <c r="K29" s="6">
        <f t="shared" si="1"/>
        <v>3.1830515549988725E-3</v>
      </c>
      <c r="L29" s="6">
        <f t="shared" si="2"/>
        <v>-5.1090858878762857E-3</v>
      </c>
      <c r="M29" s="6">
        <f t="shared" si="3"/>
        <v>1.9023424807254941E-2</v>
      </c>
      <c r="N29" s="6">
        <f t="shared" si="4"/>
        <v>2.0649420434482257E-2</v>
      </c>
      <c r="O29" s="6">
        <f t="shared" si="5"/>
        <v>6.0497944621111799E-3</v>
      </c>
      <c r="P29" s="6">
        <f t="shared" si="6"/>
        <v>-2.3765885099101602E-2</v>
      </c>
      <c r="Q29" s="6">
        <f t="shared" si="7"/>
        <v>-2.663342211140729E-3</v>
      </c>
      <c r="R29" s="6">
        <f t="shared" si="8"/>
        <v>2.5535875287205911E-2</v>
      </c>
      <c r="S29" s="6">
        <f t="shared" si="9"/>
        <v>4.5184451596929076E-3</v>
      </c>
      <c r="T29" s="6" cm="1">
        <f t="array" ref="T29">SQRT(SUMSQ(K29:R29-S29)/(COUNT(K29:R29)-1))</f>
        <v>1.6303961989663534E-2</v>
      </c>
      <c r="U29" s="10">
        <f t="shared" si="10"/>
        <v>0</v>
      </c>
      <c r="V29" s="10">
        <f t="shared" si="11"/>
        <v>0</v>
      </c>
      <c r="W29" s="6">
        <f t="array" ref="W29">AVERAGE(ABS(K29:R29-S29))</f>
        <v>1.2451722079271754E-2</v>
      </c>
      <c r="X29" s="7">
        <f t="shared" si="12"/>
        <v>4.5184451596929076E-3</v>
      </c>
      <c r="Y29" s="7">
        <f t="shared" si="13"/>
        <v>4.5184451596929076E-3</v>
      </c>
      <c r="Z29" s="6">
        <f t="shared" si="14"/>
        <v>2.0416346661152264E-5</v>
      </c>
    </row>
    <row r="30" spans="1:32" x14ac:dyDescent="0.25">
      <c r="A30" s="1">
        <v>43476</v>
      </c>
      <c r="B30" s="5">
        <v>38.073</v>
      </c>
      <c r="C30" s="5">
        <v>71.72</v>
      </c>
      <c r="D30" s="5">
        <v>69.451999999999998</v>
      </c>
      <c r="E30" s="5">
        <v>132.1</v>
      </c>
      <c r="F30" s="5">
        <v>129.75</v>
      </c>
      <c r="G30" s="5">
        <v>40.648000000000003</v>
      </c>
      <c r="H30" s="5">
        <v>176.93</v>
      </c>
      <c r="I30" s="5">
        <v>352.9</v>
      </c>
      <c r="J30" s="4">
        <v>2596.2600000000002</v>
      </c>
      <c r="K30" s="6">
        <f t="shared" si="1"/>
        <v>-9.8049414824448178E-3</v>
      </c>
      <c r="L30" s="6">
        <f t="shared" si="2"/>
        <v>-4.5801526717557106E-3</v>
      </c>
      <c r="M30" s="6">
        <f t="shared" si="3"/>
        <v>6.6382583992810051E-3</v>
      </c>
      <c r="N30" s="6">
        <f t="shared" si="4"/>
        <v>-6.4681107099880952E-3</v>
      </c>
      <c r="O30" s="6">
        <f t="shared" si="5"/>
        <v>3.0838023282697691E-4</v>
      </c>
      <c r="P30" s="6">
        <f t="shared" si="6"/>
        <v>1.3471228716680494E-2</v>
      </c>
      <c r="Q30" s="6">
        <f t="shared" si="7"/>
        <v>5.2840909090909882E-3</v>
      </c>
      <c r="R30" s="6">
        <f t="shared" si="8"/>
        <v>8.2243838802065206E-4</v>
      </c>
      <c r="S30" s="6">
        <f t="shared" si="9"/>
        <v>-1.4634296629478794E-4</v>
      </c>
      <c r="T30" s="6" cm="1">
        <f t="array" ref="T30">SQRT(SUMSQ(K30:R30-S30)/(COUNT(K30:R30)-1))</f>
        <v>7.6998695537335059E-3</v>
      </c>
      <c r="U30" s="10">
        <f t="shared" si="10"/>
        <v>0</v>
      </c>
      <c r="V30" s="10">
        <f t="shared" si="11"/>
        <v>0</v>
      </c>
      <c r="W30" s="6">
        <f t="array" ref="W30">AVERAGE(ABS(K30:R30-S30))</f>
        <v>5.9587859303347895E-3</v>
      </c>
      <c r="X30" s="7">
        <f t="shared" si="12"/>
        <v>-1.4634296629478794E-4</v>
      </c>
      <c r="Y30" s="7">
        <f t="shared" si="13"/>
        <v>1.4634296629478794E-4</v>
      </c>
      <c r="Z30" s="6">
        <f t="shared" si="14"/>
        <v>2.1416263783957437E-8</v>
      </c>
    </row>
    <row r="31" spans="1:32" x14ac:dyDescent="0.25">
      <c r="A31" s="1">
        <v>43479</v>
      </c>
      <c r="B31" s="5">
        <v>37.5</v>
      </c>
      <c r="C31" s="5">
        <v>71.63</v>
      </c>
      <c r="D31" s="5">
        <v>66.88</v>
      </c>
      <c r="E31" s="5">
        <v>131.80000000000001</v>
      </c>
      <c r="F31" s="5">
        <v>128.28</v>
      </c>
      <c r="G31" s="5">
        <v>40.1646</v>
      </c>
      <c r="H31" s="5">
        <v>178.72</v>
      </c>
      <c r="I31" s="5">
        <v>350.36</v>
      </c>
      <c r="J31" s="4">
        <v>2582.61</v>
      </c>
      <c r="K31" s="6">
        <f t="shared" si="1"/>
        <v>-1.5050035458198718E-2</v>
      </c>
      <c r="L31" s="6">
        <f t="shared" si="2"/>
        <v>-1.2548800892359102E-3</v>
      </c>
      <c r="M31" s="6">
        <f t="shared" si="3"/>
        <v>-3.7032770834533268E-2</v>
      </c>
      <c r="N31" s="6">
        <f t="shared" si="4"/>
        <v>-2.2710068130202821E-3</v>
      </c>
      <c r="O31" s="6">
        <f t="shared" si="5"/>
        <v>-1.1329479768786066E-2</v>
      </c>
      <c r="P31" s="6">
        <f t="shared" si="6"/>
        <v>-1.1892344026766422E-2</v>
      </c>
      <c r="Q31" s="6">
        <f t="shared" si="7"/>
        <v>1.011699542191824E-2</v>
      </c>
      <c r="R31" s="6">
        <f t="shared" si="8"/>
        <v>-7.1975063757437896E-3</v>
      </c>
      <c r="S31" s="6">
        <f t="shared" si="9"/>
        <v>-5.2575628018766141E-3</v>
      </c>
      <c r="T31" s="6" cm="1">
        <f t="array" ref="T31">SQRT(SUMSQ(K31:R31-S31)/(COUNT(K31:R31)-1))</f>
        <v>1.4400031106206036E-2</v>
      </c>
      <c r="U31" s="10">
        <f t="shared" si="10"/>
        <v>0</v>
      </c>
      <c r="V31" s="10">
        <f t="shared" si="11"/>
        <v>0</v>
      </c>
      <c r="W31" s="6">
        <f t="array" ref="W31">AVERAGE(ABS(K31:R31-S31))</f>
        <v>9.8222649224921355E-3</v>
      </c>
      <c r="X31" s="7">
        <f t="shared" si="12"/>
        <v>-5.2575628018766141E-3</v>
      </c>
      <c r="Y31" s="7">
        <f t="shared" si="13"/>
        <v>5.2575628018766141E-3</v>
      </c>
      <c r="Z31" s="6">
        <f t="shared" si="14"/>
        <v>2.7641966615676673E-5</v>
      </c>
    </row>
    <row r="32" spans="1:32" x14ac:dyDescent="0.25">
      <c r="A32" s="1">
        <v>43480</v>
      </c>
      <c r="B32" s="5">
        <v>38.268000000000001</v>
      </c>
      <c r="C32" s="5">
        <v>71.67</v>
      </c>
      <c r="D32" s="5">
        <v>68.885999999999996</v>
      </c>
      <c r="E32" s="5">
        <v>130.69</v>
      </c>
      <c r="F32" s="5">
        <v>129.36000000000001</v>
      </c>
      <c r="G32" s="5">
        <v>40.505800000000001</v>
      </c>
      <c r="H32" s="5">
        <v>179.91</v>
      </c>
      <c r="I32" s="5">
        <v>352.24</v>
      </c>
      <c r="J32" s="4">
        <v>2610.3000000000002</v>
      </c>
      <c r="K32" s="6">
        <f t="shared" si="1"/>
        <v>2.0480000000000054E-2</v>
      </c>
      <c r="L32" s="6">
        <f t="shared" si="2"/>
        <v>5.5842524082105882E-4</v>
      </c>
      <c r="M32" s="6">
        <f t="shared" si="3"/>
        <v>2.999401913875599E-2</v>
      </c>
      <c r="N32" s="6">
        <f t="shared" si="4"/>
        <v>-8.4218512898331932E-3</v>
      </c>
      <c r="O32" s="6">
        <f t="shared" si="5"/>
        <v>8.4190832553789896E-3</v>
      </c>
      <c r="P32" s="6">
        <f t="shared" si="6"/>
        <v>8.4950428984726933E-3</v>
      </c>
      <c r="Q32" s="6">
        <f t="shared" si="7"/>
        <v>6.6584601611459071E-3</v>
      </c>
      <c r="R32" s="6">
        <f t="shared" si="8"/>
        <v>5.3659093503823918E-3</v>
      </c>
      <c r="S32" s="6">
        <f t="shared" si="9"/>
        <v>1.0721711756711327E-2</v>
      </c>
      <c r="T32" s="6" cm="1">
        <f t="array" ref="T32">SQRT(SUMSQ(K32:R32-S32)/(COUNT(K32:R32)-1))</f>
        <v>1.1903596127414148E-2</v>
      </c>
      <c r="U32" s="10">
        <f t="shared" si="10"/>
        <v>0</v>
      </c>
      <c r="V32" s="10">
        <f t="shared" si="11"/>
        <v>0</v>
      </c>
      <c r="W32" s="6">
        <f t="array" ref="W32">AVERAGE(ABS(K32:R32-S32))</f>
        <v>9.0357245686541882E-3</v>
      </c>
      <c r="X32" s="7">
        <f t="shared" si="12"/>
        <v>1.0721711756711327E-2</v>
      </c>
      <c r="Y32" s="7">
        <f t="shared" si="13"/>
        <v>1.0721711756711327E-2</v>
      </c>
      <c r="Z32" s="6">
        <f t="shared" si="14"/>
        <v>1.149551029940019E-4</v>
      </c>
    </row>
    <row r="33" spans="1:26" x14ac:dyDescent="0.25">
      <c r="A33" s="1">
        <v>43481</v>
      </c>
      <c r="B33" s="5">
        <v>38.734999999999999</v>
      </c>
      <c r="C33" s="5">
        <v>71.64</v>
      </c>
      <c r="D33" s="5">
        <v>69.209999999999994</v>
      </c>
      <c r="E33" s="5">
        <v>131.66</v>
      </c>
      <c r="F33" s="5">
        <v>128.04</v>
      </c>
      <c r="G33" s="5">
        <v>39.918100000000003</v>
      </c>
      <c r="H33" s="5">
        <v>197.08</v>
      </c>
      <c r="I33" s="5">
        <v>352.06</v>
      </c>
      <c r="J33" s="4">
        <v>2616.1</v>
      </c>
      <c r="K33" s="6">
        <f t="shared" si="1"/>
        <v>1.2203407546775402E-2</v>
      </c>
      <c r="L33" s="6">
        <f t="shared" si="2"/>
        <v>-4.185851820845965E-4</v>
      </c>
      <c r="M33" s="6">
        <f t="shared" si="3"/>
        <v>4.7034230467728477E-3</v>
      </c>
      <c r="N33" s="6">
        <f t="shared" si="4"/>
        <v>7.4221440048971576E-3</v>
      </c>
      <c r="O33" s="6">
        <f t="shared" si="5"/>
        <v>-1.0204081632653184E-2</v>
      </c>
      <c r="P33" s="6">
        <f t="shared" si="6"/>
        <v>-1.450903327424713E-2</v>
      </c>
      <c r="Q33" s="6">
        <f t="shared" si="7"/>
        <v>9.5436607192485257E-2</v>
      </c>
      <c r="R33" s="6">
        <f t="shared" si="8"/>
        <v>-5.1101521689755902E-4</v>
      </c>
      <c r="S33" s="6">
        <f t="shared" si="9"/>
        <v>2.2219668237366541E-3</v>
      </c>
      <c r="T33" s="6" cm="1">
        <f t="array" ref="T33">SQRT(SUMSQ(K33:R33-S33)/(COUNT(K33:R33)-1))</f>
        <v>3.6391860463441422E-2</v>
      </c>
      <c r="U33" s="10">
        <f t="shared" si="10"/>
        <v>0</v>
      </c>
      <c r="V33" s="10">
        <f t="shared" si="11"/>
        <v>0</v>
      </c>
      <c r="W33" s="6">
        <f t="array" ref="W33">AVERAGE(ABS(K33:R33-S33))</f>
        <v>1.8176037137101642E-2</v>
      </c>
      <c r="X33" s="7">
        <f t="shared" si="12"/>
        <v>2.2219668237366541E-3</v>
      </c>
      <c r="Y33" s="7">
        <f t="shared" si="13"/>
        <v>2.2219668237366541E-3</v>
      </c>
      <c r="Z33" s="6">
        <f t="shared" si="14"/>
        <v>4.937136565786355E-6</v>
      </c>
    </row>
    <row r="34" spans="1:26" x14ac:dyDescent="0.25">
      <c r="A34" s="1">
        <v>43482</v>
      </c>
      <c r="B34" s="5">
        <v>38.965000000000003</v>
      </c>
      <c r="C34" s="5">
        <v>72.13</v>
      </c>
      <c r="D34" s="5">
        <v>69.462000000000003</v>
      </c>
      <c r="E34" s="5">
        <v>134.54</v>
      </c>
      <c r="F34" s="5">
        <v>129.09</v>
      </c>
      <c r="G34" s="5">
        <v>40.259399999999999</v>
      </c>
      <c r="H34" s="5">
        <v>199.09</v>
      </c>
      <c r="I34" s="5">
        <v>359.09</v>
      </c>
      <c r="J34" s="4">
        <v>2635.96</v>
      </c>
      <c r="K34" s="6">
        <f t="shared" si="1"/>
        <v>5.937782367368083E-3</v>
      </c>
      <c r="L34" s="6">
        <f t="shared" si="2"/>
        <v>6.8397543271914163E-3</v>
      </c>
      <c r="M34" s="6">
        <f t="shared" si="3"/>
        <v>3.6410923276983809E-3</v>
      </c>
      <c r="N34" s="6">
        <f t="shared" si="4"/>
        <v>2.1874525292419733E-2</v>
      </c>
      <c r="O34" s="6">
        <f t="shared" si="5"/>
        <v>8.2005623242737968E-3</v>
      </c>
      <c r="P34" s="6">
        <f t="shared" si="6"/>
        <v>8.5500061375665126E-3</v>
      </c>
      <c r="Q34" s="6">
        <f t="shared" si="7"/>
        <v>1.0198903998376307E-2</v>
      </c>
      <c r="R34" s="6">
        <f t="shared" si="8"/>
        <v>1.9968187240811064E-2</v>
      </c>
      <c r="S34" s="6">
        <f t="shared" si="9"/>
        <v>7.5914529261114083E-3</v>
      </c>
      <c r="T34" s="6" cm="1">
        <f t="array" ref="T34">SQRT(SUMSQ(K34:R34-S34)/(COUNT(K34:R34)-1))</f>
        <v>7.4083290393622625E-3</v>
      </c>
      <c r="U34" s="10">
        <f t="shared" si="10"/>
        <v>0</v>
      </c>
      <c r="V34" s="10">
        <f t="shared" si="11"/>
        <v>0</v>
      </c>
      <c r="W34" s="6">
        <f t="array" ref="W34">AVERAGE(ABS(K34:R34-S34))</f>
        <v>4.6488312648708396E-3</v>
      </c>
      <c r="X34" s="7">
        <f t="shared" si="12"/>
        <v>7.5914529261114083E-3</v>
      </c>
      <c r="Y34" s="7">
        <f t="shared" si="13"/>
        <v>7.5914529261114083E-3</v>
      </c>
      <c r="Z34" s="6">
        <f t="shared" si="14"/>
        <v>5.7630157529365463E-5</v>
      </c>
    </row>
    <row r="35" spans="1:26" x14ac:dyDescent="0.25">
      <c r="A35" s="1">
        <v>43483</v>
      </c>
      <c r="B35" s="5">
        <v>39.204999999999998</v>
      </c>
      <c r="C35" s="5">
        <v>72.989999999999995</v>
      </c>
      <c r="D35" s="5">
        <v>60.451999999999998</v>
      </c>
      <c r="E35" s="5">
        <v>136.6</v>
      </c>
      <c r="F35" s="5">
        <v>130.69</v>
      </c>
      <c r="G35" s="5">
        <v>40.316299999999998</v>
      </c>
      <c r="H35" s="5">
        <v>202.54</v>
      </c>
      <c r="I35" s="5">
        <v>364.73</v>
      </c>
      <c r="J35" s="4">
        <v>2670.71</v>
      </c>
      <c r="K35" s="6">
        <f t="shared" si="1"/>
        <v>6.1593737969971585E-3</v>
      </c>
      <c r="L35" s="6">
        <f t="shared" si="2"/>
        <v>1.1922916955497076E-2</v>
      </c>
      <c r="M35" s="6">
        <f t="shared" si="3"/>
        <v>-0.12971120900636324</v>
      </c>
      <c r="N35" s="6">
        <f t="shared" si="4"/>
        <v>1.5311431544522192E-2</v>
      </c>
      <c r="O35" s="6">
        <f t="shared" si="5"/>
        <v>1.2394453482066803E-2</v>
      </c>
      <c r="P35" s="6">
        <f t="shared" si="6"/>
        <v>1.4133345256015506E-3</v>
      </c>
      <c r="Q35" s="6">
        <f t="shared" si="7"/>
        <v>1.7328846250439511E-2</v>
      </c>
      <c r="R35" s="6">
        <f t="shared" si="8"/>
        <v>1.5706368876883259E-2</v>
      </c>
      <c r="S35" s="6">
        <f t="shared" si="9"/>
        <v>1.3183052853609212E-2</v>
      </c>
      <c r="T35" s="6" cm="1">
        <f t="array" ref="T35">SQRT(SUMSQ(K35:R35-S35)/(COUNT(K35:R35)-1))</f>
        <v>5.4296702035419975E-2</v>
      </c>
      <c r="U35" s="10">
        <f t="shared" si="10"/>
        <v>0</v>
      </c>
      <c r="V35" s="10">
        <f t="shared" si="11"/>
        <v>0</v>
      </c>
      <c r="W35" s="6">
        <f t="array" ref="W35">AVERAGE(ABS(K35:R35-S35))</f>
        <v>2.1566735328158004E-2</v>
      </c>
      <c r="X35" s="7">
        <f t="shared" si="12"/>
        <v>1.3183052853609212E-2</v>
      </c>
      <c r="Y35" s="7">
        <f t="shared" si="13"/>
        <v>1.3183052853609212E-2</v>
      </c>
      <c r="Z35" s="6">
        <f t="shared" si="14"/>
        <v>1.7379288254105397E-4</v>
      </c>
    </row>
    <row r="36" spans="1:26" x14ac:dyDescent="0.25">
      <c r="A36" s="1">
        <v>43487</v>
      </c>
      <c r="B36" s="5">
        <v>38.325000000000003</v>
      </c>
      <c r="C36" s="5">
        <v>71.89</v>
      </c>
      <c r="D36" s="5">
        <v>59.783999999999999</v>
      </c>
      <c r="E36" s="5">
        <v>132.24</v>
      </c>
      <c r="F36" s="5">
        <v>128.80000000000001</v>
      </c>
      <c r="G36" s="5">
        <v>40.069800000000001</v>
      </c>
      <c r="H36" s="5">
        <v>197.68</v>
      </c>
      <c r="I36" s="5">
        <v>357.9</v>
      </c>
      <c r="J36" s="4">
        <v>2632.9</v>
      </c>
      <c r="K36" s="6">
        <f t="shared" si="1"/>
        <v>-2.2446116566764318E-2</v>
      </c>
      <c r="L36" s="6">
        <f t="shared" si="2"/>
        <v>-1.5070557610631474E-2</v>
      </c>
      <c r="M36" s="6">
        <f t="shared" si="3"/>
        <v>-1.1050089327069412E-2</v>
      </c>
      <c r="N36" s="6">
        <f t="shared" si="4"/>
        <v>-3.1918008784772911E-2</v>
      </c>
      <c r="O36" s="6">
        <f t="shared" si="5"/>
        <v>-1.4461703267273585E-2</v>
      </c>
      <c r="P36" s="6">
        <f t="shared" si="6"/>
        <v>-6.114152340368495E-3</v>
      </c>
      <c r="Q36" s="6">
        <f t="shared" si="7"/>
        <v>-2.3995260195516899E-2</v>
      </c>
      <c r="R36" s="6">
        <f t="shared" si="8"/>
        <v>-1.8726181010610743E-2</v>
      </c>
      <c r="S36" s="6">
        <f t="shared" si="9"/>
        <v>-1.4157284018107563E-2</v>
      </c>
      <c r="T36" s="6" cm="1">
        <f t="array" ref="T36">SQRT(SUMSQ(K36:R36-S36)/(COUNT(K36:R36)-1))</f>
        <v>9.0796636975151342E-3</v>
      </c>
      <c r="U36" s="10">
        <f t="shared" si="10"/>
        <v>0</v>
      </c>
      <c r="V36" s="10">
        <f t="shared" si="11"/>
        <v>0</v>
      </c>
      <c r="W36" s="6">
        <f t="array" ref="W36">AVERAGE(ABS(K36:R36-S36))</f>
        <v>6.6030562119627212E-3</v>
      </c>
      <c r="X36" s="7">
        <f t="shared" si="12"/>
        <v>-1.4157284018107563E-2</v>
      </c>
      <c r="Y36" s="7">
        <f t="shared" si="13"/>
        <v>1.4157284018107563E-2</v>
      </c>
      <c r="Z36" s="6">
        <f t="shared" si="14"/>
        <v>2.0042869076936383E-4</v>
      </c>
    </row>
    <row r="37" spans="1:26" x14ac:dyDescent="0.25">
      <c r="A37" s="1">
        <v>43488</v>
      </c>
      <c r="B37" s="5">
        <v>38.479999999999997</v>
      </c>
      <c r="C37" s="5">
        <v>71.3</v>
      </c>
      <c r="D37" s="5">
        <v>57.518000000000001</v>
      </c>
      <c r="E37" s="5">
        <v>131.82</v>
      </c>
      <c r="F37" s="5">
        <v>128.80000000000001</v>
      </c>
      <c r="G37" s="5">
        <v>39.965499999999999</v>
      </c>
      <c r="H37" s="5">
        <v>196.9</v>
      </c>
      <c r="I37" s="5">
        <v>358.61</v>
      </c>
      <c r="J37" s="4">
        <v>2638.7</v>
      </c>
      <c r="K37" s="6">
        <f t="shared" si="1"/>
        <v>4.0443574690147699E-3</v>
      </c>
      <c r="L37" s="6">
        <f t="shared" si="2"/>
        <v>-8.2069828905272368E-3</v>
      </c>
      <c r="M37" s="6">
        <f t="shared" si="3"/>
        <v>-3.7903117891074478E-2</v>
      </c>
      <c r="N37" s="6">
        <f t="shared" si="4"/>
        <v>-3.1760435571689394E-3</v>
      </c>
      <c r="O37" s="6">
        <f t="shared" si="5"/>
        <v>0</v>
      </c>
      <c r="P37" s="6">
        <f t="shared" si="6"/>
        <v>-2.6029578385717844E-3</v>
      </c>
      <c r="Q37" s="6">
        <f t="shared" si="7"/>
        <v>-3.9457709429381316E-3</v>
      </c>
      <c r="R37" s="6">
        <f t="shared" si="8"/>
        <v>1.983794355965518E-3</v>
      </c>
      <c r="S37" s="6">
        <f t="shared" si="9"/>
        <v>2.2028941471379238E-3</v>
      </c>
      <c r="T37" s="6" cm="1">
        <f t="array" ref="T37">SQRT(SUMSQ(K37:R37-S37)/(COUNT(K37:R37)-1))</f>
        <v>1.610228352298267E-2</v>
      </c>
      <c r="U37" s="10">
        <f t="shared" si="10"/>
        <v>0</v>
      </c>
      <c r="V37" s="10">
        <f t="shared" si="11"/>
        <v>0</v>
      </c>
      <c r="W37" s="6">
        <f t="array" ref="W37">AVERAGE(ABS(K37:R37-S37))</f>
        <v>8.8891001395196706E-3</v>
      </c>
      <c r="X37" s="7">
        <f t="shared" si="12"/>
        <v>2.2028941471379238E-3</v>
      </c>
      <c r="Y37" s="7">
        <f t="shared" si="13"/>
        <v>2.2028941471379238E-3</v>
      </c>
      <c r="Z37" s="6">
        <f t="shared" si="14"/>
        <v>4.8527426234945201E-6</v>
      </c>
    </row>
    <row r="38" spans="1:26" x14ac:dyDescent="0.25">
      <c r="A38" s="1">
        <v>43489</v>
      </c>
      <c r="B38" s="5">
        <v>38.174999999999997</v>
      </c>
      <c r="C38" s="5">
        <v>71.400000000000006</v>
      </c>
      <c r="D38" s="5">
        <v>58.302</v>
      </c>
      <c r="E38" s="5">
        <v>132.72999999999999</v>
      </c>
      <c r="F38" s="5">
        <v>127.03</v>
      </c>
      <c r="G38" s="5">
        <v>38.8185</v>
      </c>
      <c r="H38" s="5">
        <v>197.8</v>
      </c>
      <c r="I38" s="5">
        <v>358.27</v>
      </c>
      <c r="J38" s="4">
        <v>2642.33</v>
      </c>
      <c r="K38" s="6">
        <f t="shared" si="1"/>
        <v>-7.926195426195437E-3</v>
      </c>
      <c r="L38" s="6">
        <f t="shared" si="2"/>
        <v>1.4025245441795509E-3</v>
      </c>
      <c r="M38" s="6">
        <f t="shared" si="3"/>
        <v>1.3630515664661447E-2</v>
      </c>
      <c r="N38" s="6">
        <f t="shared" si="4"/>
        <v>6.9033530571991353E-3</v>
      </c>
      <c r="O38" s="6">
        <f t="shared" si="5"/>
        <v>-1.3742236024844812E-2</v>
      </c>
      <c r="P38" s="6">
        <f t="shared" si="6"/>
        <v>-2.8699753537426043E-2</v>
      </c>
      <c r="Q38" s="6">
        <f t="shared" si="7"/>
        <v>4.5708481462671813E-3</v>
      </c>
      <c r="R38" s="6">
        <f t="shared" si="8"/>
        <v>-9.4810518390464615E-4</v>
      </c>
      <c r="S38" s="6">
        <f t="shared" si="9"/>
        <v>1.3756774169098041E-3</v>
      </c>
      <c r="T38" s="6" cm="1">
        <f t="array" ref="T38">SQRT(SUMSQ(K38:R38-S38)/(COUNT(K38:R38)-1))</f>
        <v>1.4222485984762417E-2</v>
      </c>
      <c r="U38" s="10">
        <f t="shared" si="10"/>
        <v>0</v>
      </c>
      <c r="V38" s="10">
        <f t="shared" si="11"/>
        <v>0</v>
      </c>
      <c r="W38" s="6">
        <f t="array" ref="W38">AVERAGE(ABS(K38:R38-S38))</f>
        <v>9.7279414480847815E-3</v>
      </c>
      <c r="X38" s="7">
        <f t="shared" si="12"/>
        <v>1.3756774169098041E-3</v>
      </c>
      <c r="Y38" s="7">
        <f t="shared" si="13"/>
        <v>1.3756774169098041E-3</v>
      </c>
      <c r="Z38" s="6">
        <f t="shared" si="14"/>
        <v>1.8924883553956308E-6</v>
      </c>
    </row>
    <row r="39" spans="1:26" x14ac:dyDescent="0.25">
      <c r="A39" s="1">
        <v>43490</v>
      </c>
      <c r="B39" s="5">
        <v>39.44</v>
      </c>
      <c r="C39" s="5">
        <v>71.72</v>
      </c>
      <c r="D39" s="5">
        <v>59.408000000000001</v>
      </c>
      <c r="E39" s="5">
        <v>136.86000000000001</v>
      </c>
      <c r="F39" s="5">
        <v>128.22999999999999</v>
      </c>
      <c r="G39" s="5">
        <v>38.5246</v>
      </c>
      <c r="H39" s="5">
        <v>200.74</v>
      </c>
      <c r="I39" s="5">
        <v>364.2</v>
      </c>
      <c r="J39" s="4">
        <v>2664.76</v>
      </c>
      <c r="K39" s="6">
        <f t="shared" si="1"/>
        <v>3.3136869679109449E-2</v>
      </c>
      <c r="L39" s="6">
        <f t="shared" si="2"/>
        <v>4.4817927170868188E-3</v>
      </c>
      <c r="M39" s="6">
        <f t="shared" si="3"/>
        <v>1.8970189701897011E-2</v>
      </c>
      <c r="N39" s="6">
        <f t="shared" si="4"/>
        <v>3.111579899043182E-2</v>
      </c>
      <c r="O39" s="6">
        <f t="shared" si="5"/>
        <v>9.4465874202942501E-3</v>
      </c>
      <c r="P39" s="6">
        <f t="shared" si="6"/>
        <v>-7.5711323209294301E-3</v>
      </c>
      <c r="Q39" s="6">
        <f t="shared" si="7"/>
        <v>1.4863498483316473E-2</v>
      </c>
      <c r="R39" s="6">
        <f t="shared" si="8"/>
        <v>1.6551762637117218E-2</v>
      </c>
      <c r="S39" s="6">
        <f t="shared" si="9"/>
        <v>8.4887201825663006E-3</v>
      </c>
      <c r="T39" s="6" cm="1">
        <f t="array" ref="T39">SQRT(SUMSQ(K39:R39-S39)/(COUNT(K39:R39)-1))</f>
        <v>1.5165371570344657E-2</v>
      </c>
      <c r="U39" s="10">
        <f t="shared" si="10"/>
        <v>0</v>
      </c>
      <c r="V39" s="10">
        <f t="shared" si="11"/>
        <v>0</v>
      </c>
      <c r="W39" s="6">
        <f t="array" ref="W39">AVERAGE(ABS(K39:R39-S39))</f>
        <v>1.1652395723217954E-2</v>
      </c>
      <c r="X39" s="7">
        <f t="shared" si="12"/>
        <v>8.4887201825663006E-3</v>
      </c>
      <c r="Y39" s="7">
        <f t="shared" si="13"/>
        <v>8.4887201825663006E-3</v>
      </c>
      <c r="Z39" s="6">
        <f t="shared" si="14"/>
        <v>7.2058370337908445E-5</v>
      </c>
    </row>
    <row r="40" spans="1:26" x14ac:dyDescent="0.25">
      <c r="A40" s="1">
        <v>43493</v>
      </c>
      <c r="B40" s="5">
        <v>39.075000000000003</v>
      </c>
      <c r="C40" s="5">
        <v>71.239999999999995</v>
      </c>
      <c r="D40" s="5">
        <v>59.276000000000003</v>
      </c>
      <c r="E40" s="5">
        <v>124.37</v>
      </c>
      <c r="F40" s="5">
        <v>128.99</v>
      </c>
      <c r="G40" s="5">
        <v>37.4724</v>
      </c>
      <c r="H40" s="5">
        <v>199.72</v>
      </c>
      <c r="I40" s="5">
        <v>362.97</v>
      </c>
      <c r="J40" s="4">
        <v>2643.85</v>
      </c>
      <c r="K40" s="6">
        <f t="shared" si="1"/>
        <v>-9.2545638945231712E-3</v>
      </c>
      <c r="L40" s="6">
        <f t="shared" si="2"/>
        <v>-6.6926938092582988E-3</v>
      </c>
      <c r="M40" s="6">
        <f t="shared" si="3"/>
        <v>-2.2219229733368984E-3</v>
      </c>
      <c r="N40" s="6">
        <f t="shared" si="4"/>
        <v>-9.1261142773637394E-2</v>
      </c>
      <c r="O40" s="6">
        <f t="shared" si="5"/>
        <v>5.9268501910629823E-3</v>
      </c>
      <c r="P40" s="6">
        <f t="shared" si="6"/>
        <v>-2.7312418558531393E-2</v>
      </c>
      <c r="Q40" s="6">
        <f t="shared" si="7"/>
        <v>-5.0811995616220074E-3</v>
      </c>
      <c r="R40" s="6">
        <f t="shared" si="8"/>
        <v>-3.377265238879601E-3</v>
      </c>
      <c r="S40" s="6">
        <f t="shared" si="9"/>
        <v>-7.8468605052613993E-3</v>
      </c>
      <c r="T40" s="6" cm="1">
        <f t="array" ref="T40">SQRT(SUMSQ(K40:R40-S40)/(COUNT(K40:R40)-1))</f>
        <v>3.2926640011552002E-2</v>
      </c>
      <c r="U40" s="10">
        <f t="shared" si="10"/>
        <v>0</v>
      </c>
      <c r="V40" s="10">
        <f t="shared" si="11"/>
        <v>0</v>
      </c>
      <c r="W40" s="6">
        <f t="array" ref="W40">AVERAGE(ABS(K40:R40-S40))</f>
        <v>1.6509451855647617E-2</v>
      </c>
      <c r="X40" s="7">
        <f t="shared" si="12"/>
        <v>-7.8468605052613993E-3</v>
      </c>
      <c r="Y40" s="7">
        <f t="shared" si="13"/>
        <v>7.8468605052613993E-3</v>
      </c>
      <c r="Z40" s="6">
        <f t="shared" si="14"/>
        <v>6.1573219789031188E-5</v>
      </c>
    </row>
    <row r="41" spans="1:26" x14ac:dyDescent="0.25">
      <c r="A41" s="1">
        <v>43494</v>
      </c>
      <c r="B41" s="5">
        <v>38.67</v>
      </c>
      <c r="C41" s="5">
        <v>71.510000000000005</v>
      </c>
      <c r="D41" s="5">
        <v>59.491999999999997</v>
      </c>
      <c r="E41" s="5">
        <v>126.53</v>
      </c>
      <c r="F41" s="5">
        <v>130.33000000000001</v>
      </c>
      <c r="G41" s="5">
        <v>38.6479</v>
      </c>
      <c r="H41" s="5">
        <v>200.5</v>
      </c>
      <c r="I41" s="5">
        <v>364.91</v>
      </c>
      <c r="J41" s="4">
        <v>2640</v>
      </c>
      <c r="K41" s="6">
        <f t="shared" si="1"/>
        <v>-1.0364683301343547E-2</v>
      </c>
      <c r="L41" s="6">
        <f t="shared" si="2"/>
        <v>3.7900056148232331E-3</v>
      </c>
      <c r="M41" s="6">
        <f t="shared" si="3"/>
        <v>3.6439705783115617E-3</v>
      </c>
      <c r="N41" s="6">
        <f t="shared" si="4"/>
        <v>1.736753236310995E-2</v>
      </c>
      <c r="O41" s="6">
        <f t="shared" si="5"/>
        <v>1.0388402201721103E-2</v>
      </c>
      <c r="P41" s="6">
        <f t="shared" si="6"/>
        <v>3.1369754806203964E-2</v>
      </c>
      <c r="Q41" s="6">
        <f t="shared" si="7"/>
        <v>3.9054676547165545E-3</v>
      </c>
      <c r="R41" s="6">
        <f t="shared" si="8"/>
        <v>5.3447943356199623E-3</v>
      </c>
      <c r="S41" s="6">
        <f t="shared" si="9"/>
        <v>-1.4562096941959091E-3</v>
      </c>
      <c r="T41" s="6" cm="1">
        <f t="array" ref="T41">SQRT(SUMSQ(K41:R41-S41)/(COUNT(K41:R41)-1))</f>
        <v>1.5946646745962956E-2</v>
      </c>
      <c r="U41" s="10">
        <f t="shared" si="10"/>
        <v>0</v>
      </c>
      <c r="V41" s="10">
        <f t="shared" si="11"/>
        <v>0</v>
      </c>
      <c r="W41" s="6">
        <f t="array" ref="W41">AVERAGE(ABS(K41:R41-S41))</f>
        <v>1.1863983627628166E-2</v>
      </c>
      <c r="X41" s="7">
        <f t="shared" si="12"/>
        <v>-1.4562096941959091E-3</v>
      </c>
      <c r="Y41" s="7">
        <f t="shared" si="13"/>
        <v>1.4562096941959091E-3</v>
      </c>
      <c r="Z41" s="6">
        <f t="shared" si="14"/>
        <v>2.1205466734701432E-6</v>
      </c>
    </row>
    <row r="42" spans="1:26" x14ac:dyDescent="0.25">
      <c r="A42" s="1">
        <v>43495</v>
      </c>
      <c r="B42" s="5">
        <v>41.313000000000002</v>
      </c>
      <c r="C42" s="5">
        <v>72.290000000000006</v>
      </c>
      <c r="D42" s="5">
        <v>61.753999999999998</v>
      </c>
      <c r="E42" s="5">
        <v>130.11000000000001</v>
      </c>
      <c r="F42" s="5">
        <v>131.63999999999999</v>
      </c>
      <c r="G42" s="5">
        <v>39.415700000000001</v>
      </c>
      <c r="H42" s="5">
        <v>202.48</v>
      </c>
      <c r="I42" s="5">
        <v>387.72</v>
      </c>
      <c r="J42" s="4">
        <v>2681.05</v>
      </c>
      <c r="K42" s="6">
        <f t="shared" si="1"/>
        <v>6.8347556245151209E-2</v>
      </c>
      <c r="L42" s="6">
        <f t="shared" si="2"/>
        <v>1.0907565375471995E-2</v>
      </c>
      <c r="M42" s="6">
        <f t="shared" si="3"/>
        <v>3.8021918913467401E-2</v>
      </c>
      <c r="N42" s="6">
        <f t="shared" si="4"/>
        <v>2.8293685292025694E-2</v>
      </c>
      <c r="O42" s="6">
        <f t="shared" si="5"/>
        <v>1.0051407964397852E-2</v>
      </c>
      <c r="P42" s="6">
        <f t="shared" si="6"/>
        <v>1.9866538673511291E-2</v>
      </c>
      <c r="Q42" s="6">
        <f t="shared" si="7"/>
        <v>9.8753117206982211E-3</v>
      </c>
      <c r="R42" s="6">
        <f t="shared" si="8"/>
        <v>6.2508563755446556E-2</v>
      </c>
      <c r="S42" s="6">
        <f t="shared" si="9"/>
        <v>1.5549242424242493E-2</v>
      </c>
      <c r="T42" s="6" cm="1">
        <f t="array" ref="T42">SQRT(SUMSQ(K42:R42-S42)/(COUNT(K42:R42)-1))</f>
        <v>2.8692671291572248E-2</v>
      </c>
      <c r="U42" s="10">
        <f t="shared" si="10"/>
        <v>0</v>
      </c>
      <c r="V42" s="10">
        <f t="shared" si="11"/>
        <v>0</v>
      </c>
      <c r="W42" s="6">
        <f t="array" ref="W42">AVERAGE(ABS(K42:R42-S42))</f>
        <v>1.9388186621318637E-2</v>
      </c>
      <c r="X42" s="7">
        <f t="shared" si="12"/>
        <v>1.5549242424242493E-2</v>
      </c>
      <c r="Y42" s="7">
        <f t="shared" si="13"/>
        <v>1.5549242424242493E-2</v>
      </c>
      <c r="Z42" s="6">
        <f t="shared" si="14"/>
        <v>2.4177893996786255E-4</v>
      </c>
    </row>
    <row r="43" spans="1:26" x14ac:dyDescent="0.25">
      <c r="A43" s="1">
        <v>43496</v>
      </c>
      <c r="B43" s="5">
        <v>41.61</v>
      </c>
      <c r="C43" s="5">
        <v>73.28</v>
      </c>
      <c r="D43" s="5">
        <v>61.404000000000003</v>
      </c>
      <c r="E43" s="5">
        <v>133.16</v>
      </c>
      <c r="F43" s="5">
        <v>133.08000000000001</v>
      </c>
      <c r="G43" s="5">
        <v>40.240400000000001</v>
      </c>
      <c r="H43" s="5">
        <v>198.01</v>
      </c>
      <c r="I43" s="5">
        <v>385.62</v>
      </c>
      <c r="J43" s="4">
        <v>2704.1</v>
      </c>
      <c r="K43" s="6">
        <f t="shared" si="1"/>
        <v>7.1890204051991979E-3</v>
      </c>
      <c r="L43" s="6">
        <f t="shared" si="2"/>
        <v>1.3694840226863958E-2</v>
      </c>
      <c r="M43" s="6">
        <f t="shared" si="3"/>
        <v>-5.6676490591701656E-3</v>
      </c>
      <c r="N43" s="6">
        <f t="shared" si="4"/>
        <v>2.3441703174237105E-2</v>
      </c>
      <c r="O43" s="6">
        <f t="shared" si="5"/>
        <v>1.0938924339106926E-2</v>
      </c>
      <c r="P43" s="6">
        <f t="shared" si="6"/>
        <v>2.0923134689983858E-2</v>
      </c>
      <c r="Q43" s="6">
        <f t="shared" si="7"/>
        <v>-2.2076254444883481E-2</v>
      </c>
      <c r="R43" s="6">
        <f t="shared" si="8"/>
        <v>-5.416279789538847E-3</v>
      </c>
      <c r="S43" s="6">
        <f t="shared" si="9"/>
        <v>8.5973778929895328E-3</v>
      </c>
      <c r="T43" s="6" cm="1">
        <f t="array" ref="T43">SQRT(SUMSQ(K43:R43-S43)/(COUNT(K43:R43)-1))</f>
        <v>1.5795451528299823E-2</v>
      </c>
      <c r="U43" s="10">
        <f t="shared" si="10"/>
        <v>0</v>
      </c>
      <c r="V43" s="10">
        <f t="shared" si="11"/>
        <v>0</v>
      </c>
      <c r="W43" s="6">
        <f t="array" ref="W43">AVERAGE(ABS(K43:R43-S43))</f>
        <v>1.1871220664823143E-2</v>
      </c>
      <c r="X43" s="7">
        <f t="shared" si="12"/>
        <v>8.5973778929895328E-3</v>
      </c>
      <c r="Y43" s="7">
        <f t="shared" si="13"/>
        <v>8.5973778929895328E-3</v>
      </c>
      <c r="Z43" s="6">
        <f t="shared" si="14"/>
        <v>7.3914906634865135E-5</v>
      </c>
    </row>
    <row r="44" spans="1:26" x14ac:dyDescent="0.25">
      <c r="A44" s="1">
        <v>43497</v>
      </c>
      <c r="B44" s="5">
        <v>41.63</v>
      </c>
      <c r="C44" s="5">
        <v>75.92</v>
      </c>
      <c r="D44" s="5">
        <v>62.442</v>
      </c>
      <c r="E44" s="5">
        <v>130.91</v>
      </c>
      <c r="F44" s="5">
        <v>134.19999999999999</v>
      </c>
      <c r="G44" s="5">
        <v>40.648000000000003</v>
      </c>
      <c r="H44" s="5">
        <v>196.54</v>
      </c>
      <c r="I44" s="5">
        <v>387.43</v>
      </c>
      <c r="J44" s="4">
        <v>2706.53</v>
      </c>
      <c r="K44" s="6">
        <f t="shared" si="1"/>
        <v>4.806536890171742E-4</v>
      </c>
      <c r="L44" s="6">
        <f t="shared" si="2"/>
        <v>3.6026200873362502E-2</v>
      </c>
      <c r="M44" s="6">
        <f t="shared" si="3"/>
        <v>1.6904436193081906E-2</v>
      </c>
      <c r="N44" s="6">
        <f t="shared" si="4"/>
        <v>-1.6896966055872653E-2</v>
      </c>
      <c r="O44" s="6">
        <f t="shared" si="5"/>
        <v>8.4159903817251358E-3</v>
      </c>
      <c r="P44" s="6">
        <f t="shared" si="6"/>
        <v>1.0129123964970566E-2</v>
      </c>
      <c r="Q44" s="6">
        <f t="shared" si="7"/>
        <v>-7.4238674814403049E-3</v>
      </c>
      <c r="R44" s="6">
        <f t="shared" si="8"/>
        <v>4.6937399512474443E-3</v>
      </c>
      <c r="S44" s="6">
        <f t="shared" si="9"/>
        <v>8.98635405495396E-4</v>
      </c>
      <c r="T44" s="6" cm="1">
        <f t="array" ref="T44">SQRT(SUMSQ(K44:R44-S44)/(COUNT(K44:R44)-1))</f>
        <v>1.7039320376872173E-2</v>
      </c>
      <c r="U44" s="10">
        <f t="shared" si="10"/>
        <v>0</v>
      </c>
      <c r="V44" s="10">
        <f t="shared" si="11"/>
        <v>0</v>
      </c>
      <c r="W44" s="6">
        <f t="array" ref="W44">AVERAGE(ABS(K44:R44-S44))</f>
        <v>1.2276550050211568E-2</v>
      </c>
      <c r="X44" s="7">
        <f t="shared" si="12"/>
        <v>8.98635405495396E-4</v>
      </c>
      <c r="Y44" s="7">
        <f t="shared" si="13"/>
        <v>8.98635405495396E-4</v>
      </c>
      <c r="Z44" s="6">
        <f t="shared" si="14"/>
        <v>8.0754559200987482E-7</v>
      </c>
    </row>
    <row r="45" spans="1:26" x14ac:dyDescent="0.25">
      <c r="A45" s="1">
        <v>43500</v>
      </c>
      <c r="B45" s="5">
        <v>42.813000000000002</v>
      </c>
      <c r="C45" s="5">
        <v>74.819999999999993</v>
      </c>
      <c r="D45" s="5">
        <v>62.578000000000003</v>
      </c>
      <c r="E45" s="5">
        <v>130.88</v>
      </c>
      <c r="F45" s="5">
        <v>132.88</v>
      </c>
      <c r="G45" s="5">
        <v>40.230899999999998</v>
      </c>
      <c r="H45" s="5">
        <v>197.72</v>
      </c>
      <c r="I45" s="5">
        <v>397</v>
      </c>
      <c r="J45" s="4">
        <v>2724.87</v>
      </c>
      <c r="K45" s="6">
        <f t="shared" si="1"/>
        <v>2.8417006966130254E-2</v>
      </c>
      <c r="L45" s="6">
        <f t="shared" si="2"/>
        <v>-1.4488935721812535E-2</v>
      </c>
      <c r="M45" s="6">
        <f t="shared" si="3"/>
        <v>2.1780212036770497E-3</v>
      </c>
      <c r="N45" s="6">
        <f t="shared" si="4"/>
        <v>-2.2916507524251006E-4</v>
      </c>
      <c r="O45" s="6">
        <f t="shared" si="5"/>
        <v>-9.8360655737704805E-3</v>
      </c>
      <c r="P45" s="6">
        <f t="shared" si="6"/>
        <v>-1.0261267467034152E-2</v>
      </c>
      <c r="Q45" s="6">
        <f t="shared" si="7"/>
        <v>6.0038668973236842E-3</v>
      </c>
      <c r="R45" s="6">
        <f t="shared" si="8"/>
        <v>2.4701236352373312E-2</v>
      </c>
      <c r="S45" s="6">
        <f t="shared" si="9"/>
        <v>6.7762042172079262E-3</v>
      </c>
      <c r="T45" s="6" cm="1">
        <f t="array" ref="T45">SQRT(SUMSQ(K45:R45-S45)/(COUNT(K45:R45)-1))</f>
        <v>1.6383333156313903E-2</v>
      </c>
      <c r="U45" s="10">
        <f t="shared" si="10"/>
        <v>0</v>
      </c>
      <c r="V45" s="10">
        <f t="shared" si="11"/>
        <v>0</v>
      </c>
      <c r="W45" s="6">
        <f t="array" ref="W45">AVERAGE(ABS(K45:R45-S45))</f>
        <v>1.3357075740524277E-2</v>
      </c>
      <c r="X45" s="7">
        <f t="shared" si="12"/>
        <v>6.7762042172079262E-3</v>
      </c>
      <c r="Y45" s="7">
        <f t="shared" si="13"/>
        <v>6.7762042172079262E-3</v>
      </c>
      <c r="Z45" s="6">
        <f t="shared" si="14"/>
        <v>4.5916943593306483E-5</v>
      </c>
    </row>
    <row r="46" spans="1:26" x14ac:dyDescent="0.25">
      <c r="A46" s="1">
        <v>43501</v>
      </c>
      <c r="B46" s="5">
        <v>43.545000000000002</v>
      </c>
      <c r="C46" s="5">
        <v>75.59</v>
      </c>
      <c r="D46" s="5">
        <v>64.27</v>
      </c>
      <c r="E46" s="5">
        <v>132</v>
      </c>
      <c r="F46" s="5">
        <v>132.88</v>
      </c>
      <c r="G46" s="5">
        <v>39.918100000000003</v>
      </c>
      <c r="H46" s="5">
        <v>198.01</v>
      </c>
      <c r="I46" s="5">
        <v>410.18</v>
      </c>
      <c r="J46" s="4">
        <v>2737.7</v>
      </c>
      <c r="K46" s="6">
        <f t="shared" si="1"/>
        <v>1.7097610538854946E-2</v>
      </c>
      <c r="L46" s="6">
        <f t="shared" si="2"/>
        <v>1.0291365944934627E-2</v>
      </c>
      <c r="M46" s="6">
        <f t="shared" si="3"/>
        <v>2.7038256256192161E-2</v>
      </c>
      <c r="N46" s="6">
        <f t="shared" si="4"/>
        <v>8.5574572127140591E-3</v>
      </c>
      <c r="O46" s="6">
        <f t="shared" si="5"/>
        <v>0</v>
      </c>
      <c r="P46" s="6">
        <f t="shared" si="6"/>
        <v>-7.7751181305910633E-3</v>
      </c>
      <c r="Q46" s="6">
        <f t="shared" si="7"/>
        <v>1.4667206150111856E-3</v>
      </c>
      <c r="R46" s="6">
        <f t="shared" si="8"/>
        <v>3.3198992443324915E-2</v>
      </c>
      <c r="S46" s="6">
        <f t="shared" si="9"/>
        <v>4.7084815055395968E-3</v>
      </c>
      <c r="T46" s="6" cm="1">
        <f t="array" ref="T46">SQRT(SUMSQ(K46:R46-S46)/(COUNT(K46:R46)-1))</f>
        <v>1.5576176206023787E-2</v>
      </c>
      <c r="U46" s="10">
        <f t="shared" si="10"/>
        <v>0</v>
      </c>
      <c r="V46" s="10">
        <f t="shared" si="11"/>
        <v>0</v>
      </c>
      <c r="W46" s="6">
        <f t="array" ref="W46">AVERAGE(ABS(K46:R46-S46))</f>
        <v>1.1634389612565174E-2</v>
      </c>
      <c r="X46" s="7">
        <f t="shared" si="12"/>
        <v>4.7084815055395968E-3</v>
      </c>
      <c r="Y46" s="7">
        <f t="shared" si="13"/>
        <v>4.7084815055395968E-3</v>
      </c>
      <c r="Z46" s="6">
        <f t="shared" si="14"/>
        <v>2.2169798088008428E-5</v>
      </c>
    </row>
    <row r="47" spans="1:26" x14ac:dyDescent="0.25">
      <c r="A47" s="1">
        <v>43502</v>
      </c>
      <c r="B47" s="5">
        <v>43.56</v>
      </c>
      <c r="C47" s="5">
        <v>75.260000000000005</v>
      </c>
      <c r="D47" s="5">
        <v>63.444000000000003</v>
      </c>
      <c r="E47" s="5">
        <v>130.54</v>
      </c>
      <c r="F47" s="5">
        <v>133</v>
      </c>
      <c r="G47" s="5">
        <v>40.1267</v>
      </c>
      <c r="H47" s="5">
        <v>196.62</v>
      </c>
      <c r="I47" s="5">
        <v>411.11</v>
      </c>
      <c r="J47" s="4">
        <v>2731.61</v>
      </c>
      <c r="K47" s="6">
        <f t="shared" si="1"/>
        <v>3.4447123665182211E-4</v>
      </c>
      <c r="L47" s="6">
        <f t="shared" si="2"/>
        <v>-4.3656568329143441E-3</v>
      </c>
      <c r="M47" s="6">
        <f t="shared" si="3"/>
        <v>-1.2852030496343425E-2</v>
      </c>
      <c r="N47" s="6">
        <f t="shared" si="4"/>
        <v>-1.1060606060606104E-2</v>
      </c>
      <c r="O47" s="6">
        <f t="shared" si="5"/>
        <v>9.0307043949433563E-4</v>
      </c>
      <c r="P47" s="6">
        <f t="shared" si="6"/>
        <v>5.2256996199717687E-3</v>
      </c>
      <c r="Q47" s="6">
        <f t="shared" si="7"/>
        <v>-7.0198474824503254E-3</v>
      </c>
      <c r="R47" s="6">
        <f t="shared" si="8"/>
        <v>2.2672972841191186E-3</v>
      </c>
      <c r="S47" s="6">
        <f t="shared" si="9"/>
        <v>-2.224495014062744E-3</v>
      </c>
      <c r="T47" s="6" cm="1">
        <f t="array" ref="T47">SQRT(SUMSQ(K47:R47-S47)/(COUNT(K47:R47)-1))</f>
        <v>6.6618766069453089E-3</v>
      </c>
      <c r="U47" s="10">
        <f t="shared" si="10"/>
        <v>0</v>
      </c>
      <c r="V47" s="10">
        <f t="shared" si="11"/>
        <v>0</v>
      </c>
      <c r="W47" s="6">
        <f t="array" ref="W47">AVERAGE(ABS(K47:R47-S47))</f>
        <v>5.5048349315689055E-3</v>
      </c>
      <c r="X47" s="7">
        <f t="shared" si="12"/>
        <v>-2.224495014062744E-3</v>
      </c>
      <c r="Y47" s="7">
        <f t="shared" si="13"/>
        <v>2.224495014062744E-3</v>
      </c>
      <c r="Z47" s="6">
        <f t="shared" si="14"/>
        <v>4.9483780675900077E-6</v>
      </c>
    </row>
    <row r="48" spans="1:26" x14ac:dyDescent="0.25">
      <c r="A48" s="1">
        <v>43503</v>
      </c>
      <c r="B48" s="5">
        <v>42.734999999999999</v>
      </c>
      <c r="C48" s="5">
        <v>74.680000000000007</v>
      </c>
      <c r="D48" s="5">
        <v>61.502000000000002</v>
      </c>
      <c r="E48" s="5">
        <v>128.78</v>
      </c>
      <c r="F48" s="5">
        <v>132.05000000000001</v>
      </c>
      <c r="G48" s="5">
        <v>39.529499999999999</v>
      </c>
      <c r="H48" s="5">
        <v>193.07</v>
      </c>
      <c r="I48" s="5">
        <v>405.17</v>
      </c>
      <c r="J48" s="4">
        <v>2706.05</v>
      </c>
      <c r="K48" s="6">
        <f t="shared" si="1"/>
        <v>-1.8939393939394034E-2</v>
      </c>
      <c r="L48" s="6">
        <f t="shared" si="2"/>
        <v>-7.706617060855625E-3</v>
      </c>
      <c r="M48" s="6">
        <f t="shared" si="3"/>
        <v>-3.0609671521341641E-2</v>
      </c>
      <c r="N48" s="6">
        <f t="shared" si="4"/>
        <v>-1.3482457484295884E-2</v>
      </c>
      <c r="O48" s="6">
        <f t="shared" si="5"/>
        <v>-7.1428571428570065E-3</v>
      </c>
      <c r="P48" s="6">
        <f t="shared" si="6"/>
        <v>-1.4882858545556932E-2</v>
      </c>
      <c r="Q48" s="6">
        <f t="shared" si="7"/>
        <v>-1.8055131726172347E-2</v>
      </c>
      <c r="R48" s="6">
        <f t="shared" si="8"/>
        <v>-1.4448687699155971E-2</v>
      </c>
      <c r="S48" s="6">
        <f t="shared" si="9"/>
        <v>-9.3571190616522637E-3</v>
      </c>
      <c r="T48" s="6" cm="1">
        <f t="array" ref="T48">SQRT(SUMSQ(K48:R48-S48)/(COUNT(K48:R48)-1))</f>
        <v>1.0001784126787412E-2</v>
      </c>
      <c r="U48" s="10">
        <f t="shared" si="10"/>
        <v>0</v>
      </c>
      <c r="V48" s="10">
        <f t="shared" si="11"/>
        <v>0</v>
      </c>
      <c r="W48" s="6">
        <f t="array" ref="W48">AVERAGE(ABS(K48:R48-S48))</f>
        <v>7.2675313081993903E-3</v>
      </c>
      <c r="X48" s="7">
        <f t="shared" si="12"/>
        <v>-9.3571190616522637E-3</v>
      </c>
      <c r="Y48" s="7">
        <f t="shared" si="13"/>
        <v>9.3571190616522637E-3</v>
      </c>
      <c r="Z48" s="6">
        <f t="shared" si="14"/>
        <v>8.7555677133936146E-5</v>
      </c>
    </row>
    <row r="49" spans="1:26" x14ac:dyDescent="0.25">
      <c r="A49" s="1">
        <v>43504</v>
      </c>
      <c r="B49" s="5">
        <v>42.603000000000002</v>
      </c>
      <c r="C49" s="5">
        <v>73.98</v>
      </c>
      <c r="D49" s="5">
        <v>61.16</v>
      </c>
      <c r="E49" s="5">
        <v>128.6</v>
      </c>
      <c r="F49" s="5">
        <v>132.4</v>
      </c>
      <c r="G49" s="5">
        <v>40.0319</v>
      </c>
      <c r="H49" s="5">
        <v>191.67</v>
      </c>
      <c r="I49" s="5">
        <v>404.91</v>
      </c>
      <c r="J49" s="4">
        <v>2707.88</v>
      </c>
      <c r="K49" s="6">
        <f t="shared" si="1"/>
        <v>-3.0888030888029938E-3</v>
      </c>
      <c r="L49" s="6">
        <f t="shared" si="2"/>
        <v>-9.3733261917514632E-3</v>
      </c>
      <c r="M49" s="6">
        <f t="shared" si="3"/>
        <v>-5.5607947709018779E-3</v>
      </c>
      <c r="N49" s="6">
        <f t="shared" si="4"/>
        <v>-1.3977325671689078E-3</v>
      </c>
      <c r="O49" s="6">
        <f t="shared" si="5"/>
        <v>2.6505111700112494E-3</v>
      </c>
      <c r="P49" s="6">
        <f t="shared" si="6"/>
        <v>1.2709495440114349E-2</v>
      </c>
      <c r="Q49" s="6">
        <f t="shared" si="7"/>
        <v>-7.2512560211323018E-3</v>
      </c>
      <c r="R49" s="6">
        <f t="shared" si="8"/>
        <v>-6.4170595058865576E-4</v>
      </c>
      <c r="S49" s="6">
        <f t="shared" si="9"/>
        <v>6.7626244895691023E-4</v>
      </c>
      <c r="T49" s="6" cm="1">
        <f t="array" ref="T49">SQRT(SUMSQ(K49:R49-S49)/(COUNT(K49:R49)-1))</f>
        <v>7.2864966348686012E-3</v>
      </c>
      <c r="U49" s="10">
        <f t="shared" si="10"/>
        <v>0</v>
      </c>
      <c r="V49" s="10">
        <f t="shared" si="11"/>
        <v>0</v>
      </c>
      <c r="W49" s="6">
        <f t="array" ref="W49">AVERAGE(ABS(K49:R49-S49))</f>
        <v>5.6723343745374299E-3</v>
      </c>
      <c r="X49" s="7">
        <f t="shared" si="12"/>
        <v>6.7626244895691023E-4</v>
      </c>
      <c r="Y49" s="7">
        <f t="shared" si="13"/>
        <v>6.7626244895691023E-4</v>
      </c>
      <c r="Z49" s="6">
        <f t="shared" si="14"/>
        <v>4.5733089986919764E-7</v>
      </c>
    </row>
    <row r="50" spans="1:26" x14ac:dyDescent="0.25">
      <c r="A50" s="1">
        <v>43507</v>
      </c>
      <c r="B50" s="5">
        <v>42.357999999999997</v>
      </c>
      <c r="C50" s="5">
        <v>74.099999999999994</v>
      </c>
      <c r="D50" s="5">
        <v>62.567999999999998</v>
      </c>
      <c r="E50" s="5">
        <v>128.93</v>
      </c>
      <c r="F50" s="5">
        <v>132</v>
      </c>
      <c r="G50" s="5">
        <v>39.5105</v>
      </c>
      <c r="H50" s="5">
        <v>191.33</v>
      </c>
      <c r="I50" s="5">
        <v>403.95</v>
      </c>
      <c r="J50" s="4">
        <v>2709.8</v>
      </c>
      <c r="K50" s="6">
        <f t="shared" si="1"/>
        <v>-5.7507687252073003E-3</v>
      </c>
      <c r="L50" s="6">
        <f t="shared" si="2"/>
        <v>1.6220600162204502E-3</v>
      </c>
      <c r="M50" s="6">
        <f t="shared" si="3"/>
        <v>2.302158273381294E-2</v>
      </c>
      <c r="N50" s="6">
        <f t="shared" si="4"/>
        <v>2.5660964230171945E-3</v>
      </c>
      <c r="O50" s="6">
        <f t="shared" si="5"/>
        <v>-3.0211480362538623E-3</v>
      </c>
      <c r="P50" s="6">
        <f t="shared" si="6"/>
        <v>-1.3024612871235242E-2</v>
      </c>
      <c r="Q50" s="6">
        <f t="shared" si="7"/>
        <v>-1.7738821933530602E-3</v>
      </c>
      <c r="R50" s="6">
        <f t="shared" si="8"/>
        <v>-2.3708972364230307E-3</v>
      </c>
      <c r="S50" s="6">
        <f t="shared" si="9"/>
        <v>7.0904175960539995E-4</v>
      </c>
      <c r="T50" s="6" cm="1">
        <f t="array" ref="T50">SQRT(SUMSQ(K50:R50-S50)/(COUNT(K50:R50)-1))</f>
        <v>1.0433732461813961E-2</v>
      </c>
      <c r="U50" s="10">
        <f t="shared" si="10"/>
        <v>0</v>
      </c>
      <c r="V50" s="10">
        <f t="shared" si="11"/>
        <v>0</v>
      </c>
      <c r="W50" s="6">
        <f t="array" ref="W50">AVERAGE(ABS(K50:R50-S50))</f>
        <v>6.8211414693417349E-3</v>
      </c>
      <c r="X50" s="7">
        <f t="shared" si="12"/>
        <v>7.0904175960539995E-4</v>
      </c>
      <c r="Y50" s="7">
        <f t="shared" si="13"/>
        <v>7.0904175960539995E-4</v>
      </c>
      <c r="Z50" s="6">
        <f t="shared" si="14"/>
        <v>5.0274021686432179E-7</v>
      </c>
    </row>
    <row r="51" spans="1:26" x14ac:dyDescent="0.25">
      <c r="A51" s="1">
        <v>43508</v>
      </c>
      <c r="B51" s="5">
        <v>42.722999999999999</v>
      </c>
      <c r="C51" s="5">
        <v>75.400000000000006</v>
      </c>
      <c r="D51" s="5">
        <v>62.362000000000002</v>
      </c>
      <c r="E51" s="5">
        <v>132.66999999999999</v>
      </c>
      <c r="F51" s="5">
        <v>134.16</v>
      </c>
      <c r="G51" s="5">
        <v>39.690600000000003</v>
      </c>
      <c r="H51" s="5">
        <v>194.49</v>
      </c>
      <c r="I51" s="5">
        <v>410.72</v>
      </c>
      <c r="J51" s="4">
        <v>2744.73</v>
      </c>
      <c r="K51" s="6">
        <f t="shared" si="1"/>
        <v>8.6170262996365654E-3</v>
      </c>
      <c r="L51" s="6">
        <f t="shared" si="2"/>
        <v>1.7543859649122862E-2</v>
      </c>
      <c r="M51" s="6">
        <f t="shared" si="3"/>
        <v>-3.2924178493798362E-3</v>
      </c>
      <c r="N51" s="6">
        <f t="shared" si="4"/>
        <v>2.9007988831148523E-2</v>
      </c>
      <c r="O51" s="6">
        <f t="shared" si="5"/>
        <v>1.6363636363636358E-2</v>
      </c>
      <c r="P51" s="6">
        <f t="shared" si="6"/>
        <v>4.5582819756775361E-3</v>
      </c>
      <c r="Q51" s="6">
        <f t="shared" si="7"/>
        <v>1.6515967177128443E-2</v>
      </c>
      <c r="R51" s="6">
        <f t="shared" si="8"/>
        <v>1.6759499938111322E-2</v>
      </c>
      <c r="S51" s="6">
        <f t="shared" si="9"/>
        <v>1.2890250202966858E-2</v>
      </c>
      <c r="T51" s="6" cm="1">
        <f t="array" ref="T51">SQRT(SUMSQ(K51:R51-S51)/(COUNT(K51:R51)-1))</f>
        <v>9.7919776948530365E-3</v>
      </c>
      <c r="U51" s="10">
        <f t="shared" si="10"/>
        <v>0</v>
      </c>
      <c r="V51" s="10">
        <f t="shared" si="11"/>
        <v>0</v>
      </c>
      <c r="W51" s="6">
        <f t="array" ref="W51">AVERAGE(ABS(K51:R51-S51))</f>
        <v>7.565945140909941E-3</v>
      </c>
      <c r="X51" s="7">
        <f t="shared" si="12"/>
        <v>1.2890250202966858E-2</v>
      </c>
      <c r="Y51" s="7">
        <f t="shared" si="13"/>
        <v>1.2890250202966858E-2</v>
      </c>
      <c r="Z51" s="6">
        <f t="shared" si="14"/>
        <v>1.661585502950871E-4</v>
      </c>
    </row>
    <row r="52" spans="1:26" x14ac:dyDescent="0.25">
      <c r="A52" s="1">
        <v>43509</v>
      </c>
      <c r="B52" s="5">
        <v>42.545000000000002</v>
      </c>
      <c r="C52" s="5">
        <v>76.25</v>
      </c>
      <c r="D52" s="5">
        <v>61.634</v>
      </c>
      <c r="E52" s="5">
        <v>133.1</v>
      </c>
      <c r="F52" s="5">
        <v>134.44999999999999</v>
      </c>
      <c r="G52" s="5">
        <v>39.529499999999999</v>
      </c>
      <c r="H52" s="5">
        <v>194.69</v>
      </c>
      <c r="I52" s="5">
        <v>410.58</v>
      </c>
      <c r="J52" s="4">
        <v>2753.03</v>
      </c>
      <c r="K52" s="6">
        <f t="shared" si="1"/>
        <v>-4.1663740842168284E-3</v>
      </c>
      <c r="L52" s="6">
        <f t="shared" si="2"/>
        <v>1.1273209549071517E-2</v>
      </c>
      <c r="M52" s="6">
        <f t="shared" si="3"/>
        <v>-1.1673775696738442E-2</v>
      </c>
      <c r="N52" s="6">
        <f t="shared" si="4"/>
        <v>3.2411245948593681E-3</v>
      </c>
      <c r="O52" s="6">
        <f t="shared" si="5"/>
        <v>2.1615980918305855E-3</v>
      </c>
      <c r="P52" s="6">
        <f t="shared" si="6"/>
        <v>-4.0588955571345675E-3</v>
      </c>
      <c r="Q52" s="6">
        <f t="shared" si="7"/>
        <v>1.0283305054243908E-3</v>
      </c>
      <c r="R52" s="6">
        <f t="shared" si="8"/>
        <v>-3.4086482275041963E-4</v>
      </c>
      <c r="S52" s="6">
        <f t="shared" si="9"/>
        <v>3.0239768574686909E-3</v>
      </c>
      <c r="T52" s="6" cm="1">
        <f t="array" ref="T52">SQRT(SUMSQ(K52:R52-S52)/(COUNT(K52:R52)-1))</f>
        <v>7.5785186323082355E-3</v>
      </c>
      <c r="U52" s="10">
        <f t="shared" si="10"/>
        <v>0</v>
      </c>
      <c r="V52" s="10">
        <f t="shared" si="11"/>
        <v>0</v>
      </c>
      <c r="W52" s="6">
        <f t="array" ref="W52">AVERAGE(ABS(K52:R52-S52))</f>
        <v>5.4575278921738662E-3</v>
      </c>
      <c r="X52" s="7">
        <f t="shared" si="12"/>
        <v>3.0239768574686909E-3</v>
      </c>
      <c r="Y52" s="7">
        <f t="shared" si="13"/>
        <v>3.0239768574686909E-3</v>
      </c>
      <c r="Z52" s="6">
        <f t="shared" si="14"/>
        <v>9.14443603450622E-6</v>
      </c>
    </row>
    <row r="53" spans="1:26" x14ac:dyDescent="0.25">
      <c r="A53" s="1">
        <v>43510</v>
      </c>
      <c r="B53" s="5">
        <v>42.7</v>
      </c>
      <c r="C53" s="5">
        <v>76.27</v>
      </c>
      <c r="D53" s="5">
        <v>60.753999999999998</v>
      </c>
      <c r="E53" s="5">
        <v>132.62</v>
      </c>
      <c r="F53" s="5">
        <v>134.31</v>
      </c>
      <c r="G53" s="5">
        <v>39.785400000000003</v>
      </c>
      <c r="H53" s="5">
        <v>192.53</v>
      </c>
      <c r="I53" s="5">
        <v>409.82</v>
      </c>
      <c r="J53" s="4">
        <v>2745.73</v>
      </c>
      <c r="K53" s="6">
        <f t="shared" si="1"/>
        <v>3.6432013162535082E-3</v>
      </c>
      <c r="L53" s="6">
        <f t="shared" si="2"/>
        <v>2.6229508196706774E-4</v>
      </c>
      <c r="M53" s="6">
        <f t="shared" si="3"/>
        <v>-1.4277833663237871E-2</v>
      </c>
      <c r="N53" s="6">
        <f t="shared" si="4"/>
        <v>-3.6063110443275148E-3</v>
      </c>
      <c r="O53" s="6">
        <f t="shared" si="5"/>
        <v>-1.041279285979857E-3</v>
      </c>
      <c r="P53" s="6">
        <f t="shared" si="6"/>
        <v>6.4736462641825643E-3</v>
      </c>
      <c r="Q53" s="6">
        <f t="shared" si="7"/>
        <v>-1.1094560583491675E-2</v>
      </c>
      <c r="R53" s="6">
        <f t="shared" si="8"/>
        <v>-1.8510399922061493E-3</v>
      </c>
      <c r="S53" s="6">
        <f t="shared" si="9"/>
        <v>-2.6516238471793185E-3</v>
      </c>
      <c r="T53" s="6" cm="1">
        <f t="array" ref="T53">SQRT(SUMSQ(K53:R53-S53)/(COUNT(K53:R53)-1))</f>
        <v>6.9896230140376698E-3</v>
      </c>
      <c r="U53" s="10">
        <f t="shared" si="10"/>
        <v>0</v>
      </c>
      <c r="V53" s="10">
        <f t="shared" si="11"/>
        <v>0</v>
      </c>
      <c r="W53" s="6">
        <f t="array" ref="W53">AVERAGE(ABS(K53:R53-S53))</f>
        <v>5.221097046204104E-3</v>
      </c>
      <c r="X53" s="7">
        <f t="shared" si="12"/>
        <v>-2.6516238471793185E-3</v>
      </c>
      <c r="Y53" s="7">
        <f t="shared" si="13"/>
        <v>2.6516238471793185E-3</v>
      </c>
      <c r="Z53" s="6">
        <f t="shared" si="14"/>
        <v>7.0311090269300496E-6</v>
      </c>
    </row>
    <row r="54" spans="1:26" x14ac:dyDescent="0.25">
      <c r="A54" s="1">
        <v>43511</v>
      </c>
      <c r="B54" s="5">
        <v>42.604999999999997</v>
      </c>
      <c r="C54" s="5">
        <v>77.709999999999994</v>
      </c>
      <c r="D54" s="5">
        <v>61.576000000000001</v>
      </c>
      <c r="E54" s="5">
        <v>136.19999999999999</v>
      </c>
      <c r="F54" s="5">
        <v>136.38</v>
      </c>
      <c r="G54" s="5">
        <v>40.192999999999998</v>
      </c>
      <c r="H54" s="5">
        <v>198.5</v>
      </c>
      <c r="I54" s="5">
        <v>417.97</v>
      </c>
      <c r="J54" s="4">
        <v>2775.6</v>
      </c>
      <c r="K54" s="6">
        <f t="shared" si="1"/>
        <v>-2.2248243559720438E-3</v>
      </c>
      <c r="L54" s="6">
        <f t="shared" si="2"/>
        <v>1.888029369345734E-2</v>
      </c>
      <c r="M54" s="6">
        <f t="shared" si="3"/>
        <v>1.3529973335089096E-2</v>
      </c>
      <c r="N54" s="6">
        <f t="shared" si="4"/>
        <v>2.6994420147790521E-2</v>
      </c>
      <c r="O54" s="6">
        <f t="shared" si="5"/>
        <v>1.5412106321197161E-2</v>
      </c>
      <c r="P54" s="6">
        <f t="shared" si="6"/>
        <v>1.0244964233110609E-2</v>
      </c>
      <c r="Q54" s="6">
        <f t="shared" si="7"/>
        <v>3.1008154573313185E-2</v>
      </c>
      <c r="R54" s="6">
        <f t="shared" si="8"/>
        <v>1.9886779561758994E-2</v>
      </c>
      <c r="S54" s="6">
        <f t="shared" si="9"/>
        <v>1.0878709851296353E-2</v>
      </c>
      <c r="T54" s="6" cm="1">
        <f t="array" ref="T54">SQRT(SUMSQ(K54:R54-S54)/(COUNT(K54:R54)-1))</f>
        <v>1.2010509986271966E-2</v>
      </c>
      <c r="U54" s="10">
        <f t="shared" si="10"/>
        <v>0</v>
      </c>
      <c r="V54" s="10">
        <f t="shared" si="11"/>
        <v>0</v>
      </c>
      <c r="W54" s="6">
        <f t="array" ref="W54">AVERAGE(ABS(K54:R54-S54))</f>
        <v>9.2720935437852897E-3</v>
      </c>
      <c r="X54" s="7">
        <f t="shared" si="12"/>
        <v>1.0878709851296353E-2</v>
      </c>
      <c r="Y54" s="7">
        <f t="shared" si="13"/>
        <v>1.0878709851296353E-2</v>
      </c>
      <c r="Z54" s="6">
        <f t="shared" si="14"/>
        <v>1.1834632802869233E-4</v>
      </c>
    </row>
    <row r="55" spans="1:26" x14ac:dyDescent="0.25">
      <c r="A55" s="1">
        <v>43515</v>
      </c>
      <c r="B55" s="5">
        <v>42.732999999999997</v>
      </c>
      <c r="C55" s="5">
        <v>78.23</v>
      </c>
      <c r="D55" s="5">
        <v>61.128</v>
      </c>
      <c r="E55" s="5">
        <v>135.80000000000001</v>
      </c>
      <c r="F55" s="5">
        <v>135.69</v>
      </c>
      <c r="G55" s="5">
        <v>40.382599999999996</v>
      </c>
      <c r="H55" s="5">
        <v>198.67</v>
      </c>
      <c r="I55" s="5">
        <v>416.26</v>
      </c>
      <c r="J55" s="4">
        <v>2779.76</v>
      </c>
      <c r="K55" s="6">
        <f t="shared" si="1"/>
        <v>3.0043422133552156E-3</v>
      </c>
      <c r="L55" s="6">
        <f t="shared" si="2"/>
        <v>6.6915454896410154E-3</v>
      </c>
      <c r="M55" s="6">
        <f t="shared" si="3"/>
        <v>-7.2755619072365496E-3</v>
      </c>
      <c r="N55" s="6">
        <f t="shared" si="4"/>
        <v>-2.936857562408024E-3</v>
      </c>
      <c r="O55" s="6">
        <f t="shared" si="5"/>
        <v>-5.0593928728552839E-3</v>
      </c>
      <c r="P55" s="6">
        <f t="shared" si="6"/>
        <v>4.7172393202796759E-3</v>
      </c>
      <c r="Q55" s="6">
        <f t="shared" si="7"/>
        <v>8.5642317380352218E-4</v>
      </c>
      <c r="R55" s="6">
        <f t="shared" si="8"/>
        <v>-4.0912027178985344E-3</v>
      </c>
      <c r="S55" s="6">
        <f t="shared" si="9"/>
        <v>1.4987750396311394E-3</v>
      </c>
      <c r="T55" s="6" cm="1">
        <f t="array" ref="T55">SQRT(SUMSQ(K55:R55-S55)/(COUNT(K55:R55)-1))</f>
        <v>5.4892618400696914E-3</v>
      </c>
      <c r="U55" s="10">
        <f t="shared" si="10"/>
        <v>0</v>
      </c>
      <c r="V55" s="10">
        <f t="shared" si="11"/>
        <v>0</v>
      </c>
      <c r="W55" s="6">
        <f t="array" ref="W55">AVERAGE(ABS(K55:R55-S55))</f>
        <v>4.4896586236416319E-3</v>
      </c>
      <c r="X55" s="7">
        <f t="shared" si="12"/>
        <v>1.4987750396311394E-3</v>
      </c>
      <c r="Y55" s="7">
        <f t="shared" si="13"/>
        <v>1.4987750396311394E-3</v>
      </c>
      <c r="Z55" s="6">
        <f t="shared" si="14"/>
        <v>2.2463266194213236E-6</v>
      </c>
    </row>
    <row r="56" spans="1:26" x14ac:dyDescent="0.25">
      <c r="A56" s="1">
        <v>43516</v>
      </c>
      <c r="B56" s="5">
        <v>43.008000000000003</v>
      </c>
      <c r="C56" s="5">
        <v>78.53</v>
      </c>
      <c r="D56" s="5">
        <v>60.512</v>
      </c>
      <c r="E56" s="5">
        <v>140.31</v>
      </c>
      <c r="F56" s="5">
        <v>136.35</v>
      </c>
      <c r="G56" s="5">
        <v>40.003399999999999</v>
      </c>
      <c r="H56" s="5">
        <v>198.6</v>
      </c>
      <c r="I56" s="5">
        <v>421.55</v>
      </c>
      <c r="J56" s="4">
        <v>2784.7</v>
      </c>
      <c r="K56" s="6">
        <f t="shared" si="1"/>
        <v>6.4353076077037219E-3</v>
      </c>
      <c r="L56" s="6">
        <f t="shared" si="2"/>
        <v>3.8348459670203283E-3</v>
      </c>
      <c r="M56" s="6">
        <f t="shared" si="3"/>
        <v>-1.0077215024211439E-2</v>
      </c>
      <c r="N56" s="6">
        <f t="shared" si="4"/>
        <v>3.3210603829160412E-2</v>
      </c>
      <c r="O56" s="6">
        <f t="shared" si="5"/>
        <v>4.8640282998009265E-3</v>
      </c>
      <c r="P56" s="6">
        <f t="shared" si="6"/>
        <v>-9.3901829005561543E-3</v>
      </c>
      <c r="Q56" s="6">
        <f t="shared" si="7"/>
        <v>-3.5234308149190152E-4</v>
      </c>
      <c r="R56" s="6">
        <f t="shared" si="8"/>
        <v>1.2708403401720192E-2</v>
      </c>
      <c r="S56" s="6">
        <f t="shared" si="9"/>
        <v>1.7771318387196366E-3</v>
      </c>
      <c r="T56" s="6" cm="1">
        <f t="array" ref="T56">SQRT(SUMSQ(K56:R56-S56)/(COUNT(K56:R56)-1))</f>
        <v>1.4206571414647843E-2</v>
      </c>
      <c r="U56" s="10">
        <f t="shared" si="10"/>
        <v>0</v>
      </c>
      <c r="V56" s="10">
        <f t="shared" si="11"/>
        <v>0</v>
      </c>
      <c r="W56" s="6">
        <f t="array" ref="W56">AVERAGE(ABS(K56:R56-S56))</f>
        <v>9.6648333042782253E-3</v>
      </c>
      <c r="X56" s="7">
        <f t="shared" si="12"/>
        <v>1.7771318387196366E-3</v>
      </c>
      <c r="Y56" s="7">
        <f t="shared" si="13"/>
        <v>1.7771318387196366E-3</v>
      </c>
      <c r="Z56" s="6">
        <f t="shared" si="14"/>
        <v>3.1581975721910366E-6</v>
      </c>
    </row>
    <row r="57" spans="1:26" x14ac:dyDescent="0.25">
      <c r="A57" s="1">
        <v>43517</v>
      </c>
      <c r="B57" s="5">
        <v>42.765000000000001</v>
      </c>
      <c r="C57" s="5">
        <v>77.819999999999993</v>
      </c>
      <c r="D57" s="5">
        <v>58.246000000000002</v>
      </c>
      <c r="E57" s="5">
        <v>138.88</v>
      </c>
      <c r="F57" s="5">
        <v>135.41999999999999</v>
      </c>
      <c r="G57" s="5">
        <v>39.946599999999997</v>
      </c>
      <c r="H57" s="5">
        <v>196.36</v>
      </c>
      <c r="I57" s="5">
        <v>417.58</v>
      </c>
      <c r="J57" s="4">
        <v>2774.88</v>
      </c>
      <c r="K57" s="6">
        <f t="shared" si="1"/>
        <v>-5.6501116071429047E-3</v>
      </c>
      <c r="L57" s="6">
        <f t="shared" si="2"/>
        <v>-9.041130778046691E-3</v>
      </c>
      <c r="M57" s="6">
        <f t="shared" si="3"/>
        <v>-3.7447117927022711E-2</v>
      </c>
      <c r="N57" s="6">
        <f t="shared" si="4"/>
        <v>-1.0191718337965949E-2</v>
      </c>
      <c r="O57" s="6">
        <f t="shared" si="5"/>
        <v>-6.8206820682068514E-3</v>
      </c>
      <c r="P57" s="6">
        <f t="shared" si="6"/>
        <v>-1.4198793102586649E-3</v>
      </c>
      <c r="Q57" s="6">
        <f t="shared" si="7"/>
        <v>-1.127895266868062E-2</v>
      </c>
      <c r="R57" s="6">
        <f t="shared" si="8"/>
        <v>-9.4176254299609408E-3</v>
      </c>
      <c r="S57" s="6">
        <f t="shared" si="9"/>
        <v>-3.526412180845262E-3</v>
      </c>
      <c r="T57" s="6" cm="1">
        <f t="array" ref="T57">SQRT(SUMSQ(K57:R57-S57)/(COUNT(K57:R57)-1))</f>
        <v>1.3836085208789602E-2</v>
      </c>
      <c r="U57" s="10">
        <f t="shared" si="10"/>
        <v>0</v>
      </c>
      <c r="V57" s="10">
        <f t="shared" si="11"/>
        <v>0</v>
      </c>
      <c r="W57" s="6">
        <f t="array" ref="W57">AVERAGE(ABS(K57:R57-S57))</f>
        <v>8.4086233027120538E-3</v>
      </c>
      <c r="X57" s="7">
        <f t="shared" si="12"/>
        <v>-3.526412180845262E-3</v>
      </c>
      <c r="Y57" s="7">
        <f t="shared" si="13"/>
        <v>3.526412180845262E-3</v>
      </c>
      <c r="Z57" s="6">
        <f t="shared" si="14"/>
        <v>1.2435582869213837E-5</v>
      </c>
    </row>
    <row r="58" spans="1:26" x14ac:dyDescent="0.25">
      <c r="A58" s="1">
        <v>43518</v>
      </c>
      <c r="B58" s="5">
        <v>43.243000000000002</v>
      </c>
      <c r="C58" s="5">
        <v>78.42</v>
      </c>
      <c r="D58" s="5">
        <v>58.942</v>
      </c>
      <c r="E58" s="5">
        <v>138.68</v>
      </c>
      <c r="F58" s="5">
        <v>136.6</v>
      </c>
      <c r="G58" s="5">
        <v>40.7239</v>
      </c>
      <c r="H58" s="5">
        <v>196</v>
      </c>
      <c r="I58" s="5">
        <v>424.05</v>
      </c>
      <c r="J58" s="4">
        <v>2792.67</v>
      </c>
      <c r="K58" s="6">
        <f t="shared" si="1"/>
        <v>1.1177364667368295E-2</v>
      </c>
      <c r="L58" s="6">
        <f t="shared" si="2"/>
        <v>7.7101002313031408E-3</v>
      </c>
      <c r="M58" s="6">
        <f t="shared" si="3"/>
        <v>1.194931840813096E-2</v>
      </c>
      <c r="N58" s="6">
        <f t="shared" si="4"/>
        <v>-1.4400921658985766E-3</v>
      </c>
      <c r="O58" s="6">
        <f t="shared" si="5"/>
        <v>8.7136316644513823E-3</v>
      </c>
      <c r="P58" s="6">
        <f t="shared" si="6"/>
        <v>1.9458477066884416E-2</v>
      </c>
      <c r="Q58" s="6">
        <f t="shared" si="7"/>
        <v>-1.8333672845793902E-3</v>
      </c>
      <c r="R58" s="6">
        <f t="shared" si="8"/>
        <v>1.549403707074104E-2</v>
      </c>
      <c r="S58" s="6">
        <f t="shared" si="9"/>
        <v>6.4110880470507059E-3</v>
      </c>
      <c r="T58" s="6" cm="1">
        <f t="array" ref="T58">SQRT(SUMSQ(K58:R58-S58)/(COUNT(K58:R58)-1))</f>
        <v>7.9527616566459902E-3</v>
      </c>
      <c r="U58" s="10">
        <f t="shared" si="10"/>
        <v>0</v>
      </c>
      <c r="V58" s="10">
        <f t="shared" si="11"/>
        <v>0</v>
      </c>
      <c r="W58" s="6">
        <f t="array" ref="W58">AVERAGE(ABS(K58:R58-S58))</f>
        <v>6.5165045463942972E-3</v>
      </c>
      <c r="X58" s="7">
        <f t="shared" si="12"/>
        <v>6.4110880470507059E-3</v>
      </c>
      <c r="Y58" s="7">
        <f t="shared" si="13"/>
        <v>6.4110880470507059E-3</v>
      </c>
      <c r="Z58" s="6">
        <f t="shared" si="14"/>
        <v>4.1102049947036437E-5</v>
      </c>
    </row>
    <row r="59" spans="1:26" x14ac:dyDescent="0.25">
      <c r="A59" s="1">
        <v>43521</v>
      </c>
      <c r="B59" s="5">
        <v>43.558</v>
      </c>
      <c r="C59" s="5">
        <v>78.5</v>
      </c>
      <c r="D59" s="5">
        <v>59.753999999999998</v>
      </c>
      <c r="E59" s="5">
        <v>141.41</v>
      </c>
      <c r="F59" s="5">
        <v>136.19999999999999</v>
      </c>
      <c r="G59" s="5">
        <v>40.837600000000002</v>
      </c>
      <c r="H59" s="5">
        <v>198.65</v>
      </c>
      <c r="I59" s="5">
        <v>426.87</v>
      </c>
      <c r="J59" s="4">
        <v>2796.11</v>
      </c>
      <c r="K59" s="6">
        <f t="shared" si="1"/>
        <v>7.284415974839753E-3</v>
      </c>
      <c r="L59" s="6">
        <f t="shared" si="2"/>
        <v>1.0201479214486664E-3</v>
      </c>
      <c r="M59" s="6">
        <f t="shared" si="3"/>
        <v>1.3776254623188766E-2</v>
      </c>
      <c r="N59" s="6">
        <f t="shared" si="4"/>
        <v>1.9685607153158369E-2</v>
      </c>
      <c r="O59" s="6">
        <f t="shared" si="5"/>
        <v>-2.9282576866764831E-3</v>
      </c>
      <c r="P59" s="6">
        <f t="shared" si="6"/>
        <v>2.7919722816331927E-3</v>
      </c>
      <c r="Q59" s="6">
        <f t="shared" si="7"/>
        <v>1.3520408163265385E-2</v>
      </c>
      <c r="R59" s="6">
        <f t="shared" si="8"/>
        <v>6.6501591793419745E-3</v>
      </c>
      <c r="S59" s="6">
        <f t="shared" si="9"/>
        <v>1.2317960947767492E-3</v>
      </c>
      <c r="T59" s="6" cm="1">
        <f t="array" ref="T59">SQRT(SUMSQ(K59:R59-S59)/(COUNT(K59:R59)-1))</f>
        <v>1.0244820482258372E-2</v>
      </c>
      <c r="U59" s="10">
        <f t="shared" si="10"/>
        <v>0</v>
      </c>
      <c r="V59" s="10">
        <f t="shared" si="11"/>
        <v>0</v>
      </c>
      <c r="W59" s="6">
        <f t="array" ref="W59">AVERAGE(ABS(K59:R59-S59))</f>
        <v>7.5862178451935325E-3</v>
      </c>
      <c r="X59" s="7">
        <f t="shared" si="12"/>
        <v>1.2317960947767492E-3</v>
      </c>
      <c r="Y59" s="7">
        <f t="shared" si="13"/>
        <v>1.2317960947767492E-3</v>
      </c>
      <c r="Z59" s="6">
        <f t="shared" si="14"/>
        <v>1.5173216191072501E-6</v>
      </c>
    </row>
    <row r="60" spans="1:26" x14ac:dyDescent="0.25">
      <c r="A60" s="1">
        <v>43522</v>
      </c>
      <c r="B60" s="5">
        <v>43.582999999999998</v>
      </c>
      <c r="C60" s="5">
        <v>78.66</v>
      </c>
      <c r="D60" s="5">
        <v>59.572000000000003</v>
      </c>
      <c r="E60" s="5">
        <v>137.97999999999999</v>
      </c>
      <c r="F60" s="5">
        <v>136.11000000000001</v>
      </c>
      <c r="G60" s="5">
        <v>40.780700000000003</v>
      </c>
      <c r="H60" s="5">
        <v>198.9</v>
      </c>
      <c r="I60" s="5">
        <v>426.77</v>
      </c>
      <c r="J60" s="4">
        <v>2793.9</v>
      </c>
      <c r="K60" s="6">
        <f t="shared" si="1"/>
        <v>5.739473805042028E-4</v>
      </c>
      <c r="L60" s="6">
        <f t="shared" si="2"/>
        <v>2.0382165605095093E-3</v>
      </c>
      <c r="M60" s="6">
        <f t="shared" si="3"/>
        <v>-3.0458212002543172E-3</v>
      </c>
      <c r="N60" s="6">
        <f t="shared" si="4"/>
        <v>-2.4255710345802983E-2</v>
      </c>
      <c r="O60" s="6">
        <f t="shared" si="5"/>
        <v>-6.6079295154164441E-4</v>
      </c>
      <c r="P60" s="6">
        <f t="shared" si="6"/>
        <v>-1.3933237996356374E-3</v>
      </c>
      <c r="Q60" s="6">
        <f t="shared" si="7"/>
        <v>1.2584948401712648E-3</v>
      </c>
      <c r="R60" s="6">
        <f t="shared" si="8"/>
        <v>-2.3426335886811422E-4</v>
      </c>
      <c r="S60" s="6">
        <f t="shared" si="9"/>
        <v>-7.9038378318452285E-4</v>
      </c>
      <c r="T60" s="6" cm="1">
        <f t="array" ref="T60">SQRT(SUMSQ(K60:R60-S60)/(COUNT(K60:R60)-1))</f>
        <v>9.0274061457943124E-3</v>
      </c>
      <c r="U60" s="10">
        <f t="shared" si="10"/>
        <v>0</v>
      </c>
      <c r="V60" s="10">
        <f t="shared" si="11"/>
        <v>0</v>
      </c>
      <c r="W60" s="6">
        <f t="array" ref="W60">AVERAGE(ABS(K60:R60-S60))</f>
        <v>4.1564031728546502E-3</v>
      </c>
      <c r="X60" s="7">
        <f t="shared" si="12"/>
        <v>-7.9038378318452285E-4</v>
      </c>
      <c r="Y60" s="7">
        <f t="shared" si="13"/>
        <v>7.9038378318452285E-4</v>
      </c>
      <c r="Z60" s="6">
        <f t="shared" si="14"/>
        <v>6.2470652472107881E-7</v>
      </c>
    </row>
    <row r="61" spans="1:26" x14ac:dyDescent="0.25">
      <c r="A61" s="1">
        <v>43523</v>
      </c>
      <c r="B61" s="5">
        <v>43.718000000000004</v>
      </c>
      <c r="C61" s="5">
        <v>79.47</v>
      </c>
      <c r="D61" s="5">
        <v>62.948</v>
      </c>
      <c r="E61" s="5">
        <v>139.58000000000001</v>
      </c>
      <c r="F61" s="5">
        <v>135.87</v>
      </c>
      <c r="G61" s="5">
        <v>40.695399999999999</v>
      </c>
      <c r="H61" s="5">
        <v>198.1</v>
      </c>
      <c r="I61" s="5">
        <v>435.44</v>
      </c>
      <c r="J61" s="4">
        <v>2792.38</v>
      </c>
      <c r="K61" s="6">
        <f t="shared" si="1"/>
        <v>3.0975380308837508E-3</v>
      </c>
      <c r="L61" s="6">
        <f t="shared" si="2"/>
        <v>1.0297482837528626E-2</v>
      </c>
      <c r="M61" s="6">
        <f t="shared" si="3"/>
        <v>5.6670919223796412E-2</v>
      </c>
      <c r="N61" s="6">
        <f t="shared" si="4"/>
        <v>1.1595883461371415E-2</v>
      </c>
      <c r="O61" s="6">
        <f t="shared" si="5"/>
        <v>-1.7632797002424816E-3</v>
      </c>
      <c r="P61" s="6">
        <f t="shared" si="6"/>
        <v>-2.0916757191515867E-3</v>
      </c>
      <c r="Q61" s="6">
        <f t="shared" si="7"/>
        <v>-4.0221216691805894E-3</v>
      </c>
      <c r="R61" s="6">
        <f t="shared" si="8"/>
        <v>2.03153923659114E-2</v>
      </c>
      <c r="S61" s="6">
        <f t="shared" si="9"/>
        <v>-5.4404237803784561E-4</v>
      </c>
      <c r="T61" s="6" cm="1">
        <f t="array" ref="T61">SQRT(SUMSQ(K61:R61-S61)/(COUNT(K61:R61)-1))</f>
        <v>2.3913009517711324E-2</v>
      </c>
      <c r="U61" s="10">
        <f t="shared" si="10"/>
        <v>0</v>
      </c>
      <c r="V61" s="10">
        <f t="shared" si="11"/>
        <v>0</v>
      </c>
      <c r="W61" s="6">
        <f t="array" ref="W61">AVERAGE(ABS(K61:R61-S61))</f>
        <v>1.3867797220517744E-2</v>
      </c>
      <c r="X61" s="7">
        <f t="shared" si="12"/>
        <v>-5.4404237803784561E-4</v>
      </c>
      <c r="Y61" s="7">
        <f t="shared" si="13"/>
        <v>5.4404237803784561E-4</v>
      </c>
      <c r="Z61" s="6">
        <f t="shared" si="14"/>
        <v>2.9598210910107412E-7</v>
      </c>
    </row>
    <row r="62" spans="1:26" x14ac:dyDescent="0.25">
      <c r="A62" s="1">
        <v>43524</v>
      </c>
      <c r="B62" s="5">
        <v>43.287999999999997</v>
      </c>
      <c r="C62" s="5">
        <v>79.03</v>
      </c>
      <c r="D62" s="5">
        <v>63.975999999999999</v>
      </c>
      <c r="E62" s="5">
        <v>137.34</v>
      </c>
      <c r="F62" s="5">
        <v>136.63999999999999</v>
      </c>
      <c r="G62" s="5">
        <v>41.093600000000002</v>
      </c>
      <c r="H62" s="5">
        <v>196.7</v>
      </c>
      <c r="I62" s="5">
        <v>439.96</v>
      </c>
      <c r="J62" s="4">
        <v>2784.49</v>
      </c>
      <c r="K62" s="6">
        <f t="shared" si="1"/>
        <v>-9.8357655885449313E-3</v>
      </c>
      <c r="L62" s="6">
        <f t="shared" si="2"/>
        <v>-5.5366805083678639E-3</v>
      </c>
      <c r="M62" s="6">
        <f t="shared" si="3"/>
        <v>1.6330939823346213E-2</v>
      </c>
      <c r="N62" s="6">
        <f t="shared" si="4"/>
        <v>-1.6048144433299938E-2</v>
      </c>
      <c r="O62" s="6">
        <f t="shared" si="5"/>
        <v>5.6671818650178007E-3</v>
      </c>
      <c r="P62" s="6">
        <f t="shared" si="6"/>
        <v>9.7848896926926443E-3</v>
      </c>
      <c r="Q62" s="6">
        <f t="shared" si="7"/>
        <v>-7.0671378091873294E-3</v>
      </c>
      <c r="R62" s="6">
        <f t="shared" si="8"/>
        <v>1.038030497887199E-2</v>
      </c>
      <c r="S62" s="6">
        <f t="shared" si="9"/>
        <v>-2.8255466662847617E-3</v>
      </c>
      <c r="T62" s="6" cm="1">
        <f t="array" ref="T62">SQRT(SUMSQ(K62:R62-S62)/(COUNT(K62:R62)-1))</f>
        <v>1.2082080228592675E-2</v>
      </c>
      <c r="U62" s="10">
        <f t="shared" si="10"/>
        <v>0</v>
      </c>
      <c r="V62" s="10">
        <f t="shared" si="11"/>
        <v>0</v>
      </c>
      <c r="W62" s="6">
        <f t="array" ref="W62">AVERAGE(ABS(K62:R62-S62))</f>
        <v>1.0081380587416089E-2</v>
      </c>
      <c r="X62" s="7">
        <f t="shared" si="12"/>
        <v>-2.8255466662847617E-3</v>
      </c>
      <c r="Y62" s="7">
        <f t="shared" si="13"/>
        <v>2.8255466662847617E-3</v>
      </c>
      <c r="Z62" s="6">
        <f t="shared" si="14"/>
        <v>7.9837139633529309E-6</v>
      </c>
    </row>
    <row r="63" spans="1:26" x14ac:dyDescent="0.25">
      <c r="A63" s="1">
        <v>43525</v>
      </c>
      <c r="B63" s="5">
        <v>43.743000000000002</v>
      </c>
      <c r="C63" s="5">
        <v>80</v>
      </c>
      <c r="D63" s="5">
        <v>58.957999999999998</v>
      </c>
      <c r="E63" s="5">
        <v>137.47</v>
      </c>
      <c r="F63" s="5">
        <v>138.35</v>
      </c>
      <c r="G63" s="5">
        <v>41.103099999999998</v>
      </c>
      <c r="H63" s="5">
        <v>198.2</v>
      </c>
      <c r="I63" s="5">
        <v>440.62</v>
      </c>
      <c r="J63" s="4">
        <v>2803.69</v>
      </c>
      <c r="K63" s="6">
        <f t="shared" si="1"/>
        <v>1.0510996119016847E-2</v>
      </c>
      <c r="L63" s="6">
        <f t="shared" si="2"/>
        <v>1.2273820068328556E-2</v>
      </c>
      <c r="M63" s="6">
        <f t="shared" si="3"/>
        <v>-7.8435663373765174E-2</v>
      </c>
      <c r="N63" s="6">
        <f t="shared" si="4"/>
        <v>9.4655599242754462E-4</v>
      </c>
      <c r="O63" s="6">
        <f t="shared" si="5"/>
        <v>1.25146370023419E-2</v>
      </c>
      <c r="P63" s="6">
        <f t="shared" si="6"/>
        <v>2.3117955107343491E-4</v>
      </c>
      <c r="Q63" s="6">
        <f t="shared" si="7"/>
        <v>7.6258261311641373E-3</v>
      </c>
      <c r="R63" s="6">
        <f t="shared" si="8"/>
        <v>1.5001363760343001E-3</v>
      </c>
      <c r="S63" s="6">
        <f t="shared" si="9"/>
        <v>6.8953381050032014E-3</v>
      </c>
      <c r="T63" s="6" cm="1">
        <f t="array" ref="T63">SQRT(SUMSQ(K63:R63-S63)/(COUNT(K63:R63)-1))</f>
        <v>3.2654901659800672E-2</v>
      </c>
      <c r="U63" s="10">
        <f t="shared" si="10"/>
        <v>0</v>
      </c>
      <c r="V63" s="10">
        <f t="shared" si="11"/>
        <v>0</v>
      </c>
      <c r="W63" s="6">
        <f t="array" ref="W63">AVERAGE(ABS(K63:R63-S63))</f>
        <v>1.4835383846885167E-2</v>
      </c>
      <c r="X63" s="7">
        <f t="shared" si="12"/>
        <v>6.8953381050032014E-3</v>
      </c>
      <c r="Y63" s="7">
        <f t="shared" si="13"/>
        <v>6.8953381050032014E-3</v>
      </c>
      <c r="Z63" s="6">
        <f t="shared" si="14"/>
        <v>4.7545687582309143E-5</v>
      </c>
    </row>
    <row r="64" spans="1:26" x14ac:dyDescent="0.25">
      <c r="A64" s="1">
        <v>43528</v>
      </c>
      <c r="B64" s="5">
        <v>43.963000000000001</v>
      </c>
      <c r="C64" s="5">
        <v>80.31</v>
      </c>
      <c r="D64" s="5">
        <v>57.072000000000003</v>
      </c>
      <c r="E64" s="5">
        <v>138.35</v>
      </c>
      <c r="F64" s="5">
        <v>138.47999999999999</v>
      </c>
      <c r="G64" s="5">
        <v>40.828099999999999</v>
      </c>
      <c r="H64" s="5">
        <v>195.98</v>
      </c>
      <c r="I64" s="5">
        <v>432.69</v>
      </c>
      <c r="J64" s="4">
        <v>2792.81</v>
      </c>
      <c r="K64" s="6">
        <f t="shared" si="1"/>
        <v>5.0293761287520944E-3</v>
      </c>
      <c r="L64" s="6">
        <f t="shared" si="2"/>
        <v>3.8750000000000728E-3</v>
      </c>
      <c r="M64" s="6">
        <f t="shared" si="3"/>
        <v>-3.1988873435326748E-2</v>
      </c>
      <c r="N64" s="6">
        <f t="shared" si="4"/>
        <v>6.4013966683640344E-3</v>
      </c>
      <c r="O64" s="6">
        <f t="shared" si="5"/>
        <v>9.3964582580419176E-4</v>
      </c>
      <c r="P64" s="6">
        <f t="shared" si="6"/>
        <v>-6.6904929311900618E-3</v>
      </c>
      <c r="Q64" s="6">
        <f t="shared" si="7"/>
        <v>-1.1200807265388524E-2</v>
      </c>
      <c r="R64" s="6">
        <f t="shared" si="8"/>
        <v>-1.7997367346012427E-2</v>
      </c>
      <c r="S64" s="6">
        <f t="shared" si="9"/>
        <v>-3.8806002090102654E-3</v>
      </c>
      <c r="T64" s="6" cm="1">
        <f t="array" ref="T64">SQRT(SUMSQ(K64:R64-S64)/(COUNT(K64:R64)-1))</f>
        <v>1.3728647374783133E-2</v>
      </c>
      <c r="U64" s="10">
        <f t="shared" si="10"/>
        <v>0</v>
      </c>
      <c r="V64" s="10">
        <f t="shared" si="11"/>
        <v>0</v>
      </c>
      <c r="W64" s="6">
        <f t="array" ref="W64">AVERAGE(ABS(K64:R64-S64))</f>
        <v>1.0515369950104769E-2</v>
      </c>
      <c r="X64" s="7">
        <f t="shared" si="12"/>
        <v>-3.8806002090102654E-3</v>
      </c>
      <c r="Y64" s="7">
        <f t="shared" si="13"/>
        <v>3.8806002090102654E-3</v>
      </c>
      <c r="Z64" s="6">
        <f t="shared" si="14"/>
        <v>1.5059057982170515E-5</v>
      </c>
    </row>
    <row r="65" spans="1:26" x14ac:dyDescent="0.25">
      <c r="A65" s="1">
        <v>43529</v>
      </c>
      <c r="B65" s="5">
        <v>43.883000000000003</v>
      </c>
      <c r="C65" s="5">
        <v>80.19</v>
      </c>
      <c r="D65" s="5">
        <v>55.308</v>
      </c>
      <c r="E65" s="5">
        <v>137.13999999999999</v>
      </c>
      <c r="F65" s="5">
        <v>138.77000000000001</v>
      </c>
      <c r="G65" s="5">
        <v>40.657499999999999</v>
      </c>
      <c r="H65" s="5">
        <v>196</v>
      </c>
      <c r="I65" s="5">
        <v>430.12</v>
      </c>
      <c r="J65" s="4">
        <v>2789.65</v>
      </c>
      <c r="K65" s="6">
        <f t="shared" si="1"/>
        <v>-1.8197120305710746E-3</v>
      </c>
      <c r="L65" s="6">
        <f t="shared" si="2"/>
        <v>-1.4942099364961825E-3</v>
      </c>
      <c r="M65" s="6">
        <f t="shared" si="3"/>
        <v>-3.0908326324642577E-2</v>
      </c>
      <c r="N65" s="6">
        <f t="shared" si="4"/>
        <v>-8.7459342247923066E-3</v>
      </c>
      <c r="O65" s="6">
        <f t="shared" si="5"/>
        <v>2.094165222414901E-3</v>
      </c>
      <c r="P65" s="6">
        <f t="shared" si="6"/>
        <v>-4.1784947131999761E-3</v>
      </c>
      <c r="Q65" s="6">
        <f t="shared" si="7"/>
        <v>1.0205122971740366E-4</v>
      </c>
      <c r="R65" s="6">
        <f t="shared" si="8"/>
        <v>-5.9395872333540822E-3</v>
      </c>
      <c r="S65" s="6">
        <f t="shared" si="9"/>
        <v>-1.1314768996100177E-3</v>
      </c>
      <c r="T65" s="6" cm="1">
        <f t="array" ref="T65">SQRT(SUMSQ(K65:R65-S65)/(COUNT(K65:R65)-1))</f>
        <v>1.1889818971183684E-2</v>
      </c>
      <c r="U65" s="10">
        <f t="shared" si="10"/>
        <v>0</v>
      </c>
      <c r="V65" s="10">
        <f t="shared" si="11"/>
        <v>0</v>
      </c>
      <c r="W65" s="6">
        <f t="array" ref="W65">AVERAGE(ABS(K65:R65-S65))</f>
        <v>6.344571664593554E-3</v>
      </c>
      <c r="X65" s="7">
        <f t="shared" si="12"/>
        <v>-1.1314768996100177E-3</v>
      </c>
      <c r="Y65" s="7">
        <f t="shared" si="13"/>
        <v>1.1314768996100177E-3</v>
      </c>
      <c r="Z65" s="6">
        <f t="shared" si="14"/>
        <v>1.2802399743510981E-6</v>
      </c>
    </row>
    <row r="66" spans="1:26" x14ac:dyDescent="0.25">
      <c r="A66" s="1">
        <v>43530</v>
      </c>
      <c r="B66" s="5">
        <v>43.63</v>
      </c>
      <c r="C66" s="5">
        <v>79.28</v>
      </c>
      <c r="D66" s="5">
        <v>55.247999999999998</v>
      </c>
      <c r="E66" s="5">
        <v>134.83000000000001</v>
      </c>
      <c r="F66" s="5">
        <v>139.09</v>
      </c>
      <c r="G66" s="5">
        <v>39.681100000000001</v>
      </c>
      <c r="H66" s="5">
        <v>194.74</v>
      </c>
      <c r="I66" s="5">
        <v>424.46</v>
      </c>
      <c r="J66" s="4">
        <v>2771.45</v>
      </c>
      <c r="K66" s="6">
        <f t="shared" si="1"/>
        <v>-5.7653305380215292E-3</v>
      </c>
      <c r="L66" s="6">
        <f t="shared" si="2"/>
        <v>-1.1348048385085407E-2</v>
      </c>
      <c r="M66" s="6">
        <f t="shared" si="3"/>
        <v>-1.0848340203949425E-3</v>
      </c>
      <c r="N66" s="6">
        <f t="shared" si="4"/>
        <v>-1.6844100918768978E-2</v>
      </c>
      <c r="O66" s="6">
        <f t="shared" si="5"/>
        <v>2.3059739136701563E-3</v>
      </c>
      <c r="P66" s="6">
        <f t="shared" si="6"/>
        <v>-2.4015249338990352E-2</v>
      </c>
      <c r="Q66" s="6">
        <f t="shared" si="7"/>
        <v>-6.4285714285713391E-3</v>
      </c>
      <c r="R66" s="6">
        <f t="shared" si="8"/>
        <v>-1.3159118385566826E-2</v>
      </c>
      <c r="S66" s="6">
        <f t="shared" si="9"/>
        <v>-6.5241159285216455E-3</v>
      </c>
      <c r="T66" s="6" cm="1">
        <f t="array" ref="T66">SQRT(SUMSQ(K66:R66-S66)/(COUNT(K66:R66)-1))</f>
        <v>9.1641894540635746E-3</v>
      </c>
      <c r="U66" s="10">
        <f t="shared" si="10"/>
        <v>0</v>
      </c>
      <c r="V66" s="10">
        <f t="shared" si="11"/>
        <v>0</v>
      </c>
      <c r="W66" s="6">
        <f t="array" ref="W66">AVERAGE(ABS(K66:R66-S66))</f>
        <v>6.7992193693867387E-3</v>
      </c>
      <c r="X66" s="7">
        <f t="shared" si="12"/>
        <v>-6.5241159285216455E-3</v>
      </c>
      <c r="Y66" s="7">
        <f t="shared" si="13"/>
        <v>6.5241159285216455E-3</v>
      </c>
      <c r="Z66" s="6">
        <f t="shared" si="14"/>
        <v>4.2564088648789855E-5</v>
      </c>
    </row>
    <row r="67" spans="1:26" x14ac:dyDescent="0.25">
      <c r="A67" s="1">
        <v>43531</v>
      </c>
      <c r="B67" s="5">
        <v>43.125</v>
      </c>
      <c r="C67" s="5">
        <v>80.16</v>
      </c>
      <c r="D67" s="5">
        <v>55.317999999999998</v>
      </c>
      <c r="E67" s="5">
        <v>132.80000000000001</v>
      </c>
      <c r="F67" s="5">
        <v>138.24</v>
      </c>
      <c r="G67" s="5">
        <v>39.235599999999998</v>
      </c>
      <c r="H67" s="5">
        <v>192.77</v>
      </c>
      <c r="I67" s="5">
        <v>422.56</v>
      </c>
      <c r="J67" s="4">
        <v>2748.93</v>
      </c>
      <c r="K67" s="6">
        <f t="shared" si="1"/>
        <v>-1.1574604629841945E-2</v>
      </c>
      <c r="L67" s="6">
        <f t="shared" si="2"/>
        <v>1.1099899091826293E-2</v>
      </c>
      <c r="M67" s="6">
        <f t="shared" si="3"/>
        <v>1.2670141905588572E-3</v>
      </c>
      <c r="N67" s="6">
        <f t="shared" si="4"/>
        <v>-1.5055996439961472E-2</v>
      </c>
      <c r="O67" s="6">
        <f t="shared" si="5"/>
        <v>-6.1111510532748659E-3</v>
      </c>
      <c r="P67" s="6">
        <f t="shared" si="6"/>
        <v>-1.1227007315825488E-2</v>
      </c>
      <c r="Q67" s="6">
        <f t="shared" si="7"/>
        <v>-1.0116052172126966E-2</v>
      </c>
      <c r="R67" s="6">
        <f t="shared" si="8"/>
        <v>-4.4762757385854446E-3</v>
      </c>
      <c r="S67" s="6">
        <f t="shared" si="9"/>
        <v>-8.1257103682187415E-3</v>
      </c>
      <c r="T67" s="6" cm="1">
        <f t="array" ref="T67">SQRT(SUMSQ(K67:R67-S67)/(COUNT(K67:R67)-1))</f>
        <v>8.8537917302160853E-3</v>
      </c>
      <c r="U67" s="10">
        <f t="shared" si="10"/>
        <v>0</v>
      </c>
      <c r="V67" s="10">
        <f t="shared" si="11"/>
        <v>0</v>
      </c>
      <c r="W67" s="6">
        <f t="array" ref="W67">AVERAGE(ABS(K67:R67-S67))</f>
        <v>6.2191433810350888E-3</v>
      </c>
      <c r="X67" s="7">
        <f t="shared" si="12"/>
        <v>-8.1257103682187415E-3</v>
      </c>
      <c r="Y67" s="7">
        <f t="shared" si="13"/>
        <v>8.1257103682187415E-3</v>
      </c>
      <c r="Z67" s="6">
        <f t="shared" si="14"/>
        <v>6.602716898817756E-5</v>
      </c>
    </row>
    <row r="68" spans="1:26" x14ac:dyDescent="0.25">
      <c r="A68" s="1">
        <v>43532</v>
      </c>
      <c r="B68" s="5">
        <v>43.228000000000002</v>
      </c>
      <c r="C68" s="5">
        <v>79.010000000000005</v>
      </c>
      <c r="D68" s="5">
        <v>56.828000000000003</v>
      </c>
      <c r="E68" s="5">
        <v>131.35</v>
      </c>
      <c r="F68" s="5">
        <v>138.06</v>
      </c>
      <c r="G68" s="5">
        <v>38.761600000000001</v>
      </c>
      <c r="H68" s="5">
        <v>195.24</v>
      </c>
      <c r="I68" s="5">
        <v>422.54</v>
      </c>
      <c r="J68" s="4">
        <v>2743.07</v>
      </c>
      <c r="K68" s="6">
        <f t="shared" si="1"/>
        <v>2.3884057971015338E-3</v>
      </c>
      <c r="L68" s="6">
        <f t="shared" si="2"/>
        <v>-1.4346307385229462E-2</v>
      </c>
      <c r="M68" s="6">
        <f t="shared" si="3"/>
        <v>2.7296720778047012E-2</v>
      </c>
      <c r="N68" s="6">
        <f t="shared" si="4"/>
        <v>-1.0918674698795261E-2</v>
      </c>
      <c r="O68" s="6">
        <f t="shared" si="5"/>
        <v>-1.3020833333333703E-3</v>
      </c>
      <c r="P68" s="6">
        <f t="shared" si="6"/>
        <v>-1.2080865336582036E-2</v>
      </c>
      <c r="Q68" s="6">
        <f t="shared" si="7"/>
        <v>1.2813197074233562E-2</v>
      </c>
      <c r="R68" s="6">
        <f t="shared" si="8"/>
        <v>-4.7330556607327878E-5</v>
      </c>
      <c r="S68" s="6">
        <f t="shared" si="9"/>
        <v>-2.1317385309919112E-3</v>
      </c>
      <c r="T68" s="6" cm="1">
        <f t="array" ref="T68">SQRT(SUMSQ(K68:R68-S68)/(COUNT(K68:R68)-1))</f>
        <v>1.4343944318826889E-2</v>
      </c>
      <c r="U68" s="10">
        <f t="shared" si="10"/>
        <v>0</v>
      </c>
      <c r="V68" s="10">
        <f t="shared" si="11"/>
        <v>0</v>
      </c>
      <c r="W68" s="6">
        <f t="array" ref="W68">AVERAGE(ABS(K68:R68-S68))</f>
        <v>1.0344779280253999E-2</v>
      </c>
      <c r="X68" s="7">
        <f t="shared" si="12"/>
        <v>-2.1317385309919112E-3</v>
      </c>
      <c r="Y68" s="7">
        <f t="shared" si="13"/>
        <v>2.1317385309919112E-3</v>
      </c>
      <c r="Z68" s="6">
        <f t="shared" si="14"/>
        <v>4.5443091645155513E-6</v>
      </c>
    </row>
    <row r="69" spans="1:26" x14ac:dyDescent="0.25">
      <c r="A69" s="1">
        <v>43535</v>
      </c>
      <c r="B69" s="5">
        <v>44.725000000000001</v>
      </c>
      <c r="C69" s="5">
        <v>79.78</v>
      </c>
      <c r="D69" s="5">
        <v>58.183999999999997</v>
      </c>
      <c r="E69" s="5">
        <v>133.11000000000001</v>
      </c>
      <c r="F69" s="5">
        <v>138.56</v>
      </c>
      <c r="G69" s="5">
        <v>39.3399</v>
      </c>
      <c r="H69" s="5">
        <v>195.97</v>
      </c>
      <c r="I69" s="5">
        <v>400.01</v>
      </c>
      <c r="J69" s="4">
        <v>2783.3</v>
      </c>
      <c r="K69" s="6">
        <f t="shared" ref="K69:K132" si="19">B69/B68-1</f>
        <v>3.4630332192097768E-2</v>
      </c>
      <c r="L69" s="6">
        <f t="shared" ref="L69:L132" si="20">C69/C68-1</f>
        <v>9.7456018225541285E-3</v>
      </c>
      <c r="M69" s="6">
        <f t="shared" ref="M69:M132" si="21">D69/D68-1</f>
        <v>2.3861476736819709E-2</v>
      </c>
      <c r="N69" s="6">
        <f t="shared" ref="N69:N132" si="22">E69/E68-1</f>
        <v>1.3399314807765572E-2</v>
      </c>
      <c r="O69" s="6">
        <f t="shared" ref="O69:O132" si="23">F69/F68-1</f>
        <v>3.6216137911053714E-3</v>
      </c>
      <c r="P69" s="6">
        <f t="shared" ref="P69:P132" si="24">G69/G68-1</f>
        <v>1.4919404771732925E-2</v>
      </c>
      <c r="Q69" s="6">
        <f t="shared" ref="Q69:Q132" si="25">H69/H68-1</f>
        <v>3.7389879123130854E-3</v>
      </c>
      <c r="R69" s="6">
        <f t="shared" ref="R69:R132" si="26">I69/I68-1</f>
        <v>-5.3320395702182055E-2</v>
      </c>
      <c r="S69" s="6">
        <f t="shared" ref="S69:S132" si="27">J69/J68-1</f>
        <v>1.4666049353461608E-2</v>
      </c>
      <c r="T69" s="6" cm="1">
        <f t="array" ref="T69">SQRT(SUMSQ(K69:R69-S69)/(COUNT(K69:R69)-1))</f>
        <v>2.7703906437383373E-2</v>
      </c>
      <c r="U69" s="10">
        <f t="shared" ref="U69:U132" si="28">IF(S69&gt;=$AD$3,1,0)</f>
        <v>0</v>
      </c>
      <c r="V69" s="10">
        <f t="shared" ref="V69:V132" si="29">IF(S69&lt;=$AD$4,1,0)</f>
        <v>0</v>
      </c>
      <c r="W69" s="6">
        <f t="array" ref="W69">AVERAGE(ABS(K69:R69-S69))</f>
        <v>1.5694773722002189E-2</v>
      </c>
      <c r="X69" s="7">
        <f t="shared" ref="X69:X132" si="30">S69</f>
        <v>1.4666049353461608E-2</v>
      </c>
      <c r="Y69" s="7">
        <f t="shared" ref="Y69:Y132" si="31">ABS(X69)</f>
        <v>1.4666049353461608E-2</v>
      </c>
      <c r="Z69" s="6">
        <f t="shared" ref="Z69:Z132" si="32">X69^2</f>
        <v>2.1509300363817163E-4</v>
      </c>
    </row>
    <row r="70" spans="1:26" x14ac:dyDescent="0.25">
      <c r="A70" s="1">
        <v>43536</v>
      </c>
      <c r="B70" s="5">
        <v>45.228000000000002</v>
      </c>
      <c r="C70" s="5">
        <v>80</v>
      </c>
      <c r="D70" s="5">
        <v>56.671999999999997</v>
      </c>
      <c r="E70" s="5">
        <v>132.47999999999999</v>
      </c>
      <c r="F70" s="5">
        <v>139.18</v>
      </c>
      <c r="G70" s="5">
        <v>39.557899999999997</v>
      </c>
      <c r="H70" s="5">
        <v>196.63</v>
      </c>
      <c r="I70" s="5">
        <v>375.41</v>
      </c>
      <c r="J70" s="4">
        <v>2791.52</v>
      </c>
      <c r="K70" s="6">
        <f t="shared" si="19"/>
        <v>1.1246506428172154E-2</v>
      </c>
      <c r="L70" s="6">
        <f t="shared" si="20"/>
        <v>2.7575833542241579E-3</v>
      </c>
      <c r="M70" s="6">
        <f t="shared" si="21"/>
        <v>-2.5986525505293567E-2</v>
      </c>
      <c r="N70" s="6">
        <f t="shared" si="22"/>
        <v>-4.7329276538202736E-3</v>
      </c>
      <c r="O70" s="6">
        <f t="shared" si="23"/>
        <v>4.474595842956175E-3</v>
      </c>
      <c r="P70" s="6">
        <f t="shared" si="24"/>
        <v>5.5414477413515684E-3</v>
      </c>
      <c r="Q70" s="6">
        <f t="shared" si="25"/>
        <v>3.36786242792253E-3</v>
      </c>
      <c r="R70" s="6">
        <f t="shared" si="26"/>
        <v>-6.1498462538436494E-2</v>
      </c>
      <c r="S70" s="6">
        <f t="shared" si="27"/>
        <v>2.9533287823806376E-3</v>
      </c>
      <c r="T70" s="6" cm="1">
        <f t="array" ref="T70">SQRT(SUMSQ(K70:R70-S70)/(COUNT(K70:R70)-1))</f>
        <v>2.7067710525782711E-2</v>
      </c>
      <c r="U70" s="10">
        <f t="shared" si="28"/>
        <v>0</v>
      </c>
      <c r="V70" s="10">
        <f t="shared" si="29"/>
        <v>0</v>
      </c>
      <c r="W70" s="6">
        <f t="array" ref="W70">AVERAGE(ABS(K70:R70-S70))</f>
        <v>1.4261343097966075E-2</v>
      </c>
      <c r="X70" s="7">
        <f t="shared" si="30"/>
        <v>2.9533287823806376E-3</v>
      </c>
      <c r="Y70" s="7">
        <f t="shared" si="31"/>
        <v>2.9533287823806376E-3</v>
      </c>
      <c r="Z70" s="6">
        <f t="shared" si="32"/>
        <v>8.7221508968378993E-6</v>
      </c>
    </row>
    <row r="71" spans="1:26" x14ac:dyDescent="0.25">
      <c r="A71" s="1">
        <v>43537</v>
      </c>
      <c r="B71" s="5">
        <v>45.427999999999997</v>
      </c>
      <c r="C71" s="5">
        <v>80.709999999999994</v>
      </c>
      <c r="D71" s="5">
        <v>57.792000000000002</v>
      </c>
      <c r="E71" s="5">
        <v>133.5</v>
      </c>
      <c r="F71" s="5">
        <v>139.41</v>
      </c>
      <c r="G71" s="5">
        <v>39.823300000000003</v>
      </c>
      <c r="H71" s="5">
        <v>197.25</v>
      </c>
      <c r="I71" s="5">
        <v>377.14</v>
      </c>
      <c r="J71" s="4">
        <v>2810.92</v>
      </c>
      <c r="K71" s="6">
        <f t="shared" si="19"/>
        <v>4.422039444591741E-3</v>
      </c>
      <c r="L71" s="6">
        <f t="shared" si="20"/>
        <v>8.8749999999999662E-3</v>
      </c>
      <c r="M71" s="6">
        <f t="shared" si="21"/>
        <v>1.9762845849802479E-2</v>
      </c>
      <c r="N71" s="6">
        <f t="shared" si="22"/>
        <v>7.699275362318847E-3</v>
      </c>
      <c r="O71" s="6">
        <f t="shared" si="23"/>
        <v>1.6525362839487912E-3</v>
      </c>
      <c r="P71" s="6">
        <f t="shared" si="24"/>
        <v>6.7091529125662408E-3</v>
      </c>
      <c r="Q71" s="6">
        <f t="shared" si="25"/>
        <v>3.1531302446219378E-3</v>
      </c>
      <c r="R71" s="6">
        <f t="shared" si="26"/>
        <v>4.6082949308754451E-3</v>
      </c>
      <c r="S71" s="6">
        <f t="shared" si="27"/>
        <v>6.9496188456468211E-3</v>
      </c>
      <c r="T71" s="6" cm="1">
        <f t="array" ref="T71">SQRT(SUMSQ(K71:R71-S71)/(COUNT(K71:R71)-1))</f>
        <v>5.6422962938505652E-3</v>
      </c>
      <c r="U71" s="10">
        <f t="shared" si="28"/>
        <v>0</v>
      </c>
      <c r="V71" s="10">
        <f t="shared" si="29"/>
        <v>0</v>
      </c>
      <c r="W71" s="6">
        <f t="array" ref="W71">AVERAGE(ABS(K71:R71-S71))</f>
        <v>3.7114006358513474E-3</v>
      </c>
      <c r="X71" s="7">
        <f t="shared" si="30"/>
        <v>6.9496188456468211E-3</v>
      </c>
      <c r="Y71" s="7">
        <f t="shared" si="31"/>
        <v>6.9496188456468211E-3</v>
      </c>
      <c r="Z71" s="6">
        <f t="shared" si="32"/>
        <v>4.8297202099769457E-5</v>
      </c>
    </row>
    <row r="72" spans="1:26" x14ac:dyDescent="0.25">
      <c r="A72" s="1">
        <v>43538</v>
      </c>
      <c r="B72" s="5">
        <v>45.933</v>
      </c>
      <c r="C72" s="5">
        <v>80.44</v>
      </c>
      <c r="D72" s="5">
        <v>57.991999999999997</v>
      </c>
      <c r="E72" s="5">
        <v>133.69</v>
      </c>
      <c r="F72" s="5">
        <v>138.02000000000001</v>
      </c>
      <c r="G72" s="5">
        <v>39.045999999999999</v>
      </c>
      <c r="H72" s="5">
        <v>197.47</v>
      </c>
      <c r="I72" s="5">
        <v>373.3</v>
      </c>
      <c r="J72" s="4">
        <v>2808.48</v>
      </c>
      <c r="K72" s="6">
        <f t="shared" si="19"/>
        <v>1.1116492031346459E-2</v>
      </c>
      <c r="L72" s="6">
        <f t="shared" si="20"/>
        <v>-3.3453103704621512E-3</v>
      </c>
      <c r="M72" s="6">
        <f t="shared" si="21"/>
        <v>3.4606866002213632E-3</v>
      </c>
      <c r="N72" s="6">
        <f t="shared" si="22"/>
        <v>1.4232209737827795E-3</v>
      </c>
      <c r="O72" s="6">
        <f t="shared" si="23"/>
        <v>-9.970590345025343E-3</v>
      </c>
      <c r="P72" s="6">
        <f t="shared" si="24"/>
        <v>-1.9518723963107165E-2</v>
      </c>
      <c r="Q72" s="6">
        <f t="shared" si="25"/>
        <v>1.1153358681876835E-3</v>
      </c>
      <c r="R72" s="6">
        <f t="shared" si="26"/>
        <v>-1.0181895317388667E-2</v>
      </c>
      <c r="S72" s="6">
        <f t="shared" si="27"/>
        <v>-8.6804320293709658E-4</v>
      </c>
      <c r="T72" s="6" cm="1">
        <f t="array" ref="T72">SQRT(SUMSQ(K72:R72-S72)/(COUNT(K72:R72)-1))</f>
        <v>9.9652225383990885E-3</v>
      </c>
      <c r="U72" s="10">
        <f t="shared" si="28"/>
        <v>0</v>
      </c>
      <c r="V72" s="10">
        <f t="shared" si="29"/>
        <v>0</v>
      </c>
      <c r="W72" s="6">
        <f t="array" ref="W72">AVERAGE(ABS(K72:R72-S72))</f>
        <v>7.5165319336902015E-3</v>
      </c>
      <c r="X72" s="7">
        <f t="shared" si="30"/>
        <v>-8.6804320293709658E-4</v>
      </c>
      <c r="Y72" s="7">
        <f t="shared" si="31"/>
        <v>8.6804320293709658E-4</v>
      </c>
      <c r="Z72" s="6">
        <f t="shared" si="32"/>
        <v>7.5349900216529345E-7</v>
      </c>
    </row>
    <row r="73" spans="1:26" x14ac:dyDescent="0.25">
      <c r="A73" s="1">
        <v>43539</v>
      </c>
      <c r="B73" s="5">
        <v>46.53</v>
      </c>
      <c r="C73" s="5">
        <v>80.150000000000006</v>
      </c>
      <c r="D73" s="5">
        <v>55.085999999999999</v>
      </c>
      <c r="E73" s="5">
        <v>132.66999999999999</v>
      </c>
      <c r="F73" s="5">
        <v>137.6</v>
      </c>
      <c r="G73" s="5">
        <v>39.6053</v>
      </c>
      <c r="H73" s="5">
        <v>198.26</v>
      </c>
      <c r="I73" s="5">
        <v>378.99</v>
      </c>
      <c r="J73" s="4">
        <v>2822.48</v>
      </c>
      <c r="K73" s="6">
        <f t="shared" si="19"/>
        <v>1.299719156162249E-2</v>
      </c>
      <c r="L73" s="6">
        <f t="shared" si="20"/>
        <v>-3.6051715564394682E-3</v>
      </c>
      <c r="M73" s="6">
        <f t="shared" si="21"/>
        <v>-5.0110360049661962E-2</v>
      </c>
      <c r="N73" s="6">
        <f t="shared" si="22"/>
        <v>-7.6295908444911076E-3</v>
      </c>
      <c r="O73" s="6">
        <f t="shared" si="23"/>
        <v>-3.0430372409796513E-3</v>
      </c>
      <c r="P73" s="6">
        <f t="shared" si="24"/>
        <v>1.4324130512728628E-2</v>
      </c>
      <c r="Q73" s="6">
        <f t="shared" si="25"/>
        <v>4.0006076872436402E-3</v>
      </c>
      <c r="R73" s="6">
        <f t="shared" si="26"/>
        <v>1.5242432360032199E-2</v>
      </c>
      <c r="S73" s="6">
        <f t="shared" si="27"/>
        <v>4.9849028656070438E-3</v>
      </c>
      <c r="T73" s="6" cm="1">
        <f t="array" ref="T73">SQRT(SUMSQ(K73:R73-S73)/(COUNT(K73:R73)-1))</f>
        <v>2.2647782419717866E-2</v>
      </c>
      <c r="U73" s="10">
        <f t="shared" si="28"/>
        <v>0</v>
      </c>
      <c r="V73" s="10">
        <f t="shared" si="29"/>
        <v>0</v>
      </c>
      <c r="W73" s="6">
        <f t="array" ref="W73">AVERAGE(ABS(K73:R73-S73))</f>
        <v>1.4115139021240744E-2</v>
      </c>
      <c r="X73" s="7">
        <f t="shared" si="30"/>
        <v>4.9849028656070438E-3</v>
      </c>
      <c r="Y73" s="7">
        <f t="shared" si="31"/>
        <v>4.9849028656070438E-3</v>
      </c>
      <c r="Z73" s="6">
        <f t="shared" si="32"/>
        <v>2.4849256579537316E-5</v>
      </c>
    </row>
    <row r="74" spans="1:26" x14ac:dyDescent="0.25">
      <c r="A74" s="1">
        <v>43542</v>
      </c>
      <c r="B74" s="5">
        <v>47.005000000000003</v>
      </c>
      <c r="C74" s="5">
        <v>81.08</v>
      </c>
      <c r="D74" s="5">
        <v>53.898000000000003</v>
      </c>
      <c r="E74" s="5">
        <v>134.1</v>
      </c>
      <c r="F74" s="5">
        <v>137.16999999999999</v>
      </c>
      <c r="G74" s="5">
        <v>39.633699999999997</v>
      </c>
      <c r="H74" s="5">
        <v>202.47</v>
      </c>
      <c r="I74" s="5">
        <v>372.28</v>
      </c>
      <c r="J74" s="4">
        <v>2832.94</v>
      </c>
      <c r="K74" s="6">
        <f t="shared" si="19"/>
        <v>1.0208467655276277E-2</v>
      </c>
      <c r="L74" s="6">
        <f t="shared" si="20"/>
        <v>1.1603243917654327E-2</v>
      </c>
      <c r="M74" s="6">
        <f t="shared" si="21"/>
        <v>-2.1566278183204335E-2</v>
      </c>
      <c r="N74" s="6">
        <f t="shared" si="22"/>
        <v>1.0778623652672126E-2</v>
      </c>
      <c r="O74" s="6">
        <f t="shared" si="23"/>
        <v>-3.1250000000000444E-3</v>
      </c>
      <c r="P74" s="6">
        <f t="shared" si="24"/>
        <v>7.1707574491286508E-4</v>
      </c>
      <c r="Q74" s="6">
        <f t="shared" si="25"/>
        <v>2.1234742257641548E-2</v>
      </c>
      <c r="R74" s="6">
        <f t="shared" si="26"/>
        <v>-1.7704952637272897E-2</v>
      </c>
      <c r="S74" s="6">
        <f t="shared" si="27"/>
        <v>3.7059607153993035E-3</v>
      </c>
      <c r="T74" s="6" cm="1">
        <f t="array" ref="T74">SQRT(SUMSQ(K74:R74-S74)/(COUNT(K74:R74)-1))</f>
        <v>1.5187584916002719E-2</v>
      </c>
      <c r="U74" s="10">
        <f t="shared" si="28"/>
        <v>0</v>
      </c>
      <c r="V74" s="10">
        <f t="shared" si="29"/>
        <v>0</v>
      </c>
      <c r="W74" s="6">
        <f t="array" ref="W74">AVERAGE(ABS(K74:R74-S74))</f>
        <v>1.1938029069851086E-2</v>
      </c>
      <c r="X74" s="7">
        <f t="shared" si="30"/>
        <v>3.7059607153993035E-3</v>
      </c>
      <c r="Y74" s="7">
        <f t="shared" si="31"/>
        <v>3.7059607153993035E-3</v>
      </c>
      <c r="Z74" s="6">
        <f t="shared" si="32"/>
        <v>1.3734144824082918E-5</v>
      </c>
    </row>
    <row r="75" spans="1:26" x14ac:dyDescent="0.25">
      <c r="A75" s="1">
        <v>43543</v>
      </c>
      <c r="B75" s="5">
        <v>46.633000000000003</v>
      </c>
      <c r="C75" s="5">
        <v>80.87</v>
      </c>
      <c r="D75" s="5">
        <v>53.494</v>
      </c>
      <c r="E75" s="5">
        <v>134.15</v>
      </c>
      <c r="F75" s="5">
        <v>138.44</v>
      </c>
      <c r="G75" s="5">
        <v>40.098199999999999</v>
      </c>
      <c r="H75" s="5">
        <v>201.12</v>
      </c>
      <c r="I75" s="5">
        <v>373.43</v>
      </c>
      <c r="J75" s="4">
        <v>2832.57</v>
      </c>
      <c r="K75" s="6">
        <f t="shared" si="19"/>
        <v>-7.9140516966280661E-3</v>
      </c>
      <c r="L75" s="6">
        <f t="shared" si="20"/>
        <v>-2.5900345337936947E-3</v>
      </c>
      <c r="M75" s="6">
        <f t="shared" si="21"/>
        <v>-7.4956399124271877E-3</v>
      </c>
      <c r="N75" s="6">
        <f t="shared" si="22"/>
        <v>3.7285607755421779E-4</v>
      </c>
      <c r="O75" s="6">
        <f t="shared" si="23"/>
        <v>9.2585842385362049E-3</v>
      </c>
      <c r="P75" s="6">
        <f t="shared" si="24"/>
        <v>1.1719824290944425E-2</v>
      </c>
      <c r="Q75" s="6">
        <f t="shared" si="25"/>
        <v>-6.667654467328421E-3</v>
      </c>
      <c r="R75" s="6">
        <f t="shared" si="26"/>
        <v>3.0890727409478291E-3</v>
      </c>
      <c r="S75" s="6">
        <f t="shared" si="27"/>
        <v>-1.3060636653083879E-4</v>
      </c>
      <c r="T75" s="6" cm="1">
        <f t="array" ref="T75">SQRT(SUMSQ(K75:R75-S75)/(COUNT(K75:R75)-1))</f>
        <v>7.5858603438474894E-3</v>
      </c>
      <c r="U75" s="10">
        <f t="shared" si="28"/>
        <v>0</v>
      </c>
      <c r="V75" s="10">
        <f t="shared" si="29"/>
        <v>0</v>
      </c>
      <c r="W75" s="6">
        <f t="array" ref="W75">AVERAGE(ABS(K75:R75-S75))</f>
        <v>6.1384647447700058E-3</v>
      </c>
      <c r="X75" s="7">
        <f t="shared" si="30"/>
        <v>-1.3060636653083879E-4</v>
      </c>
      <c r="Y75" s="7">
        <f t="shared" si="31"/>
        <v>1.3060636653083879E-4</v>
      </c>
      <c r="Z75" s="6">
        <f t="shared" si="32"/>
        <v>1.7058022978387806E-8</v>
      </c>
    </row>
    <row r="76" spans="1:26" x14ac:dyDescent="0.25">
      <c r="A76" s="1">
        <v>43544</v>
      </c>
      <c r="B76" s="5">
        <v>47.04</v>
      </c>
      <c r="C76" s="5">
        <v>81.319999999999993</v>
      </c>
      <c r="D76" s="5">
        <v>54.72</v>
      </c>
      <c r="E76" s="5">
        <v>133.01</v>
      </c>
      <c r="F76" s="5">
        <v>137.29</v>
      </c>
      <c r="G76" s="5">
        <v>39.975000000000001</v>
      </c>
      <c r="H76" s="5">
        <v>194.32</v>
      </c>
      <c r="I76" s="5">
        <v>376.16</v>
      </c>
      <c r="J76" s="4">
        <v>2824.23</v>
      </c>
      <c r="K76" s="6">
        <f t="shared" si="19"/>
        <v>8.7277250016082331E-3</v>
      </c>
      <c r="L76" s="6">
        <f t="shared" si="20"/>
        <v>5.5644862124395456E-3</v>
      </c>
      <c r="M76" s="6">
        <f t="shared" si="21"/>
        <v>2.2918458144838727E-2</v>
      </c>
      <c r="N76" s="6">
        <f t="shared" si="22"/>
        <v>-8.4979500559076993E-3</v>
      </c>
      <c r="O76" s="6">
        <f t="shared" si="23"/>
        <v>-8.3068477318694045E-3</v>
      </c>
      <c r="P76" s="6">
        <f t="shared" si="24"/>
        <v>-3.0724571177758175E-3</v>
      </c>
      <c r="Q76" s="6">
        <f t="shared" si="25"/>
        <v>-3.3810660302307172E-2</v>
      </c>
      <c r="R76" s="6">
        <f t="shared" si="26"/>
        <v>7.3106070749537899E-3</v>
      </c>
      <c r="S76" s="6">
        <f t="shared" si="27"/>
        <v>-2.9443226469249018E-3</v>
      </c>
      <c r="T76" s="6" cm="1">
        <f t="array" ref="T76">SQRT(SUMSQ(K76:R76-S76)/(COUNT(K76:R76)-1))</f>
        <v>1.6882070835151326E-2</v>
      </c>
      <c r="U76" s="10">
        <f t="shared" si="28"/>
        <v>0</v>
      </c>
      <c r="V76" s="10">
        <f t="shared" si="29"/>
        <v>0</v>
      </c>
      <c r="W76" s="6">
        <f t="array" ref="W76">AVERAGE(ABS(K76:R76-S76))</f>
        <v>1.2276148955212549E-2</v>
      </c>
      <c r="X76" s="7">
        <f t="shared" si="30"/>
        <v>-2.9443226469249018E-3</v>
      </c>
      <c r="Y76" s="7">
        <f t="shared" si="31"/>
        <v>2.9443226469249018E-3</v>
      </c>
      <c r="Z76" s="6">
        <f t="shared" si="32"/>
        <v>8.6690358491948602E-6</v>
      </c>
    </row>
    <row r="77" spans="1:26" x14ac:dyDescent="0.25">
      <c r="A77" s="1">
        <v>43545</v>
      </c>
      <c r="B77" s="5">
        <v>48.773000000000003</v>
      </c>
      <c r="C77" s="5">
        <v>81.790000000000006</v>
      </c>
      <c r="D77" s="5">
        <v>54.804000000000002</v>
      </c>
      <c r="E77" s="5">
        <v>134.06</v>
      </c>
      <c r="F77" s="5">
        <v>138.1</v>
      </c>
      <c r="G77" s="5">
        <v>40.145600000000002</v>
      </c>
      <c r="H77" s="5">
        <v>194.58</v>
      </c>
      <c r="I77" s="5">
        <v>372.7</v>
      </c>
      <c r="J77" s="4">
        <v>2854.88</v>
      </c>
      <c r="K77" s="6">
        <f t="shared" si="19"/>
        <v>3.6840986394558017E-2</v>
      </c>
      <c r="L77" s="6">
        <f t="shared" si="20"/>
        <v>5.7796360059028107E-3</v>
      </c>
      <c r="M77" s="6">
        <f t="shared" si="21"/>
        <v>1.5350877192983337E-3</v>
      </c>
      <c r="N77" s="6">
        <f t="shared" si="22"/>
        <v>7.894143297496603E-3</v>
      </c>
      <c r="O77" s="6">
        <f t="shared" si="23"/>
        <v>5.8999198776312767E-3</v>
      </c>
      <c r="P77" s="6">
        <f t="shared" si="24"/>
        <v>4.2676672920576308E-3</v>
      </c>
      <c r="Q77" s="6">
        <f t="shared" si="25"/>
        <v>1.3379991766160337E-3</v>
      </c>
      <c r="R77" s="6">
        <f t="shared" si="26"/>
        <v>-9.1982135261591269E-3</v>
      </c>
      <c r="S77" s="6">
        <f t="shared" si="27"/>
        <v>1.0852515552911779E-2</v>
      </c>
      <c r="T77" s="6" cm="1">
        <f t="array" ref="T77">SQRT(SUMSQ(K77:R77-S77)/(COUNT(K77:R77)-1))</f>
        <v>1.392401491996648E-2</v>
      </c>
      <c r="U77" s="10">
        <f t="shared" si="28"/>
        <v>0</v>
      </c>
      <c r="V77" s="10">
        <f t="shared" si="29"/>
        <v>0</v>
      </c>
      <c r="W77" s="6">
        <f t="array" ref="W77">AVERAGE(ABS(K77:R77-S77))</f>
        <v>1.0554979983648141E-2</v>
      </c>
      <c r="X77" s="7">
        <f t="shared" si="30"/>
        <v>1.0852515552911779E-2</v>
      </c>
      <c r="Y77" s="7">
        <f t="shared" si="31"/>
        <v>1.0852515552911779E-2</v>
      </c>
      <c r="Z77" s="6">
        <f t="shared" si="32"/>
        <v>1.1777709382619205E-4</v>
      </c>
    </row>
    <row r="78" spans="1:26" x14ac:dyDescent="0.25">
      <c r="A78" s="1">
        <v>43546</v>
      </c>
      <c r="B78" s="5">
        <v>47.762999999999998</v>
      </c>
      <c r="C78" s="5">
        <v>80.48</v>
      </c>
      <c r="D78" s="5">
        <v>52.905999999999999</v>
      </c>
      <c r="E78" s="5">
        <v>129.77000000000001</v>
      </c>
      <c r="F78" s="5">
        <v>136.91</v>
      </c>
      <c r="G78" s="5">
        <v>39.671599999999998</v>
      </c>
      <c r="H78" s="5">
        <v>188.96</v>
      </c>
      <c r="I78" s="5">
        <v>362.17</v>
      </c>
      <c r="J78" s="4">
        <v>2800.71</v>
      </c>
      <c r="K78" s="6">
        <f t="shared" si="19"/>
        <v>-2.0708178705431401E-2</v>
      </c>
      <c r="L78" s="6">
        <f t="shared" si="20"/>
        <v>-1.6016627949627105E-2</v>
      </c>
      <c r="M78" s="6">
        <f t="shared" si="21"/>
        <v>-3.4632508576016408E-2</v>
      </c>
      <c r="N78" s="6">
        <f t="shared" si="22"/>
        <v>-3.2000596747724819E-2</v>
      </c>
      <c r="O78" s="6">
        <f t="shared" si="23"/>
        <v>-8.6169442433019494E-3</v>
      </c>
      <c r="P78" s="6">
        <f t="shared" si="24"/>
        <v>-1.1807022438324544E-2</v>
      </c>
      <c r="Q78" s="6">
        <f t="shared" si="25"/>
        <v>-2.8882721759687535E-2</v>
      </c>
      <c r="R78" s="6">
        <f t="shared" si="26"/>
        <v>-2.8253286825865254E-2</v>
      </c>
      <c r="S78" s="6">
        <f t="shared" si="27"/>
        <v>-1.8974527826038257E-2</v>
      </c>
      <c r="T78" s="6" cm="1">
        <f t="array" ref="T78">SQRT(SUMSQ(K78:R78-S78)/(COUNT(K78:R78)-1))</f>
        <v>1.048485912794293E-2</v>
      </c>
      <c r="U78" s="10">
        <f t="shared" si="28"/>
        <v>0</v>
      </c>
      <c r="V78" s="10">
        <f t="shared" si="29"/>
        <v>0</v>
      </c>
      <c r="W78" s="6">
        <f t="array" ref="W78">AVERAGE(ABS(K78:R78-S78))</f>
        <v>8.7609552914244132E-3</v>
      </c>
      <c r="X78" s="7">
        <f t="shared" si="30"/>
        <v>-1.8974527826038257E-2</v>
      </c>
      <c r="Y78" s="7">
        <f t="shared" si="31"/>
        <v>1.8974527826038257E-2</v>
      </c>
      <c r="Z78" s="6">
        <f t="shared" si="32"/>
        <v>3.6003270622110008E-4</v>
      </c>
    </row>
    <row r="79" spans="1:26" x14ac:dyDescent="0.25">
      <c r="A79" s="1">
        <v>43549</v>
      </c>
      <c r="B79" s="5">
        <v>47.185000000000002</v>
      </c>
      <c r="C79" s="5">
        <v>79.92</v>
      </c>
      <c r="D79" s="5">
        <v>52.084000000000003</v>
      </c>
      <c r="E79" s="5">
        <v>131.38</v>
      </c>
      <c r="F79" s="5">
        <v>136.61000000000001</v>
      </c>
      <c r="G79" s="5">
        <v>39.709600000000002</v>
      </c>
      <c r="H79" s="5">
        <v>188.51</v>
      </c>
      <c r="I79" s="5">
        <v>370.46</v>
      </c>
      <c r="J79" s="4">
        <v>2798.36</v>
      </c>
      <c r="K79" s="6">
        <f t="shared" si="19"/>
        <v>-1.2101417415153914E-2</v>
      </c>
      <c r="L79" s="6">
        <f t="shared" si="20"/>
        <v>-6.958250497017926E-3</v>
      </c>
      <c r="M79" s="6">
        <f t="shared" si="21"/>
        <v>-1.5536990133444117E-2</v>
      </c>
      <c r="N79" s="6">
        <f t="shared" si="22"/>
        <v>1.2406565461971164E-2</v>
      </c>
      <c r="O79" s="6">
        <f t="shared" si="23"/>
        <v>-2.191220509823899E-3</v>
      </c>
      <c r="P79" s="6">
        <f t="shared" si="24"/>
        <v>9.5786406396514145E-4</v>
      </c>
      <c r="Q79" s="6">
        <f t="shared" si="25"/>
        <v>-2.3814563928874488E-3</v>
      </c>
      <c r="R79" s="6">
        <f t="shared" si="26"/>
        <v>2.2889803131126207E-2</v>
      </c>
      <c r="S79" s="6">
        <f t="shared" si="27"/>
        <v>-8.3907294935925414E-4</v>
      </c>
      <c r="T79" s="6" cm="1">
        <f t="array" ref="T79">SQRT(SUMSQ(K79:R79-S79)/(COUNT(K79:R79)-1))</f>
        <v>1.2684389931751012E-2</v>
      </c>
      <c r="U79" s="10">
        <f t="shared" si="28"/>
        <v>0</v>
      </c>
      <c r="V79" s="10">
        <f t="shared" si="29"/>
        <v>0</v>
      </c>
      <c r="W79" s="6">
        <f t="array" ref="W79">AVERAGE(ABS(K79:R79-S79))</f>
        <v>9.2181777133339138E-3</v>
      </c>
      <c r="X79" s="7">
        <f t="shared" si="30"/>
        <v>-8.3907294935925414E-4</v>
      </c>
      <c r="Y79" s="7">
        <f t="shared" si="31"/>
        <v>8.3907294935925414E-4</v>
      </c>
      <c r="Z79" s="6">
        <f t="shared" si="32"/>
        <v>7.0404341434643742E-7</v>
      </c>
    </row>
    <row r="80" spans="1:26" x14ac:dyDescent="0.25">
      <c r="A80" s="1">
        <v>43550</v>
      </c>
      <c r="B80" s="5">
        <v>46.698</v>
      </c>
      <c r="C80" s="5">
        <v>80.959999999999994</v>
      </c>
      <c r="D80" s="5">
        <v>53.554000000000002</v>
      </c>
      <c r="E80" s="5">
        <v>131.84</v>
      </c>
      <c r="F80" s="5">
        <v>138.57</v>
      </c>
      <c r="G80" s="5">
        <v>40.212000000000003</v>
      </c>
      <c r="H80" s="5">
        <v>190.69</v>
      </c>
      <c r="I80" s="5">
        <v>370.38</v>
      </c>
      <c r="J80" s="4">
        <v>2818.46</v>
      </c>
      <c r="K80" s="6">
        <f t="shared" si="19"/>
        <v>-1.0321076613330593E-2</v>
      </c>
      <c r="L80" s="6">
        <f t="shared" si="20"/>
        <v>1.3013013013012831E-2</v>
      </c>
      <c r="M80" s="6">
        <f t="shared" si="21"/>
        <v>2.8223638737424173E-2</v>
      </c>
      <c r="N80" s="6">
        <f t="shared" si="22"/>
        <v>3.5012939564622592E-3</v>
      </c>
      <c r="O80" s="6">
        <f t="shared" si="23"/>
        <v>1.4347412341702448E-2</v>
      </c>
      <c r="P80" s="6">
        <f t="shared" si="24"/>
        <v>1.26518524487782E-2</v>
      </c>
      <c r="Q80" s="6">
        <f t="shared" si="25"/>
        <v>1.1564373242798798E-2</v>
      </c>
      <c r="R80" s="6">
        <f t="shared" si="26"/>
        <v>-2.1594774064670474E-4</v>
      </c>
      <c r="S80" s="6">
        <f t="shared" si="27"/>
        <v>7.1827784845408527E-3</v>
      </c>
      <c r="T80" s="6" cm="1">
        <f t="array" ref="T80">SQRT(SUMSQ(K80:R80-S80)/(COUNT(K80:R80)-1))</f>
        <v>1.1660862361950465E-2</v>
      </c>
      <c r="U80" s="10">
        <f t="shared" si="28"/>
        <v>0</v>
      </c>
      <c r="V80" s="10">
        <f t="shared" si="29"/>
        <v>0</v>
      </c>
      <c r="W80" s="6">
        <f t="array" ref="W80">AVERAGE(ABS(K80:R80-S80))</f>
        <v>9.0588079015187228E-3</v>
      </c>
      <c r="X80" s="7">
        <f t="shared" si="30"/>
        <v>7.1827784845408527E-3</v>
      </c>
      <c r="Y80" s="7">
        <f t="shared" si="31"/>
        <v>7.1827784845408527E-3</v>
      </c>
      <c r="Z80" s="6">
        <f t="shared" si="32"/>
        <v>5.1592306757982985E-5</v>
      </c>
    </row>
    <row r="81" spans="1:26" x14ac:dyDescent="0.25">
      <c r="A81" s="1">
        <v>43551</v>
      </c>
      <c r="B81" s="5">
        <v>47.118000000000002</v>
      </c>
      <c r="C81" s="5">
        <v>80.34</v>
      </c>
      <c r="D81" s="5">
        <v>54.966000000000001</v>
      </c>
      <c r="E81" s="5">
        <v>131.19999999999999</v>
      </c>
      <c r="F81" s="5">
        <v>138.69999999999999</v>
      </c>
      <c r="G81" s="5">
        <v>39.832799999999999</v>
      </c>
      <c r="H81" s="5">
        <v>190.03</v>
      </c>
      <c r="I81" s="5">
        <v>374.21</v>
      </c>
      <c r="J81" s="4">
        <v>2805.37</v>
      </c>
      <c r="K81" s="6">
        <f t="shared" si="19"/>
        <v>8.9939611974816369E-3</v>
      </c>
      <c r="L81" s="6">
        <f t="shared" si="20"/>
        <v>-7.658102766798347E-3</v>
      </c>
      <c r="M81" s="6">
        <f t="shared" si="21"/>
        <v>2.6365911043059409E-2</v>
      </c>
      <c r="N81" s="6">
        <f t="shared" si="22"/>
        <v>-4.8543689320389438E-3</v>
      </c>
      <c r="O81" s="6">
        <f t="shared" si="23"/>
        <v>9.3815400158758777E-4</v>
      </c>
      <c r="P81" s="6">
        <f t="shared" si="24"/>
        <v>-9.4300208892869053E-3</v>
      </c>
      <c r="Q81" s="6">
        <f t="shared" si="25"/>
        <v>-3.4611148985264073E-3</v>
      </c>
      <c r="R81" s="6">
        <f t="shared" si="26"/>
        <v>1.0340731140990211E-2</v>
      </c>
      <c r="S81" s="6">
        <f t="shared" si="27"/>
        <v>-4.6443802643997278E-3</v>
      </c>
      <c r="T81" s="6" cm="1">
        <f t="array" ref="T81">SQRT(SUMSQ(K81:R81-S81)/(COUNT(K81:R81)-1))</f>
        <v>1.4326747558056099E-2</v>
      </c>
      <c r="U81" s="10">
        <f t="shared" si="28"/>
        <v>0</v>
      </c>
      <c r="V81" s="10">
        <f t="shared" si="29"/>
        <v>0</v>
      </c>
      <c r="W81" s="6">
        <f t="array" ref="W81">AVERAGE(ABS(K81:R81-S81))</f>
        <v>9.3011119501895112E-3</v>
      </c>
      <c r="X81" s="7">
        <f t="shared" si="30"/>
        <v>-4.6443802643997278E-3</v>
      </c>
      <c r="Y81" s="7">
        <f t="shared" si="31"/>
        <v>4.6443802643997278E-3</v>
      </c>
      <c r="Z81" s="6">
        <f t="shared" si="32"/>
        <v>2.1570268040345685E-5</v>
      </c>
    </row>
    <row r="82" spans="1:26" x14ac:dyDescent="0.25">
      <c r="A82" s="1">
        <v>43552</v>
      </c>
      <c r="B82" s="5">
        <v>47.18</v>
      </c>
      <c r="C82" s="5">
        <v>80.739999999999995</v>
      </c>
      <c r="D82" s="5">
        <v>55.723999999999997</v>
      </c>
      <c r="E82" s="5">
        <v>132.37</v>
      </c>
      <c r="F82" s="5">
        <v>138.88</v>
      </c>
      <c r="G82" s="5">
        <v>40.088700000000003</v>
      </c>
      <c r="H82" s="5">
        <v>191.18</v>
      </c>
      <c r="I82" s="5">
        <v>374.44</v>
      </c>
      <c r="J82" s="4">
        <v>2815.44</v>
      </c>
      <c r="K82" s="6">
        <f t="shared" si="19"/>
        <v>1.31584532450435E-3</v>
      </c>
      <c r="L82" s="6">
        <f t="shared" si="20"/>
        <v>4.9788399302961306E-3</v>
      </c>
      <c r="M82" s="6">
        <f t="shared" si="21"/>
        <v>1.3790343121202087E-2</v>
      </c>
      <c r="N82" s="6">
        <f t="shared" si="22"/>
        <v>8.9176829268293734E-3</v>
      </c>
      <c r="O82" s="6">
        <f t="shared" si="23"/>
        <v>1.2977649603460595E-3</v>
      </c>
      <c r="P82" s="6">
        <f t="shared" si="24"/>
        <v>6.4243537988795119E-3</v>
      </c>
      <c r="Q82" s="6">
        <f t="shared" si="25"/>
        <v>6.0516760511497569E-3</v>
      </c>
      <c r="R82" s="6">
        <f t="shared" si="26"/>
        <v>6.1462814996926518E-4</v>
      </c>
      <c r="S82" s="6">
        <f t="shared" si="27"/>
        <v>3.5895443381801506E-3</v>
      </c>
      <c r="T82" s="6" cm="1">
        <f t="array" ref="T82">SQRT(SUMSQ(K82:R82-S82)/(COUNT(K82:R82)-1))</f>
        <v>4.8952720976854509E-3</v>
      </c>
      <c r="U82" s="10">
        <f t="shared" si="28"/>
        <v>0</v>
      </c>
      <c r="V82" s="10">
        <f t="shared" si="29"/>
        <v>0</v>
      </c>
      <c r="W82" s="6">
        <f t="array" ref="W82">AVERAGE(ABS(K82:R82-S82))</f>
        <v>3.7194460896471104E-3</v>
      </c>
      <c r="X82" s="7">
        <f t="shared" si="30"/>
        <v>3.5895443381801506E-3</v>
      </c>
      <c r="Y82" s="7">
        <f t="shared" si="31"/>
        <v>3.5895443381801506E-3</v>
      </c>
      <c r="Z82" s="6">
        <f t="shared" si="32"/>
        <v>1.2884828555761175E-5</v>
      </c>
    </row>
    <row r="83" spans="1:26" x14ac:dyDescent="0.25">
      <c r="A83" s="1">
        <v>43553</v>
      </c>
      <c r="B83" s="5">
        <v>47.488</v>
      </c>
      <c r="C83" s="5">
        <v>80.8</v>
      </c>
      <c r="D83" s="5">
        <v>55.972000000000001</v>
      </c>
      <c r="E83" s="5">
        <v>135.49</v>
      </c>
      <c r="F83" s="5">
        <v>139.79</v>
      </c>
      <c r="G83" s="5">
        <v>40.259399999999999</v>
      </c>
      <c r="H83" s="5">
        <v>191.99</v>
      </c>
      <c r="I83" s="5">
        <v>381.42</v>
      </c>
      <c r="J83" s="4">
        <v>2834.4</v>
      </c>
      <c r="K83" s="6">
        <f t="shared" si="19"/>
        <v>6.5281899109792541E-3</v>
      </c>
      <c r="L83" s="6">
        <f t="shared" si="20"/>
        <v>7.4312608372562039E-4</v>
      </c>
      <c r="M83" s="6">
        <f t="shared" si="21"/>
        <v>4.450506065609261E-3</v>
      </c>
      <c r="N83" s="6">
        <f t="shared" si="22"/>
        <v>2.3570295384150564E-2</v>
      </c>
      <c r="O83" s="6">
        <f t="shared" si="23"/>
        <v>6.5524193548387455E-3</v>
      </c>
      <c r="P83" s="6">
        <f t="shared" si="24"/>
        <v>4.2580577569240052E-3</v>
      </c>
      <c r="Q83" s="6">
        <f t="shared" si="25"/>
        <v>4.2368448582488227E-3</v>
      </c>
      <c r="R83" s="6">
        <f t="shared" si="26"/>
        <v>1.8641170815083985E-2</v>
      </c>
      <c r="S83" s="6">
        <f t="shared" si="27"/>
        <v>6.7342937515983969E-3</v>
      </c>
      <c r="T83" s="6" cm="1">
        <f t="array" ref="T83">SQRT(SUMSQ(K83:R83-S83)/(COUNT(K83:R83)-1))</f>
        <v>8.270247891957799E-3</v>
      </c>
      <c r="U83" s="10">
        <f t="shared" si="28"/>
        <v>0</v>
      </c>
      <c r="V83" s="10">
        <f t="shared" si="29"/>
        <v>0</v>
      </c>
      <c r="W83" s="6">
        <f t="array" ref="W83">AVERAGE(ABS(K83:R83-S83))</f>
        <v>5.2974371469128034E-3</v>
      </c>
      <c r="X83" s="7">
        <f t="shared" si="30"/>
        <v>6.7342937515983969E-3</v>
      </c>
      <c r="Y83" s="7">
        <f t="shared" si="31"/>
        <v>6.7342937515983969E-3</v>
      </c>
      <c r="Z83" s="6">
        <f t="shared" si="32"/>
        <v>4.5350712332817214E-5</v>
      </c>
    </row>
    <row r="84" spans="1:26" x14ac:dyDescent="0.25">
      <c r="A84" s="1">
        <v>43556</v>
      </c>
      <c r="B84" s="5">
        <v>47.81</v>
      </c>
      <c r="C84" s="5">
        <v>81.73</v>
      </c>
      <c r="D84" s="5">
        <v>57.835999999999999</v>
      </c>
      <c r="E84" s="5">
        <v>140.25</v>
      </c>
      <c r="F84" s="5">
        <v>138.97999999999999</v>
      </c>
      <c r="G84" s="5">
        <v>40.610100000000003</v>
      </c>
      <c r="H84" s="5">
        <v>196.74</v>
      </c>
      <c r="I84" s="5">
        <v>391.54</v>
      </c>
      <c r="J84" s="4">
        <v>2867.19</v>
      </c>
      <c r="K84" s="6">
        <f t="shared" si="19"/>
        <v>6.7806603773585827E-3</v>
      </c>
      <c r="L84" s="6">
        <f t="shared" si="20"/>
        <v>1.1509900990099187E-2</v>
      </c>
      <c r="M84" s="6">
        <f t="shared" si="21"/>
        <v>3.3302365468448558E-2</v>
      </c>
      <c r="N84" s="6">
        <f t="shared" si="22"/>
        <v>3.5131744040150403E-2</v>
      </c>
      <c r="O84" s="6">
        <f t="shared" si="23"/>
        <v>-5.7944058945561538E-3</v>
      </c>
      <c r="P84" s="6">
        <f t="shared" si="24"/>
        <v>8.7110091059479089E-3</v>
      </c>
      <c r="Q84" s="6">
        <f t="shared" si="25"/>
        <v>2.4740871920412522E-2</v>
      </c>
      <c r="R84" s="6">
        <f t="shared" si="26"/>
        <v>2.6532431440406956E-2</v>
      </c>
      <c r="S84" s="6">
        <f t="shared" si="27"/>
        <v>1.1568585944115251E-2</v>
      </c>
      <c r="T84" s="6" cm="1">
        <f t="array" ref="T84">SQRT(SUMSQ(K84:R84-S84)/(COUNT(K84:R84)-1))</f>
        <v>1.5845559485599719E-2</v>
      </c>
      <c r="U84" s="10">
        <f t="shared" si="28"/>
        <v>0</v>
      </c>
      <c r="V84" s="10">
        <f t="shared" si="29"/>
        <v>0</v>
      </c>
      <c r="W84" s="6">
        <f t="array" ref="W84">AVERAGE(ABS(K84:R84-S84))</f>
        <v>1.2312531036321114E-2</v>
      </c>
      <c r="X84" s="7">
        <f t="shared" si="30"/>
        <v>1.1568585944115251E-2</v>
      </c>
      <c r="Y84" s="7">
        <f t="shared" si="31"/>
        <v>1.1568585944115251E-2</v>
      </c>
      <c r="Z84" s="6">
        <f t="shared" si="32"/>
        <v>1.3383218074638093E-4</v>
      </c>
    </row>
    <row r="85" spans="1:26" x14ac:dyDescent="0.25">
      <c r="A85" s="1">
        <v>43557</v>
      </c>
      <c r="B85" s="5">
        <v>48.505000000000003</v>
      </c>
      <c r="C85" s="5">
        <v>81.38</v>
      </c>
      <c r="D85" s="5">
        <v>57.176000000000002</v>
      </c>
      <c r="E85" s="5">
        <v>140.19</v>
      </c>
      <c r="F85" s="5">
        <v>137.71</v>
      </c>
      <c r="G85" s="5">
        <v>40.676499999999997</v>
      </c>
      <c r="H85" s="5">
        <v>197.5</v>
      </c>
      <c r="I85" s="5">
        <v>390.75</v>
      </c>
      <c r="J85" s="4">
        <v>2867.24</v>
      </c>
      <c r="K85" s="6">
        <f t="shared" si="19"/>
        <v>1.4536707801715121E-2</v>
      </c>
      <c r="L85" s="6">
        <f t="shared" si="20"/>
        <v>-4.2823932460541725E-3</v>
      </c>
      <c r="M85" s="6">
        <f t="shared" si="21"/>
        <v>-1.1411577564146791E-2</v>
      </c>
      <c r="N85" s="6">
        <f t="shared" si="22"/>
        <v>-4.2780748663107104E-4</v>
      </c>
      <c r="O85" s="6">
        <f t="shared" si="23"/>
        <v>-9.1380054684125911E-3</v>
      </c>
      <c r="P85" s="6">
        <f t="shared" si="24"/>
        <v>1.6350612286104571E-3</v>
      </c>
      <c r="Q85" s="6">
        <f t="shared" si="25"/>
        <v>3.8629663515299395E-3</v>
      </c>
      <c r="R85" s="6">
        <f t="shared" si="26"/>
        <v>-2.0176738008887973E-3</v>
      </c>
      <c r="S85" s="6">
        <f t="shared" si="27"/>
        <v>1.7438676892522764E-5</v>
      </c>
      <c r="T85" s="6" cm="1">
        <f t="array" ref="T85">SQRT(SUMSQ(K85:R85-S85)/(COUNT(K85:R85)-1))</f>
        <v>8.1546394593151935E-3</v>
      </c>
      <c r="U85" s="10">
        <f t="shared" si="28"/>
        <v>0</v>
      </c>
      <c r="V85" s="10">
        <f t="shared" si="29"/>
        <v>0</v>
      </c>
      <c r="W85" s="6">
        <f t="array" ref="W85">AVERAGE(ABS(K85:R85-S85))</f>
        <v>5.9183837877217482E-3</v>
      </c>
      <c r="X85" s="7">
        <f t="shared" si="30"/>
        <v>1.7438676892522764E-5</v>
      </c>
      <c r="Y85" s="7">
        <f t="shared" si="31"/>
        <v>1.7438676892522764E-5</v>
      </c>
      <c r="Z85" s="6">
        <f t="shared" si="32"/>
        <v>3.041074517618074E-10</v>
      </c>
    </row>
    <row r="86" spans="1:26" x14ac:dyDescent="0.25">
      <c r="A86" s="1">
        <v>43558</v>
      </c>
      <c r="B86" s="5">
        <v>48.838000000000001</v>
      </c>
      <c r="C86" s="5">
        <v>80.900000000000006</v>
      </c>
      <c r="D86" s="5">
        <v>58.362000000000002</v>
      </c>
      <c r="E86" s="5">
        <v>139.26</v>
      </c>
      <c r="F86" s="5">
        <v>137.16999999999999</v>
      </c>
      <c r="G86" s="5">
        <v>40.610100000000003</v>
      </c>
      <c r="H86" s="5">
        <v>200.86</v>
      </c>
      <c r="I86" s="5">
        <v>384.74</v>
      </c>
      <c r="J86" s="4">
        <v>2873.4</v>
      </c>
      <c r="K86" s="6">
        <f t="shared" si="19"/>
        <v>6.8652716214823162E-3</v>
      </c>
      <c r="L86" s="6">
        <f t="shared" si="20"/>
        <v>-5.8982550995329008E-3</v>
      </c>
      <c r="M86" s="6">
        <f t="shared" si="21"/>
        <v>2.0742969077934825E-2</v>
      </c>
      <c r="N86" s="6">
        <f t="shared" si="22"/>
        <v>-6.633854055210886E-3</v>
      </c>
      <c r="O86" s="6">
        <f t="shared" si="23"/>
        <v>-3.9212838573815523E-3</v>
      </c>
      <c r="P86" s="6">
        <f t="shared" si="24"/>
        <v>-1.6323921674675779E-3</v>
      </c>
      <c r="Q86" s="6">
        <f t="shared" si="25"/>
        <v>1.7012658227848254E-2</v>
      </c>
      <c r="R86" s="6">
        <f t="shared" si="26"/>
        <v>-1.5380678182981389E-2</v>
      </c>
      <c r="S86" s="6">
        <f t="shared" si="27"/>
        <v>2.1484075277968806E-3</v>
      </c>
      <c r="T86" s="6" cm="1">
        <f t="array" ref="T86">SQRT(SUMSQ(K86:R86-S86)/(COUNT(K86:R86)-1))</f>
        <v>1.2474166554738047E-2</v>
      </c>
      <c r="U86" s="10">
        <f t="shared" si="28"/>
        <v>0</v>
      </c>
      <c r="V86" s="10">
        <f t="shared" si="29"/>
        <v>0</v>
      </c>
      <c r="W86" s="6">
        <f t="array" ref="W86">AVERAGE(ABS(K86:R86-S86))</f>
        <v>1.0298022168179183E-2</v>
      </c>
      <c r="X86" s="7">
        <f t="shared" si="30"/>
        <v>2.1484075277968806E-3</v>
      </c>
      <c r="Y86" s="7">
        <f t="shared" si="31"/>
        <v>2.1484075277968806E-3</v>
      </c>
      <c r="Z86" s="6">
        <f t="shared" si="32"/>
        <v>4.6156549054943046E-6</v>
      </c>
    </row>
    <row r="87" spans="1:26" x14ac:dyDescent="0.25">
      <c r="A87" s="1">
        <v>43559</v>
      </c>
      <c r="B87" s="5">
        <v>48.923000000000002</v>
      </c>
      <c r="C87" s="5">
        <v>82.05</v>
      </c>
      <c r="D87" s="5">
        <v>53.555999999999997</v>
      </c>
      <c r="E87" s="5">
        <v>140.13</v>
      </c>
      <c r="F87" s="5">
        <v>135.57</v>
      </c>
      <c r="G87" s="5">
        <v>40.515300000000003</v>
      </c>
      <c r="H87" s="5">
        <v>202.23</v>
      </c>
      <c r="I87" s="5">
        <v>395.86</v>
      </c>
      <c r="J87" s="4">
        <v>2879.39</v>
      </c>
      <c r="K87" s="6">
        <f t="shared" si="19"/>
        <v>1.7404480117941823E-3</v>
      </c>
      <c r="L87" s="6">
        <f t="shared" si="20"/>
        <v>1.4215080346106301E-2</v>
      </c>
      <c r="M87" s="6">
        <f t="shared" si="21"/>
        <v>-8.2348103217847357E-2</v>
      </c>
      <c r="N87" s="6">
        <f t="shared" si="22"/>
        <v>6.2473071951745229E-3</v>
      </c>
      <c r="O87" s="6">
        <f t="shared" si="23"/>
        <v>-1.166435809579347E-2</v>
      </c>
      <c r="P87" s="6">
        <f t="shared" si="24"/>
        <v>-2.3343946456669817E-3</v>
      </c>
      <c r="Q87" s="6">
        <f t="shared" si="25"/>
        <v>6.8206711142086984E-3</v>
      </c>
      <c r="R87" s="6">
        <f t="shared" si="26"/>
        <v>2.8902635546083078E-2</v>
      </c>
      <c r="S87" s="6">
        <f t="shared" si="27"/>
        <v>2.0846384074615365E-3</v>
      </c>
      <c r="T87" s="6" cm="1">
        <f t="array" ref="T87">SQRT(SUMSQ(K87:R87-S87)/(COUNT(K87:R87)-1))</f>
        <v>3.431717498520305E-2</v>
      </c>
      <c r="U87" s="10">
        <f t="shared" si="28"/>
        <v>0</v>
      </c>
      <c r="V87" s="10">
        <f t="shared" si="29"/>
        <v>0</v>
      </c>
      <c r="W87" s="6">
        <f t="array" ref="W87">AVERAGE(ABS(K87:R87-S87))</f>
        <v>1.8849012768635778E-2</v>
      </c>
      <c r="X87" s="7">
        <f t="shared" si="30"/>
        <v>2.0846384074615365E-3</v>
      </c>
      <c r="Y87" s="7">
        <f t="shared" si="31"/>
        <v>2.0846384074615365E-3</v>
      </c>
      <c r="Z87" s="6">
        <f t="shared" si="32"/>
        <v>4.3457172898637713E-6</v>
      </c>
    </row>
    <row r="88" spans="1:26" x14ac:dyDescent="0.25">
      <c r="A88" s="1">
        <v>43560</v>
      </c>
      <c r="B88" s="5">
        <v>49.25</v>
      </c>
      <c r="C88" s="5">
        <v>82.49</v>
      </c>
      <c r="D88" s="5">
        <v>54.991999999999997</v>
      </c>
      <c r="E88" s="5">
        <v>140.36000000000001</v>
      </c>
      <c r="F88" s="5">
        <v>136.18</v>
      </c>
      <c r="G88" s="5">
        <v>40.752299999999998</v>
      </c>
      <c r="H88" s="5">
        <v>202.38</v>
      </c>
      <c r="I88" s="5">
        <v>391.93</v>
      </c>
      <c r="J88" s="4">
        <v>2892.74</v>
      </c>
      <c r="K88" s="6">
        <f t="shared" si="19"/>
        <v>6.6839727735421572E-3</v>
      </c>
      <c r="L88" s="6">
        <f t="shared" si="20"/>
        <v>5.3625837903716889E-3</v>
      </c>
      <c r="M88" s="6">
        <f t="shared" si="21"/>
        <v>2.6813055493315474E-2</v>
      </c>
      <c r="N88" s="6">
        <f t="shared" si="22"/>
        <v>1.6413330478841637E-3</v>
      </c>
      <c r="O88" s="6">
        <f t="shared" si="23"/>
        <v>4.4995205428930429E-3</v>
      </c>
      <c r="P88" s="6">
        <f t="shared" si="24"/>
        <v>5.8496419871010286E-3</v>
      </c>
      <c r="Q88" s="6">
        <f t="shared" si="25"/>
        <v>7.4172971369246277E-4</v>
      </c>
      <c r="R88" s="6">
        <f t="shared" si="26"/>
        <v>-9.9277522356389092E-3</v>
      </c>
      <c r="S88" s="6">
        <f t="shared" si="27"/>
        <v>4.6363986816650993E-3</v>
      </c>
      <c r="T88" s="6" cm="1">
        <f t="array" ref="T88">SQRT(SUMSQ(K88:R88-S88)/(COUNT(K88:R88)-1))</f>
        <v>1.0241847372571602E-2</v>
      </c>
      <c r="U88" s="10">
        <f t="shared" si="28"/>
        <v>0</v>
      </c>
      <c r="V88" s="10">
        <f t="shared" si="29"/>
        <v>0</v>
      </c>
      <c r="W88" s="6">
        <f t="array" ref="W88">AVERAGE(ABS(K88:R88-S88))</f>
        <v>5.9693028719374486E-3</v>
      </c>
      <c r="X88" s="7">
        <f t="shared" si="30"/>
        <v>4.6363986816650993E-3</v>
      </c>
      <c r="Y88" s="7">
        <f t="shared" si="31"/>
        <v>4.6363986816650993E-3</v>
      </c>
      <c r="Z88" s="6">
        <f t="shared" si="32"/>
        <v>2.149619273534587E-5</v>
      </c>
    </row>
    <row r="89" spans="1:26" x14ac:dyDescent="0.25">
      <c r="A89" s="1">
        <v>43563</v>
      </c>
      <c r="B89" s="5">
        <v>50.024999999999999</v>
      </c>
      <c r="C89" s="5">
        <v>83</v>
      </c>
      <c r="D89" s="5">
        <v>54.64</v>
      </c>
      <c r="E89" s="5">
        <v>139.82</v>
      </c>
      <c r="F89" s="5">
        <v>136.13999999999999</v>
      </c>
      <c r="G89" s="5">
        <v>40.894500000000001</v>
      </c>
      <c r="H89" s="5">
        <v>202.54</v>
      </c>
      <c r="I89" s="5">
        <v>374.52</v>
      </c>
      <c r="J89" s="4">
        <v>2895.77</v>
      </c>
      <c r="K89" s="6">
        <f t="shared" si="19"/>
        <v>1.5736040609137136E-2</v>
      </c>
      <c r="L89" s="6">
        <f t="shared" si="20"/>
        <v>6.1825675839495275E-3</v>
      </c>
      <c r="M89" s="6">
        <f t="shared" si="21"/>
        <v>-6.4009310445155565E-3</v>
      </c>
      <c r="N89" s="6">
        <f t="shared" si="22"/>
        <v>-3.8472499287547368E-3</v>
      </c>
      <c r="O89" s="6">
        <f t="shared" si="23"/>
        <v>-2.9372888823631094E-4</v>
      </c>
      <c r="P89" s="6">
        <f t="shared" si="24"/>
        <v>3.4893736059069536E-3</v>
      </c>
      <c r="Q89" s="6">
        <f t="shared" si="25"/>
        <v>7.9059195572672714E-4</v>
      </c>
      <c r="R89" s="6">
        <f t="shared" si="26"/>
        <v>-4.4421197662848022E-2</v>
      </c>
      <c r="S89" s="6">
        <f t="shared" si="27"/>
        <v>1.0474498226595852E-3</v>
      </c>
      <c r="T89" s="6" cm="1">
        <f t="array" ref="T89">SQRT(SUMSQ(K89:R89-S89)/(COUNT(K89:R89)-1))</f>
        <v>1.8504000452167931E-2</v>
      </c>
      <c r="U89" s="10">
        <f t="shared" si="28"/>
        <v>0</v>
      </c>
      <c r="V89" s="10">
        <f t="shared" si="29"/>
        <v>0</v>
      </c>
      <c r="W89" s="6">
        <f t="array" ref="W89">AVERAGE(ABS(K89:R89-S89))</f>
        <v>1.0209424626617586E-2</v>
      </c>
      <c r="X89" s="7">
        <f t="shared" si="30"/>
        <v>1.0474498226595852E-3</v>
      </c>
      <c r="Y89" s="7">
        <f t="shared" si="31"/>
        <v>1.0474498226595852E-3</v>
      </c>
      <c r="Z89" s="6">
        <f t="shared" si="32"/>
        <v>1.0971511309895965E-6</v>
      </c>
    </row>
    <row r="90" spans="1:26" x14ac:dyDescent="0.25">
      <c r="A90" s="1">
        <v>43564</v>
      </c>
      <c r="B90" s="5">
        <v>49.875</v>
      </c>
      <c r="C90" s="5">
        <v>81.93</v>
      </c>
      <c r="D90" s="5">
        <v>54.462000000000003</v>
      </c>
      <c r="E90" s="5">
        <v>136.35</v>
      </c>
      <c r="F90" s="5">
        <v>135.57</v>
      </c>
      <c r="G90" s="5">
        <v>40.610100000000003</v>
      </c>
      <c r="H90" s="5">
        <v>200.62</v>
      </c>
      <c r="I90" s="5">
        <v>369.04</v>
      </c>
      <c r="J90" s="4">
        <v>2878.2</v>
      </c>
      <c r="K90" s="6">
        <f t="shared" si="19"/>
        <v>-2.9985007496251548E-3</v>
      </c>
      <c r="L90" s="6">
        <f t="shared" si="20"/>
        <v>-1.2891566265060161E-2</v>
      </c>
      <c r="M90" s="6">
        <f t="shared" si="21"/>
        <v>-3.2576866764274515E-3</v>
      </c>
      <c r="N90" s="6">
        <f t="shared" si="22"/>
        <v>-2.4817622657702709E-2</v>
      </c>
      <c r="O90" s="6">
        <f t="shared" si="23"/>
        <v>-4.1868664609959749E-3</v>
      </c>
      <c r="P90" s="6">
        <f t="shared" si="24"/>
        <v>-6.9544804313538267E-3</v>
      </c>
      <c r="Q90" s="6">
        <f t="shared" si="25"/>
        <v>-9.4796089661300931E-3</v>
      </c>
      <c r="R90" s="6">
        <f t="shared" si="26"/>
        <v>-1.463206237317094E-2</v>
      </c>
      <c r="S90" s="6">
        <f t="shared" si="27"/>
        <v>-6.0674708281390766E-3</v>
      </c>
      <c r="T90" s="6" cm="1">
        <f t="array" ref="T90">SQRT(SUMSQ(K90:R90-S90)/(COUNT(K90:R90)-1))</f>
        <v>8.4917464997641447E-3</v>
      </c>
      <c r="U90" s="10">
        <f t="shared" si="28"/>
        <v>0</v>
      </c>
      <c r="V90" s="10">
        <f t="shared" si="29"/>
        <v>0</v>
      </c>
      <c r="W90" s="6">
        <f t="array" ref="W90">AVERAGE(ABS(K90:R90-S90))</f>
        <v>5.7746681437613745E-3</v>
      </c>
      <c r="X90" s="7">
        <f t="shared" si="30"/>
        <v>-6.0674708281390766E-3</v>
      </c>
      <c r="Y90" s="7">
        <f t="shared" si="31"/>
        <v>6.0674708281390766E-3</v>
      </c>
      <c r="Z90" s="6">
        <f t="shared" si="32"/>
        <v>3.681420225031869E-5</v>
      </c>
    </row>
    <row r="91" spans="1:26" x14ac:dyDescent="0.25">
      <c r="A91" s="1">
        <v>43565</v>
      </c>
      <c r="B91" s="5">
        <v>50.155000000000001</v>
      </c>
      <c r="C91" s="5">
        <v>81.56</v>
      </c>
      <c r="D91" s="5">
        <v>55.212000000000003</v>
      </c>
      <c r="E91" s="5">
        <v>137.53</v>
      </c>
      <c r="F91" s="5">
        <v>135.58000000000001</v>
      </c>
      <c r="G91" s="5">
        <v>40.505800000000001</v>
      </c>
      <c r="H91" s="5">
        <v>202.98</v>
      </c>
      <c r="I91" s="5">
        <v>364.94</v>
      </c>
      <c r="J91" s="4">
        <v>2888.21</v>
      </c>
      <c r="K91" s="6">
        <f t="shared" si="19"/>
        <v>5.6140350877194045E-3</v>
      </c>
      <c r="L91" s="6">
        <f t="shared" si="20"/>
        <v>-4.5160502868303309E-3</v>
      </c>
      <c r="M91" s="6">
        <f t="shared" si="21"/>
        <v>1.3771069736697061E-2</v>
      </c>
      <c r="N91" s="6">
        <f t="shared" si="22"/>
        <v>8.6541987532087195E-3</v>
      </c>
      <c r="O91" s="6">
        <f t="shared" si="23"/>
        <v>7.3762631850771143E-5</v>
      </c>
      <c r="P91" s="6">
        <f t="shared" si="24"/>
        <v>-2.5683265985555481E-3</v>
      </c>
      <c r="Q91" s="6">
        <f t="shared" si="25"/>
        <v>1.176353304755251E-2</v>
      </c>
      <c r="R91" s="6">
        <f t="shared" si="26"/>
        <v>-1.110990678517243E-2</v>
      </c>
      <c r="S91" s="6">
        <f t="shared" si="27"/>
        <v>3.4778681120144483E-3</v>
      </c>
      <c r="T91" s="6" cm="1">
        <f t="array" ref="T91">SQRT(SUMSQ(K91:R91-S91)/(COUNT(K91:R91)-1))</f>
        <v>8.7080436033262834E-3</v>
      </c>
      <c r="U91" s="10">
        <f t="shared" si="28"/>
        <v>0</v>
      </c>
      <c r="V91" s="10">
        <f t="shared" si="29"/>
        <v>0</v>
      </c>
      <c r="W91" s="6">
        <f t="array" ref="W91">AVERAGE(ABS(K91:R91-S91))</f>
        <v>7.2404197079856542E-3</v>
      </c>
      <c r="X91" s="7">
        <f t="shared" si="30"/>
        <v>3.4778681120144483E-3</v>
      </c>
      <c r="Y91" s="7">
        <f t="shared" si="31"/>
        <v>3.4778681120144483E-3</v>
      </c>
      <c r="Z91" s="6">
        <f t="shared" si="32"/>
        <v>1.2095566604566944E-5</v>
      </c>
    </row>
    <row r="92" spans="1:26" x14ac:dyDescent="0.25">
      <c r="A92" s="1">
        <v>43566</v>
      </c>
      <c r="B92" s="5">
        <v>49.738</v>
      </c>
      <c r="C92" s="5">
        <v>81.95</v>
      </c>
      <c r="D92" s="5">
        <v>53.683999999999997</v>
      </c>
      <c r="E92" s="5">
        <v>138.87</v>
      </c>
      <c r="F92" s="5">
        <v>135.21</v>
      </c>
      <c r="G92" s="5">
        <v>40.069800000000001</v>
      </c>
      <c r="H92" s="5">
        <v>202.83</v>
      </c>
      <c r="I92" s="5">
        <v>370.16</v>
      </c>
      <c r="J92" s="4">
        <v>2888.32</v>
      </c>
      <c r="K92" s="6">
        <f t="shared" si="19"/>
        <v>-8.3142258997109808E-3</v>
      </c>
      <c r="L92" s="6">
        <f t="shared" si="20"/>
        <v>4.7817557626288476E-3</v>
      </c>
      <c r="M92" s="6">
        <f t="shared" si="21"/>
        <v>-2.7675143084836762E-2</v>
      </c>
      <c r="N92" s="6">
        <f t="shared" si="22"/>
        <v>9.7433287282775449E-3</v>
      </c>
      <c r="O92" s="6">
        <f t="shared" si="23"/>
        <v>-2.7290160790677254E-3</v>
      </c>
      <c r="P92" s="6">
        <f t="shared" si="24"/>
        <v>-1.0763890603321058E-2</v>
      </c>
      <c r="Q92" s="6">
        <f t="shared" si="25"/>
        <v>-7.3898906296177014E-4</v>
      </c>
      <c r="R92" s="6">
        <f t="shared" si="26"/>
        <v>1.4303721159642846E-2</v>
      </c>
      <c r="S92" s="6">
        <f t="shared" si="27"/>
        <v>3.808587325715429E-5</v>
      </c>
      <c r="T92" s="6" cm="1">
        <f t="array" ref="T92">SQRT(SUMSQ(K92:R92-S92)/(COUNT(K92:R92)-1))</f>
        <v>1.3537936426030133E-2</v>
      </c>
      <c r="U92" s="10">
        <f t="shared" si="28"/>
        <v>0</v>
      </c>
      <c r="V92" s="10">
        <f t="shared" si="29"/>
        <v>0</v>
      </c>
      <c r="W92" s="6">
        <f t="array" ref="W92">AVERAGE(ABS(K92:R92-S92))</f>
        <v>9.8907802658702304E-3</v>
      </c>
      <c r="X92" s="7">
        <f t="shared" si="30"/>
        <v>3.808587325715429E-5</v>
      </c>
      <c r="Y92" s="7">
        <f t="shared" si="31"/>
        <v>3.808587325715429E-5</v>
      </c>
      <c r="Z92" s="6">
        <f t="shared" si="32"/>
        <v>1.4505337417600204E-9</v>
      </c>
    </row>
    <row r="93" spans="1:26" x14ac:dyDescent="0.25">
      <c r="A93" s="1">
        <v>43567</v>
      </c>
      <c r="B93" s="5">
        <v>49.718000000000004</v>
      </c>
      <c r="C93" s="5">
        <v>80.92</v>
      </c>
      <c r="D93" s="5">
        <v>53.54</v>
      </c>
      <c r="E93" s="5">
        <v>141.19999999999999</v>
      </c>
      <c r="F93" s="5">
        <v>135.97999999999999</v>
      </c>
      <c r="G93" s="5">
        <v>39.538899999999998</v>
      </c>
      <c r="H93" s="5">
        <v>207.84</v>
      </c>
      <c r="I93" s="5">
        <v>379.64</v>
      </c>
      <c r="J93" s="4">
        <v>2907.41</v>
      </c>
      <c r="K93" s="6">
        <f t="shared" si="19"/>
        <v>-4.0210704089416183E-4</v>
      </c>
      <c r="L93" s="6">
        <f t="shared" si="20"/>
        <v>-1.2568639414276994E-2</v>
      </c>
      <c r="M93" s="6">
        <f t="shared" si="21"/>
        <v>-2.68236346024886E-3</v>
      </c>
      <c r="N93" s="6">
        <f t="shared" si="22"/>
        <v>1.67782818463309E-2</v>
      </c>
      <c r="O93" s="6">
        <f t="shared" si="23"/>
        <v>5.6948450558389485E-3</v>
      </c>
      <c r="P93" s="6">
        <f t="shared" si="24"/>
        <v>-1.3249379832192876E-2</v>
      </c>
      <c r="Q93" s="6">
        <f t="shared" si="25"/>
        <v>2.4700488093477357E-2</v>
      </c>
      <c r="R93" s="6">
        <f t="shared" si="26"/>
        <v>2.5610546790576949E-2</v>
      </c>
      <c r="S93" s="6">
        <f t="shared" si="27"/>
        <v>6.6093784622200946E-3</v>
      </c>
      <c r="T93" s="6" cm="1">
        <f t="array" ref="T93">SQRT(SUMSQ(K93:R93-S93)/(COUNT(K93:R93)-1))</f>
        <v>1.5539073609548629E-2</v>
      </c>
      <c r="U93" s="10">
        <f t="shared" si="28"/>
        <v>0</v>
      </c>
      <c r="V93" s="10">
        <f t="shared" si="29"/>
        <v>0</v>
      </c>
      <c r="W93" s="6">
        <f t="array" ref="W93">AVERAGE(ABS(K93:R93-S93))</f>
        <v>1.2939464793324917E-2</v>
      </c>
      <c r="X93" s="7">
        <f t="shared" si="30"/>
        <v>6.6093784622200946E-3</v>
      </c>
      <c r="Y93" s="7">
        <f t="shared" si="31"/>
        <v>6.6093784622200946E-3</v>
      </c>
      <c r="Z93" s="6">
        <f t="shared" si="32"/>
        <v>4.3683883656858862E-5</v>
      </c>
    </row>
    <row r="94" spans="1:26" x14ac:dyDescent="0.25">
      <c r="A94" s="1">
        <v>43570</v>
      </c>
      <c r="B94" s="5">
        <v>49.808</v>
      </c>
      <c r="C94" s="5">
        <v>80.650000000000006</v>
      </c>
      <c r="D94" s="5">
        <v>53.276000000000003</v>
      </c>
      <c r="E94" s="5">
        <v>140.25</v>
      </c>
      <c r="F94" s="5">
        <v>136.52000000000001</v>
      </c>
      <c r="G94" s="5">
        <v>39.8992</v>
      </c>
      <c r="H94" s="5">
        <v>199.91</v>
      </c>
      <c r="I94" s="5">
        <v>375.46</v>
      </c>
      <c r="J94" s="4">
        <v>2905.58</v>
      </c>
      <c r="K94" s="6">
        <f t="shared" si="19"/>
        <v>1.8102095820426989E-3</v>
      </c>
      <c r="L94" s="6">
        <f t="shared" si="20"/>
        <v>-3.336628769154637E-3</v>
      </c>
      <c r="M94" s="6">
        <f t="shared" si="21"/>
        <v>-4.9308927904370137E-3</v>
      </c>
      <c r="N94" s="6">
        <f t="shared" si="22"/>
        <v>-6.7280453257789752E-3</v>
      </c>
      <c r="O94" s="6">
        <f t="shared" si="23"/>
        <v>3.9711722312105735E-3</v>
      </c>
      <c r="P94" s="6">
        <f t="shared" si="24"/>
        <v>9.1125448608839754E-3</v>
      </c>
      <c r="Q94" s="6">
        <f t="shared" si="25"/>
        <v>-3.8154349499615159E-2</v>
      </c>
      <c r="R94" s="6">
        <f t="shared" si="26"/>
        <v>-1.1010430934569659E-2</v>
      </c>
      <c r="S94" s="6">
        <f t="shared" si="27"/>
        <v>-6.2942619032058111E-4</v>
      </c>
      <c r="T94" s="6" cm="1">
        <f t="array" ref="T94">SQRT(SUMSQ(K94:R94-S94)/(COUNT(K94:R94)-1))</f>
        <v>1.5588151056139681E-2</v>
      </c>
      <c r="U94" s="10">
        <f t="shared" si="28"/>
        <v>0</v>
      </c>
      <c r="V94" s="10">
        <f t="shared" si="29"/>
        <v>0</v>
      </c>
      <c r="W94" s="6">
        <f t="array" ref="W94">AVERAGE(ABS(K94:R94-S94))</f>
        <v>9.7244277016314412E-3</v>
      </c>
      <c r="X94" s="7">
        <f t="shared" si="30"/>
        <v>-6.2942619032058111E-4</v>
      </c>
      <c r="Y94" s="7">
        <f t="shared" si="31"/>
        <v>6.2942619032058111E-4</v>
      </c>
      <c r="Z94" s="6">
        <f t="shared" si="32"/>
        <v>3.9617732906148039E-7</v>
      </c>
    </row>
    <row r="95" spans="1:26" x14ac:dyDescent="0.25">
      <c r="A95" s="1">
        <v>43571</v>
      </c>
      <c r="B95" s="5">
        <v>49.813000000000002</v>
      </c>
      <c r="C95" s="5">
        <v>81.2</v>
      </c>
      <c r="D95" s="5">
        <v>54.671999999999997</v>
      </c>
      <c r="E95" s="5">
        <v>142.03</v>
      </c>
      <c r="F95" s="5">
        <v>138.02000000000001</v>
      </c>
      <c r="G95" s="5">
        <v>38.790100000000002</v>
      </c>
      <c r="H95" s="5">
        <v>201.84</v>
      </c>
      <c r="I95" s="5">
        <v>381.72</v>
      </c>
      <c r="J95" s="4">
        <v>2907.06</v>
      </c>
      <c r="K95" s="6">
        <f t="shared" si="19"/>
        <v>1.0038548024415839E-4</v>
      </c>
      <c r="L95" s="6">
        <f t="shared" si="20"/>
        <v>6.8195908245505255E-3</v>
      </c>
      <c r="M95" s="6">
        <f t="shared" si="21"/>
        <v>2.6203168406036426E-2</v>
      </c>
      <c r="N95" s="6">
        <f t="shared" si="22"/>
        <v>1.2691622103386813E-2</v>
      </c>
      <c r="O95" s="6">
        <f t="shared" si="23"/>
        <v>1.0987401113389916E-2</v>
      </c>
      <c r="P95" s="6">
        <f t="shared" si="24"/>
        <v>-2.7797549825560375E-2</v>
      </c>
      <c r="Q95" s="6">
        <f t="shared" si="25"/>
        <v>9.654344455004793E-3</v>
      </c>
      <c r="R95" s="6">
        <f t="shared" si="26"/>
        <v>1.6672881265647588E-2</v>
      </c>
      <c r="S95" s="6">
        <f t="shared" si="27"/>
        <v>5.0936473956997297E-4</v>
      </c>
      <c r="T95" s="6" cm="1">
        <f t="array" ref="T95">SQRT(SUMSQ(K95:R95-S95)/(COUNT(K95:R95)-1))</f>
        <v>1.7339161857897214E-2</v>
      </c>
      <c r="U95" s="10">
        <f t="shared" si="28"/>
        <v>0</v>
      </c>
      <c r="V95" s="10">
        <f t="shared" si="29"/>
        <v>0</v>
      </c>
      <c r="W95" s="6">
        <f t="array" ref="W95">AVERAGE(ABS(K95:R95-S95))</f>
        <v>1.3586089194381548E-2</v>
      </c>
      <c r="X95" s="7">
        <f t="shared" si="30"/>
        <v>5.0936473956997297E-4</v>
      </c>
      <c r="Y95" s="7">
        <f t="shared" si="31"/>
        <v>5.0936473956997297E-4</v>
      </c>
      <c r="Z95" s="6">
        <f t="shared" si="32"/>
        <v>2.594524379171864E-7</v>
      </c>
    </row>
    <row r="96" spans="1:26" x14ac:dyDescent="0.25">
      <c r="A96" s="1">
        <v>43572</v>
      </c>
      <c r="B96" s="5">
        <v>50.783000000000001</v>
      </c>
      <c r="C96" s="5">
        <v>81.430000000000007</v>
      </c>
      <c r="D96" s="5">
        <v>54.246000000000002</v>
      </c>
      <c r="E96" s="5">
        <v>142.74</v>
      </c>
      <c r="F96" s="5">
        <v>138.52000000000001</v>
      </c>
      <c r="G96" s="5">
        <v>37.804200000000002</v>
      </c>
      <c r="H96" s="5">
        <v>207.9</v>
      </c>
      <c r="I96" s="5">
        <v>377.52</v>
      </c>
      <c r="J96" s="4">
        <v>2900.45</v>
      </c>
      <c r="K96" s="6">
        <f t="shared" si="19"/>
        <v>1.9472828378134244E-2</v>
      </c>
      <c r="L96" s="6">
        <f t="shared" si="20"/>
        <v>2.8325123152710407E-3</v>
      </c>
      <c r="M96" s="6">
        <f t="shared" si="21"/>
        <v>-7.7919227392448942E-3</v>
      </c>
      <c r="N96" s="6">
        <f t="shared" si="22"/>
        <v>4.9989438850948087E-3</v>
      </c>
      <c r="O96" s="6">
        <f t="shared" si="23"/>
        <v>3.622663382118585E-3</v>
      </c>
      <c r="P96" s="6">
        <f t="shared" si="24"/>
        <v>-2.5416278895903921E-2</v>
      </c>
      <c r="Q96" s="6">
        <f t="shared" si="25"/>
        <v>3.0023781212841882E-2</v>
      </c>
      <c r="R96" s="6">
        <f t="shared" si="26"/>
        <v>-1.100282929896268E-2</v>
      </c>
      <c r="S96" s="6">
        <f t="shared" si="27"/>
        <v>-2.2737748790875312E-3</v>
      </c>
      <c r="T96" s="6" cm="1">
        <f t="array" ref="T96">SQRT(SUMSQ(K96:R96-S96)/(COUNT(K96:R96)-1))</f>
        <v>1.8015879158916507E-2</v>
      </c>
      <c r="U96" s="10">
        <f t="shared" si="28"/>
        <v>0</v>
      </c>
      <c r="V96" s="10">
        <f t="shared" si="29"/>
        <v>0</v>
      </c>
      <c r="W96" s="6">
        <f t="array" ref="W96">AVERAGE(ABS(K96:R96-S96))</f>
        <v>1.371366373321839E-2</v>
      </c>
      <c r="X96" s="7">
        <f t="shared" si="30"/>
        <v>-2.2737748790875312E-3</v>
      </c>
      <c r="Y96" s="7">
        <f t="shared" si="31"/>
        <v>2.2737748790875312E-3</v>
      </c>
      <c r="Z96" s="6">
        <f t="shared" si="32"/>
        <v>5.1700522007695168E-6</v>
      </c>
    </row>
    <row r="97" spans="1:26" x14ac:dyDescent="0.25">
      <c r="A97" s="1">
        <v>43573</v>
      </c>
      <c r="B97" s="5">
        <v>50.965000000000003</v>
      </c>
      <c r="C97" s="5">
        <v>81.13</v>
      </c>
      <c r="D97" s="5">
        <v>54.652000000000001</v>
      </c>
      <c r="E97" s="5">
        <v>143.36000000000001</v>
      </c>
      <c r="F97" s="5">
        <v>137.52000000000001</v>
      </c>
      <c r="G97" s="5">
        <v>37.330199999999998</v>
      </c>
      <c r="H97" s="5">
        <v>205.91</v>
      </c>
      <c r="I97" s="5">
        <v>380.07</v>
      </c>
      <c r="J97" s="4">
        <v>2905.03</v>
      </c>
      <c r="K97" s="6">
        <f t="shared" si="19"/>
        <v>3.5838764941023005E-3</v>
      </c>
      <c r="L97" s="6">
        <f t="shared" si="20"/>
        <v>-3.6841458921774706E-3</v>
      </c>
      <c r="M97" s="6">
        <f t="shared" si="21"/>
        <v>7.4844228145853897E-3</v>
      </c>
      <c r="N97" s="6">
        <f t="shared" si="22"/>
        <v>4.3435617206109001E-3</v>
      </c>
      <c r="O97" s="6">
        <f t="shared" si="23"/>
        <v>-7.219174126479877E-3</v>
      </c>
      <c r="P97" s="6">
        <f t="shared" si="24"/>
        <v>-1.2538289396416324E-2</v>
      </c>
      <c r="Q97" s="6">
        <f t="shared" si="25"/>
        <v>-9.5719095719095648E-3</v>
      </c>
      <c r="R97" s="6">
        <f t="shared" si="26"/>
        <v>6.7546090273362669E-3</v>
      </c>
      <c r="S97" s="6">
        <f t="shared" si="27"/>
        <v>1.5790653174507785E-3</v>
      </c>
      <c r="T97" s="6" cm="1">
        <f t="array" ref="T97">SQRT(SUMSQ(K97:R97-S97)/(COUNT(K97:R97)-1))</f>
        <v>8.4690660872309351E-3</v>
      </c>
      <c r="U97" s="10">
        <f t="shared" si="28"/>
        <v>0</v>
      </c>
      <c r="V97" s="10">
        <f t="shared" si="29"/>
        <v>0</v>
      </c>
      <c r="W97" s="6">
        <f t="array" ref="W97">AVERAGE(ABS(K97:R97-S97))</f>
        <v>6.8974986304522617E-3</v>
      </c>
      <c r="X97" s="7">
        <f t="shared" si="30"/>
        <v>1.5790653174507785E-3</v>
      </c>
      <c r="Y97" s="7">
        <f t="shared" si="31"/>
        <v>1.5790653174507785E-3</v>
      </c>
      <c r="Z97" s="6">
        <f t="shared" si="32"/>
        <v>2.493447276775928E-6</v>
      </c>
    </row>
    <row r="98" spans="1:26" x14ac:dyDescent="0.25">
      <c r="A98" s="1">
        <v>43577</v>
      </c>
      <c r="B98" s="5">
        <v>51.133000000000003</v>
      </c>
      <c r="C98" s="5">
        <v>82.9</v>
      </c>
      <c r="D98" s="5">
        <v>52.55</v>
      </c>
      <c r="E98" s="5">
        <v>142.38</v>
      </c>
      <c r="F98" s="5">
        <v>137.83000000000001</v>
      </c>
      <c r="G98" s="5">
        <v>36.951000000000001</v>
      </c>
      <c r="H98" s="5">
        <v>204.6</v>
      </c>
      <c r="I98" s="5">
        <v>375.17</v>
      </c>
      <c r="J98" s="4">
        <v>2907.97</v>
      </c>
      <c r="K98" s="6">
        <f t="shared" si="19"/>
        <v>3.2963798685372581E-3</v>
      </c>
      <c r="L98" s="6">
        <f t="shared" si="20"/>
        <v>2.1816837174904569E-2</v>
      </c>
      <c r="M98" s="6">
        <f t="shared" si="21"/>
        <v>-3.8461538461538547E-2</v>
      </c>
      <c r="N98" s="6">
        <f t="shared" si="22"/>
        <v>-6.835937500000111E-3</v>
      </c>
      <c r="O98" s="6">
        <f t="shared" si="23"/>
        <v>2.2542175683537558E-3</v>
      </c>
      <c r="P98" s="6">
        <f t="shared" si="24"/>
        <v>-1.0157995403185516E-2</v>
      </c>
      <c r="Q98" s="6">
        <f t="shared" si="25"/>
        <v>-6.3620028167645781E-3</v>
      </c>
      <c r="R98" s="6">
        <f t="shared" si="26"/>
        <v>-1.2892361933327989E-2</v>
      </c>
      <c r="S98" s="6">
        <f t="shared" si="27"/>
        <v>1.0120377414346571E-3</v>
      </c>
      <c r="T98" s="6" cm="1">
        <f t="array" ref="T98">SQRT(SUMSQ(K98:R98-S98)/(COUNT(K98:R98)-1))</f>
        <v>1.8638797047734662E-2</v>
      </c>
      <c r="U98" s="10">
        <f t="shared" si="28"/>
        <v>0</v>
      </c>
      <c r="V98" s="10">
        <f t="shared" si="29"/>
        <v>0</v>
      </c>
      <c r="W98" s="6">
        <f t="array" ref="W98">AVERAGE(ABS(K98:R98-S98))</f>
        <v>1.3012668276185205E-2</v>
      </c>
      <c r="X98" s="7">
        <f t="shared" si="30"/>
        <v>1.0120377414346571E-3</v>
      </c>
      <c r="Y98" s="7">
        <f t="shared" si="31"/>
        <v>1.0120377414346571E-3</v>
      </c>
      <c r="Z98" s="6">
        <f t="shared" si="32"/>
        <v>1.0242203900881619E-6</v>
      </c>
    </row>
    <row r="99" spans="1:26" x14ac:dyDescent="0.25">
      <c r="A99" s="1">
        <v>43578</v>
      </c>
      <c r="B99" s="5">
        <v>51.87</v>
      </c>
      <c r="C99" s="5">
        <v>83.38</v>
      </c>
      <c r="D99" s="5">
        <v>52.78</v>
      </c>
      <c r="E99" s="5">
        <v>142.03</v>
      </c>
      <c r="F99" s="5">
        <v>139.9</v>
      </c>
      <c r="G99" s="5">
        <v>37.368099999999998</v>
      </c>
      <c r="H99" s="5">
        <v>204.14</v>
      </c>
      <c r="I99" s="5">
        <v>374.02</v>
      </c>
      <c r="J99" s="4">
        <v>2933.68</v>
      </c>
      <c r="K99" s="6">
        <f t="shared" si="19"/>
        <v>1.441339252537488E-2</v>
      </c>
      <c r="L99" s="6">
        <f t="shared" si="20"/>
        <v>5.7901085645355455E-3</v>
      </c>
      <c r="M99" s="6">
        <f t="shared" si="21"/>
        <v>4.3767840152235671E-3</v>
      </c>
      <c r="N99" s="6">
        <f t="shared" si="22"/>
        <v>-2.4582104228121349E-3</v>
      </c>
      <c r="O99" s="6">
        <f t="shared" si="23"/>
        <v>1.5018501052020516E-2</v>
      </c>
      <c r="P99" s="6">
        <f t="shared" si="24"/>
        <v>1.1287921842439985E-2</v>
      </c>
      <c r="Q99" s="6">
        <f t="shared" si="25"/>
        <v>-2.2482893450636032E-3</v>
      </c>
      <c r="R99" s="6">
        <f t="shared" si="26"/>
        <v>-3.0652770743930802E-3</v>
      </c>
      <c r="S99" s="6">
        <f t="shared" si="27"/>
        <v>8.8412191322468914E-3</v>
      </c>
      <c r="T99" s="6" cm="1">
        <f t="array" ref="T99">SQRT(SUMSQ(K99:R99-S99)/(COUNT(K99:R99)-1))</f>
        <v>8.4249094735182051E-3</v>
      </c>
      <c r="U99" s="10">
        <f t="shared" si="28"/>
        <v>0</v>
      </c>
      <c r="V99" s="10">
        <f t="shared" si="29"/>
        <v>0</v>
      </c>
      <c r="W99" s="6">
        <f t="array" ref="W99">AVERAGE(ABS(K99:R99-S99))</f>
        <v>7.0008922433548587E-3</v>
      </c>
      <c r="X99" s="7">
        <f t="shared" si="30"/>
        <v>8.8412191322468914E-3</v>
      </c>
      <c r="Y99" s="7">
        <f t="shared" si="31"/>
        <v>8.8412191322468914E-3</v>
      </c>
      <c r="Z99" s="6">
        <f t="shared" si="32"/>
        <v>7.8167155744408471E-5</v>
      </c>
    </row>
    <row r="100" spans="1:26" x14ac:dyDescent="0.25">
      <c r="A100" s="1">
        <v>43579</v>
      </c>
      <c r="B100" s="5">
        <v>51.79</v>
      </c>
      <c r="C100" s="5">
        <v>81.760000000000005</v>
      </c>
      <c r="D100" s="5">
        <v>51.731999999999999</v>
      </c>
      <c r="E100" s="5">
        <v>137.72999999999999</v>
      </c>
      <c r="F100" s="5">
        <v>139.19999999999999</v>
      </c>
      <c r="G100" s="5">
        <v>37.320700000000002</v>
      </c>
      <c r="H100" s="5">
        <v>200.54</v>
      </c>
      <c r="I100" s="5">
        <v>375.46</v>
      </c>
      <c r="J100" s="4">
        <v>2927.25</v>
      </c>
      <c r="K100" s="6">
        <f t="shared" si="19"/>
        <v>-1.5423173317909988E-3</v>
      </c>
      <c r="L100" s="6">
        <f t="shared" si="20"/>
        <v>-1.9429119692971786E-2</v>
      </c>
      <c r="M100" s="6">
        <f t="shared" si="21"/>
        <v>-1.9856006062902609E-2</v>
      </c>
      <c r="N100" s="6">
        <f t="shared" si="22"/>
        <v>-3.027529395198203E-2</v>
      </c>
      <c r="O100" s="6">
        <f t="shared" si="23"/>
        <v>-5.0035739814153768E-3</v>
      </c>
      <c r="P100" s="6">
        <f t="shared" si="24"/>
        <v>-1.2684616022756723E-3</v>
      </c>
      <c r="Q100" s="6">
        <f t="shared" si="25"/>
        <v>-1.7634956402468815E-2</v>
      </c>
      <c r="R100" s="6">
        <f t="shared" si="26"/>
        <v>3.8500614940377709E-3</v>
      </c>
      <c r="S100" s="6">
        <f t="shared" si="27"/>
        <v>-2.1917864252406494E-3</v>
      </c>
      <c r="T100" s="6" cm="1">
        <f t="array" ref="T100">SQRT(SUMSQ(K100:R100-S100)/(COUNT(K100:R100)-1))</f>
        <v>1.5501196368176103E-2</v>
      </c>
      <c r="U100" s="10">
        <f t="shared" si="28"/>
        <v>0</v>
      </c>
      <c r="V100" s="10">
        <f t="shared" si="29"/>
        <v>0</v>
      </c>
      <c r="W100" s="6">
        <f t="array" ref="W100">AVERAGE(ABS(K100:R100-S100))</f>
        <v>1.1106832475153802E-2</v>
      </c>
      <c r="X100" s="7">
        <f t="shared" si="30"/>
        <v>-2.1917864252406494E-3</v>
      </c>
      <c r="Y100" s="7">
        <f t="shared" si="31"/>
        <v>2.1917864252406494E-3</v>
      </c>
      <c r="Z100" s="6">
        <f t="shared" si="32"/>
        <v>4.803927733869185E-6</v>
      </c>
    </row>
    <row r="101" spans="1:26" x14ac:dyDescent="0.25">
      <c r="A101" s="1">
        <v>43580</v>
      </c>
      <c r="B101" s="5">
        <v>51.32</v>
      </c>
      <c r="C101" s="5">
        <v>82.22</v>
      </c>
      <c r="D101" s="5">
        <v>49.526000000000003</v>
      </c>
      <c r="E101" s="5">
        <v>136.13</v>
      </c>
      <c r="F101" s="5">
        <v>139.65</v>
      </c>
      <c r="G101" s="5">
        <v>37.548200000000001</v>
      </c>
      <c r="H101" s="5">
        <v>201.4</v>
      </c>
      <c r="I101" s="5">
        <v>382.8</v>
      </c>
      <c r="J101" s="4">
        <v>2926.17</v>
      </c>
      <c r="K101" s="6">
        <f t="shared" si="19"/>
        <v>-9.0751110252944578E-3</v>
      </c>
      <c r="L101" s="6">
        <f t="shared" si="20"/>
        <v>5.6262230919763567E-3</v>
      </c>
      <c r="M101" s="6">
        <f t="shared" si="21"/>
        <v>-4.2642851619887012E-2</v>
      </c>
      <c r="N101" s="6">
        <f t="shared" si="22"/>
        <v>-1.161693167792055E-2</v>
      </c>
      <c r="O101" s="6">
        <f t="shared" si="23"/>
        <v>3.2327586206897241E-3</v>
      </c>
      <c r="P101" s="6">
        <f t="shared" si="24"/>
        <v>6.0958127795029959E-3</v>
      </c>
      <c r="Q101" s="6">
        <f t="shared" si="25"/>
        <v>4.2884212625911022E-3</v>
      </c>
      <c r="R101" s="6">
        <f t="shared" si="26"/>
        <v>1.9549352793906127E-2</v>
      </c>
      <c r="S101" s="6">
        <f t="shared" si="27"/>
        <v>-3.6894696387390624E-4</v>
      </c>
      <c r="T101" s="6" cm="1">
        <f t="array" ref="T101">SQRT(SUMSQ(K101:R101-S101)/(COUNT(K101:R101)-1))</f>
        <v>1.8892684439641778E-2</v>
      </c>
      <c r="U101" s="10">
        <f t="shared" si="28"/>
        <v>0</v>
      </c>
      <c r="V101" s="10">
        <f t="shared" si="29"/>
        <v>0</v>
      </c>
      <c r="W101" s="6">
        <f t="array" ref="W101">AVERAGE(ABS(K101:R101-S101))</f>
        <v>1.2858169599939517E-2</v>
      </c>
      <c r="X101" s="7">
        <f t="shared" si="30"/>
        <v>-3.6894696387390624E-4</v>
      </c>
      <c r="Y101" s="7">
        <f t="shared" si="31"/>
        <v>3.6894696387390624E-4</v>
      </c>
      <c r="Z101" s="6">
        <f t="shared" si="32"/>
        <v>1.3612186215177349E-7</v>
      </c>
    </row>
    <row r="102" spans="1:26" x14ac:dyDescent="0.25">
      <c r="A102" s="1">
        <v>43581</v>
      </c>
      <c r="B102" s="5">
        <v>51.075000000000003</v>
      </c>
      <c r="C102" s="5">
        <v>80.489999999999995</v>
      </c>
      <c r="D102" s="5">
        <v>47.027999999999999</v>
      </c>
      <c r="E102" s="5">
        <v>139.03</v>
      </c>
      <c r="F102" s="5">
        <v>140.38999999999999</v>
      </c>
      <c r="G102" s="5">
        <v>37.889499999999998</v>
      </c>
      <c r="H102" s="5">
        <v>203.08</v>
      </c>
      <c r="I102" s="5">
        <v>380.79</v>
      </c>
      <c r="J102" s="4">
        <v>2939.88</v>
      </c>
      <c r="K102" s="6">
        <f t="shared" si="19"/>
        <v>-4.7739672642244102E-3</v>
      </c>
      <c r="L102" s="6">
        <f t="shared" si="20"/>
        <v>-2.104110921916813E-2</v>
      </c>
      <c r="M102" s="6">
        <f t="shared" si="21"/>
        <v>-5.0438153697048071E-2</v>
      </c>
      <c r="N102" s="6">
        <f t="shared" si="22"/>
        <v>2.1303166091236392E-2</v>
      </c>
      <c r="O102" s="6">
        <f t="shared" si="23"/>
        <v>5.2989616899390413E-3</v>
      </c>
      <c r="P102" s="6">
        <f t="shared" si="24"/>
        <v>9.0896501030675037E-3</v>
      </c>
      <c r="Q102" s="6">
        <f t="shared" si="25"/>
        <v>8.3416087388281657E-3</v>
      </c>
      <c r="R102" s="6">
        <f t="shared" si="26"/>
        <v>-5.2507836990595136E-3</v>
      </c>
      <c r="S102" s="6">
        <f t="shared" si="27"/>
        <v>4.6853053650335319E-3</v>
      </c>
      <c r="T102" s="6" cm="1">
        <f t="array" ref="T102">SQRT(SUMSQ(K102:R102-S102)/(COUNT(K102:R102)-1))</f>
        <v>2.4488902813387215E-2</v>
      </c>
      <c r="U102" s="10">
        <f t="shared" si="28"/>
        <v>0</v>
      </c>
      <c r="V102" s="10">
        <f t="shared" si="29"/>
        <v>0</v>
      </c>
      <c r="W102" s="6">
        <f t="array" ref="W102">AVERAGE(ABS(K102:R102-S102))</f>
        <v>1.5692175062821404E-2</v>
      </c>
      <c r="X102" s="7">
        <f t="shared" si="30"/>
        <v>4.6853053650335319E-3</v>
      </c>
      <c r="Y102" s="7">
        <f t="shared" si="31"/>
        <v>4.6853053650335319E-3</v>
      </c>
      <c r="Z102" s="6">
        <f t="shared" si="32"/>
        <v>2.1952086363611997E-5</v>
      </c>
    </row>
    <row r="103" spans="1:26" x14ac:dyDescent="0.25">
      <c r="A103" s="1">
        <v>43584</v>
      </c>
      <c r="B103" s="5">
        <v>51.152999999999999</v>
      </c>
      <c r="C103" s="5">
        <v>79.97</v>
      </c>
      <c r="D103" s="5">
        <v>48.293999999999997</v>
      </c>
      <c r="E103" s="5">
        <v>139.02000000000001</v>
      </c>
      <c r="F103" s="5">
        <v>139.84</v>
      </c>
      <c r="G103" s="5">
        <v>37.529299999999999</v>
      </c>
      <c r="H103" s="5">
        <v>206.92</v>
      </c>
      <c r="I103" s="5">
        <v>379.05</v>
      </c>
      <c r="J103" s="4">
        <v>2943.03</v>
      </c>
      <c r="K103" s="6">
        <f t="shared" si="19"/>
        <v>1.5271659324522791E-3</v>
      </c>
      <c r="L103" s="6">
        <f t="shared" si="20"/>
        <v>-6.460429867064188E-3</v>
      </c>
      <c r="M103" s="6">
        <f t="shared" si="21"/>
        <v>2.6920132686909959E-2</v>
      </c>
      <c r="N103" s="6">
        <f t="shared" si="22"/>
        <v>-7.1926922246889902E-5</v>
      </c>
      <c r="O103" s="6">
        <f t="shared" si="23"/>
        <v>-3.917657952845488E-3</v>
      </c>
      <c r="P103" s="6">
        <f t="shared" si="24"/>
        <v>-9.5065915359136E-3</v>
      </c>
      <c r="Q103" s="6">
        <f t="shared" si="25"/>
        <v>1.8908804412054225E-2</v>
      </c>
      <c r="R103" s="6">
        <f t="shared" si="26"/>
        <v>-4.5694477270936673E-3</v>
      </c>
      <c r="S103" s="6">
        <f t="shared" si="27"/>
        <v>1.0714723049920494E-3</v>
      </c>
      <c r="T103" s="6" cm="1">
        <f t="array" ref="T103">SQRT(SUMSQ(K103:R103-S103)/(COUNT(K103:R103)-1))</f>
        <v>1.3164753066980889E-2</v>
      </c>
      <c r="U103" s="10">
        <f t="shared" si="28"/>
        <v>0</v>
      </c>
      <c r="V103" s="10">
        <f t="shared" si="29"/>
        <v>0</v>
      </c>
      <c r="W103" s="6">
        <f t="array" ref="W103">AVERAGE(ABS(K103:R103-S103))</f>
        <v>9.2531377058205494E-3</v>
      </c>
      <c r="X103" s="7">
        <f t="shared" si="30"/>
        <v>1.0714723049920494E-3</v>
      </c>
      <c r="Y103" s="7">
        <f t="shared" si="31"/>
        <v>1.0714723049920494E-3</v>
      </c>
      <c r="Z103" s="6">
        <f t="shared" si="32"/>
        <v>1.1480529003649754E-6</v>
      </c>
    </row>
    <row r="104" spans="1:26" x14ac:dyDescent="0.25">
      <c r="A104" s="1">
        <v>43585</v>
      </c>
      <c r="B104" s="5">
        <v>50.167999999999999</v>
      </c>
      <c r="C104" s="5">
        <v>80.28</v>
      </c>
      <c r="D104" s="5">
        <v>47.738</v>
      </c>
      <c r="E104" s="5">
        <v>139.41999999999999</v>
      </c>
      <c r="F104" s="5">
        <v>141.19999999999999</v>
      </c>
      <c r="G104" s="5">
        <v>38.496200000000002</v>
      </c>
      <c r="H104" s="5">
        <v>205.92</v>
      </c>
      <c r="I104" s="5">
        <v>377.69</v>
      </c>
      <c r="J104" s="4">
        <v>2945.83</v>
      </c>
      <c r="K104" s="6">
        <f t="shared" si="19"/>
        <v>-1.9255957617343999E-2</v>
      </c>
      <c r="L104" s="6">
        <f t="shared" si="20"/>
        <v>3.8764536701263452E-3</v>
      </c>
      <c r="M104" s="6">
        <f t="shared" si="21"/>
        <v>-1.1512817327204106E-2</v>
      </c>
      <c r="N104" s="6">
        <f t="shared" si="22"/>
        <v>2.8772838440509485E-3</v>
      </c>
      <c r="O104" s="6">
        <f t="shared" si="23"/>
        <v>9.7254004576659003E-3</v>
      </c>
      <c r="P104" s="6">
        <f t="shared" si="24"/>
        <v>2.5763869829706465E-2</v>
      </c>
      <c r="Q104" s="6">
        <f t="shared" si="25"/>
        <v>-4.8327856176300088E-3</v>
      </c>
      <c r="R104" s="6">
        <f t="shared" si="26"/>
        <v>-3.5879171613244498E-3</v>
      </c>
      <c r="S104" s="6">
        <f t="shared" si="27"/>
        <v>9.5140042745045506E-4</v>
      </c>
      <c r="T104" s="6" cm="1">
        <f t="array" ref="T104">SQRT(SUMSQ(K104:R104-S104)/(COUNT(K104:R104)-1))</f>
        <v>1.3745975689201169E-2</v>
      </c>
      <c r="U104" s="10">
        <f t="shared" si="28"/>
        <v>0</v>
      </c>
      <c r="V104" s="10">
        <f t="shared" si="29"/>
        <v>0</v>
      </c>
      <c r="W104" s="6">
        <f t="array" ref="W104">AVERAGE(ABS(K104:R104-S104))</f>
        <v>1.0179060690631528E-2</v>
      </c>
      <c r="X104" s="7">
        <f t="shared" si="30"/>
        <v>9.5140042745045506E-4</v>
      </c>
      <c r="Y104" s="7">
        <f t="shared" si="31"/>
        <v>9.5140042745045506E-4</v>
      </c>
      <c r="Z104" s="6">
        <f t="shared" si="32"/>
        <v>9.0516277335290864E-7</v>
      </c>
    </row>
    <row r="105" spans="1:26" x14ac:dyDescent="0.25">
      <c r="A105" s="1">
        <v>43586</v>
      </c>
      <c r="B105" s="5">
        <v>52.63</v>
      </c>
      <c r="C105" s="5">
        <v>78.67</v>
      </c>
      <c r="D105" s="5">
        <v>46.802</v>
      </c>
      <c r="E105" s="5">
        <v>138.15</v>
      </c>
      <c r="F105" s="5">
        <v>141.94999999999999</v>
      </c>
      <c r="G105" s="5">
        <v>38.6479</v>
      </c>
      <c r="H105" s="5">
        <v>204.73</v>
      </c>
      <c r="I105" s="5">
        <v>376.8</v>
      </c>
      <c r="J105" s="4">
        <v>2923.73</v>
      </c>
      <c r="K105" s="6">
        <f t="shared" si="19"/>
        <v>4.9075107638335336E-2</v>
      </c>
      <c r="L105" s="6">
        <f t="shared" si="20"/>
        <v>-2.005480817140004E-2</v>
      </c>
      <c r="M105" s="6">
        <f t="shared" si="21"/>
        <v>-1.9607021659893586E-2</v>
      </c>
      <c r="N105" s="6">
        <f t="shared" si="22"/>
        <v>-9.1091665471236816E-3</v>
      </c>
      <c r="O105" s="6">
        <f t="shared" si="23"/>
        <v>5.3116147308782669E-3</v>
      </c>
      <c r="P105" s="6">
        <f t="shared" si="24"/>
        <v>3.9406486874029589E-3</v>
      </c>
      <c r="Q105" s="6">
        <f t="shared" si="25"/>
        <v>-5.7789432789432382E-3</v>
      </c>
      <c r="R105" s="6">
        <f t="shared" si="26"/>
        <v>-2.3564298763535385E-3</v>
      </c>
      <c r="S105" s="6">
        <f t="shared" si="27"/>
        <v>-7.502130129708795E-3</v>
      </c>
      <c r="T105" s="6" cm="1">
        <f t="array" ref="T105">SQRT(SUMSQ(K105:R105-S105)/(COUNT(K105:R105)-1))</f>
        <v>2.3397928397049506E-2</v>
      </c>
      <c r="U105" s="10">
        <f t="shared" si="28"/>
        <v>0</v>
      </c>
      <c r="V105" s="10">
        <f t="shared" si="29"/>
        <v>0</v>
      </c>
      <c r="W105" s="6">
        <f t="array" ref="W105">AVERAGE(ABS(K105:R105-S105))</f>
        <v>1.4245906817394335E-2</v>
      </c>
      <c r="X105" s="7">
        <f t="shared" si="30"/>
        <v>-7.502130129708795E-3</v>
      </c>
      <c r="Y105" s="7">
        <f t="shared" si="31"/>
        <v>7.502130129708795E-3</v>
      </c>
      <c r="Z105" s="6">
        <f t="shared" si="32"/>
        <v>5.62819564830845E-5</v>
      </c>
    </row>
    <row r="106" spans="1:26" x14ac:dyDescent="0.25">
      <c r="A106" s="1">
        <v>43587</v>
      </c>
      <c r="B106" s="5">
        <v>52.287999999999997</v>
      </c>
      <c r="C106" s="5">
        <v>77.290000000000006</v>
      </c>
      <c r="D106" s="5">
        <v>48.82</v>
      </c>
      <c r="E106" s="5">
        <v>135.16999999999999</v>
      </c>
      <c r="F106" s="5">
        <v>141.28</v>
      </c>
      <c r="G106" s="5">
        <v>38.875399999999999</v>
      </c>
      <c r="H106" s="5">
        <v>204.99</v>
      </c>
      <c r="I106" s="5">
        <v>375.8</v>
      </c>
      <c r="J106" s="4">
        <v>2917.52</v>
      </c>
      <c r="K106" s="6">
        <f t="shared" si="19"/>
        <v>-6.4981949458484678E-3</v>
      </c>
      <c r="L106" s="6">
        <f t="shared" si="20"/>
        <v>-1.7541629591966368E-2</v>
      </c>
      <c r="M106" s="6">
        <f t="shared" si="21"/>
        <v>4.3117815477971E-2</v>
      </c>
      <c r="N106" s="6">
        <f t="shared" si="22"/>
        <v>-2.1570756424176718E-2</v>
      </c>
      <c r="O106" s="6">
        <f t="shared" si="23"/>
        <v>-4.719971821063651E-3</v>
      </c>
      <c r="P106" s="6">
        <f t="shared" si="24"/>
        <v>5.8864776611406988E-3</v>
      </c>
      <c r="Q106" s="6">
        <f t="shared" si="25"/>
        <v>1.2699653201779793E-3</v>
      </c>
      <c r="R106" s="6">
        <f t="shared" si="26"/>
        <v>-2.6539278131635369E-3</v>
      </c>
      <c r="S106" s="6">
        <f t="shared" si="27"/>
        <v>-2.1239991380873624E-3</v>
      </c>
      <c r="T106" s="6" cm="1">
        <f t="array" ref="T106">SQRT(SUMSQ(K106:R106-S106)/(COUNT(K106:R106)-1))</f>
        <v>1.9872959763533822E-2</v>
      </c>
      <c r="U106" s="10">
        <f t="shared" si="28"/>
        <v>0</v>
      </c>
      <c r="V106" s="10">
        <f t="shared" si="29"/>
        <v>0</v>
      </c>
      <c r="W106" s="6">
        <f t="array" ref="W106">AVERAGE(ABS(K106:R106-S106))</f>
        <v>1.2376342597416712E-2</v>
      </c>
      <c r="X106" s="7">
        <f t="shared" si="30"/>
        <v>-2.1239991380873624E-3</v>
      </c>
      <c r="Y106" s="7">
        <f t="shared" si="31"/>
        <v>2.1239991380873624E-3</v>
      </c>
      <c r="Z106" s="6">
        <f t="shared" si="32"/>
        <v>4.511372338595858E-6</v>
      </c>
    </row>
    <row r="107" spans="1:26" x14ac:dyDescent="0.25">
      <c r="A107" s="1">
        <v>43588</v>
      </c>
      <c r="B107" s="5">
        <v>52.938000000000002</v>
      </c>
      <c r="C107" s="5">
        <v>77.47</v>
      </c>
      <c r="D107" s="5">
        <v>51.006</v>
      </c>
      <c r="E107" s="5">
        <v>139.06</v>
      </c>
      <c r="F107" s="5">
        <v>142.01</v>
      </c>
      <c r="G107" s="5">
        <v>39.235599999999998</v>
      </c>
      <c r="H107" s="5">
        <v>207.52</v>
      </c>
      <c r="I107" s="5">
        <v>376.46</v>
      </c>
      <c r="J107" s="4">
        <v>2945.64</v>
      </c>
      <c r="K107" s="6">
        <f t="shared" si="19"/>
        <v>1.2431150550795689E-2</v>
      </c>
      <c r="L107" s="6">
        <f t="shared" si="20"/>
        <v>2.3288911890282371E-3</v>
      </c>
      <c r="M107" s="6">
        <f t="shared" si="21"/>
        <v>4.4776730848013147E-2</v>
      </c>
      <c r="N107" s="6">
        <f t="shared" si="22"/>
        <v>2.8778575127617279E-2</v>
      </c>
      <c r="O107" s="6">
        <f t="shared" si="23"/>
        <v>5.1670441676103795E-3</v>
      </c>
      <c r="P107" s="6">
        <f t="shared" si="24"/>
        <v>9.2654995189760392E-3</v>
      </c>
      <c r="Q107" s="6">
        <f t="shared" si="25"/>
        <v>1.234206546660821E-2</v>
      </c>
      <c r="R107" s="6">
        <f t="shared" si="26"/>
        <v>1.7562533262371893E-3</v>
      </c>
      <c r="S107" s="6">
        <f t="shared" si="27"/>
        <v>9.6383229592256203E-3</v>
      </c>
      <c r="T107" s="6" cm="1">
        <f t="array" ref="T107">SQRT(SUMSQ(K107:R107-S107)/(COUNT(K107:R107)-1))</f>
        <v>1.5819758068329286E-2</v>
      </c>
      <c r="U107" s="10">
        <f t="shared" si="28"/>
        <v>0</v>
      </c>
      <c r="V107" s="10">
        <f t="shared" si="29"/>
        <v>0</v>
      </c>
      <c r="W107" s="6">
        <f t="array" ref="W107">AVERAGE(ABS(K107:R107-S107))</f>
        <v>9.9763542238978098E-3</v>
      </c>
      <c r="X107" s="7">
        <f t="shared" si="30"/>
        <v>9.6383229592256203E-3</v>
      </c>
      <c r="Y107" s="7">
        <f t="shared" si="31"/>
        <v>9.6383229592256203E-3</v>
      </c>
      <c r="Z107" s="6">
        <f t="shared" si="32"/>
        <v>9.2897269466335721E-5</v>
      </c>
    </row>
    <row r="108" spans="1:26" x14ac:dyDescent="0.25">
      <c r="A108" s="1">
        <v>43591</v>
      </c>
      <c r="B108" s="5">
        <v>52.12</v>
      </c>
      <c r="C108" s="5">
        <v>77.13</v>
      </c>
      <c r="D108" s="5">
        <v>51.067999999999998</v>
      </c>
      <c r="E108" s="5">
        <v>136.76</v>
      </c>
      <c r="F108" s="5">
        <v>142.09</v>
      </c>
      <c r="G108" s="5">
        <v>39.482100000000003</v>
      </c>
      <c r="H108" s="5">
        <v>206.43</v>
      </c>
      <c r="I108" s="5">
        <v>371.6</v>
      </c>
      <c r="J108" s="4">
        <v>2932.47</v>
      </c>
      <c r="K108" s="6">
        <f t="shared" si="19"/>
        <v>-1.5452038233405241E-2</v>
      </c>
      <c r="L108" s="6">
        <f t="shared" si="20"/>
        <v>-4.3887956628372304E-3</v>
      </c>
      <c r="M108" s="6">
        <f t="shared" si="21"/>
        <v>1.2155432694191948E-3</v>
      </c>
      <c r="N108" s="6">
        <f t="shared" si="22"/>
        <v>-1.6539623184237073E-2</v>
      </c>
      <c r="O108" s="6">
        <f t="shared" si="23"/>
        <v>5.6334060981622081E-4</v>
      </c>
      <c r="P108" s="6">
        <f t="shared" si="24"/>
        <v>6.2825597161761948E-3</v>
      </c>
      <c r="Q108" s="6">
        <f t="shared" si="25"/>
        <v>-5.2525057825751897E-3</v>
      </c>
      <c r="R108" s="6">
        <f t="shared" si="26"/>
        <v>-1.2909738086383515E-2</v>
      </c>
      <c r="S108" s="6">
        <f t="shared" si="27"/>
        <v>-4.471014787957861E-3</v>
      </c>
      <c r="T108" s="6" cm="1">
        <f t="array" ref="T108">SQRT(SUMSQ(K108:R108-S108)/(COUNT(K108:R108)-1))</f>
        <v>8.5472198071802497E-3</v>
      </c>
      <c r="U108" s="10">
        <f t="shared" si="28"/>
        <v>0</v>
      </c>
      <c r="V108" s="10">
        <f t="shared" si="29"/>
        <v>0</v>
      </c>
      <c r="W108" s="6">
        <f t="array" ref="W108">AVERAGE(ABS(K108:R108-S108))</f>
        <v>6.7283191523969249E-3</v>
      </c>
      <c r="X108" s="7">
        <f t="shared" si="30"/>
        <v>-4.471014787957861E-3</v>
      </c>
      <c r="Y108" s="7">
        <f t="shared" si="31"/>
        <v>4.471014787957861E-3</v>
      </c>
      <c r="Z108" s="6">
        <f t="shared" si="32"/>
        <v>1.9989973234137877E-5</v>
      </c>
    </row>
    <row r="109" spans="1:26" x14ac:dyDescent="0.25">
      <c r="A109" s="1">
        <v>43592</v>
      </c>
      <c r="B109" s="5">
        <v>50.715000000000003</v>
      </c>
      <c r="C109" s="5">
        <v>76.72</v>
      </c>
      <c r="D109" s="5">
        <v>49.411999999999999</v>
      </c>
      <c r="E109" s="5">
        <v>133.66999999999999</v>
      </c>
      <c r="F109" s="5">
        <v>139.97</v>
      </c>
      <c r="G109" s="5">
        <v>38.704700000000003</v>
      </c>
      <c r="H109" s="5">
        <v>202.63</v>
      </c>
      <c r="I109" s="5">
        <v>357.23</v>
      </c>
      <c r="J109" s="4">
        <v>2884.05</v>
      </c>
      <c r="K109" s="6">
        <f t="shared" si="19"/>
        <v>-2.6957022256331453E-2</v>
      </c>
      <c r="L109" s="6">
        <f t="shared" si="20"/>
        <v>-5.315700764942255E-3</v>
      </c>
      <c r="M109" s="6">
        <f t="shared" si="21"/>
        <v>-3.2427351766272428E-2</v>
      </c>
      <c r="N109" s="6">
        <f t="shared" si="22"/>
        <v>-2.2594325826264972E-2</v>
      </c>
      <c r="O109" s="6">
        <f t="shared" si="23"/>
        <v>-1.4920121050038704E-2</v>
      </c>
      <c r="P109" s="6">
        <f t="shared" si="24"/>
        <v>-1.9689935439097694E-2</v>
      </c>
      <c r="Q109" s="6">
        <f t="shared" si="25"/>
        <v>-1.8408177106040813E-2</v>
      </c>
      <c r="R109" s="6">
        <f t="shared" si="26"/>
        <v>-3.8670613562970968E-2</v>
      </c>
      <c r="S109" s="6">
        <f t="shared" si="27"/>
        <v>-1.6511677868827124E-2</v>
      </c>
      <c r="T109" s="6" cm="1">
        <f t="array" ref="T109">SQRT(SUMSQ(K109:R109-S109)/(COUNT(K109:R109)-1))</f>
        <v>1.2142086895308726E-2</v>
      </c>
      <c r="U109" s="10">
        <f t="shared" si="28"/>
        <v>0</v>
      </c>
      <c r="V109" s="10">
        <f t="shared" si="29"/>
        <v>0</v>
      </c>
      <c r="W109" s="6">
        <f t="array" ref="W109">AVERAGE(ABS(K109:R109-S109))</f>
        <v>9.0581115833361092E-3</v>
      </c>
      <c r="X109" s="7">
        <f t="shared" si="30"/>
        <v>-1.6511677868827124E-2</v>
      </c>
      <c r="Y109" s="7">
        <f t="shared" si="31"/>
        <v>1.6511677868827124E-2</v>
      </c>
      <c r="Z109" s="6">
        <f t="shared" si="32"/>
        <v>2.7263550604391545E-4</v>
      </c>
    </row>
    <row r="110" spans="1:26" x14ac:dyDescent="0.25">
      <c r="A110" s="1">
        <v>43593</v>
      </c>
      <c r="B110" s="5">
        <v>50.725000000000001</v>
      </c>
      <c r="C110" s="5">
        <v>76.84</v>
      </c>
      <c r="D110" s="5">
        <v>48.968000000000004</v>
      </c>
      <c r="E110" s="5">
        <v>131.94999999999999</v>
      </c>
      <c r="F110" s="5">
        <v>139.79</v>
      </c>
      <c r="G110" s="5">
        <v>38.8185</v>
      </c>
      <c r="H110" s="5">
        <v>200.95</v>
      </c>
      <c r="I110" s="5">
        <v>359.75</v>
      </c>
      <c r="J110" s="4">
        <v>2879.42</v>
      </c>
      <c r="K110" s="6">
        <f t="shared" si="19"/>
        <v>1.9718032140381148E-4</v>
      </c>
      <c r="L110" s="6">
        <f t="shared" si="20"/>
        <v>1.5641293013557434E-3</v>
      </c>
      <c r="M110" s="6">
        <f t="shared" si="21"/>
        <v>-8.9856714968022944E-3</v>
      </c>
      <c r="N110" s="6">
        <f t="shared" si="22"/>
        <v>-1.2867509538415534E-2</v>
      </c>
      <c r="O110" s="6">
        <f t="shared" si="23"/>
        <v>-1.2859898549689719E-3</v>
      </c>
      <c r="P110" s="6">
        <f t="shared" si="24"/>
        <v>2.9402113955152576E-3</v>
      </c>
      <c r="Q110" s="6">
        <f t="shared" si="25"/>
        <v>-8.2909736958989289E-3</v>
      </c>
      <c r="R110" s="6">
        <f t="shared" si="26"/>
        <v>7.0542787559835229E-3</v>
      </c>
      <c r="S110" s="6">
        <f t="shared" si="27"/>
        <v>-1.6053813214057522E-3</v>
      </c>
      <c r="T110" s="6" cm="1">
        <f t="array" ref="T110">SQRT(SUMSQ(K110:R110-S110)/(COUNT(K110:R110)-1))</f>
        <v>6.9184073644581127E-3</v>
      </c>
      <c r="U110" s="10">
        <f t="shared" si="28"/>
        <v>0</v>
      </c>
      <c r="V110" s="10">
        <f t="shared" si="29"/>
        <v>0</v>
      </c>
      <c r="W110" s="6">
        <f t="array" ref="W110">AVERAGE(ABS(K110:R110-S110))</f>
        <v>5.4780909116522031E-3</v>
      </c>
      <c r="X110" s="7">
        <f t="shared" si="30"/>
        <v>-1.6053813214057522E-3</v>
      </c>
      <c r="Y110" s="7">
        <f t="shared" si="31"/>
        <v>1.6053813214057522E-3</v>
      </c>
      <c r="Z110" s="6">
        <f t="shared" si="32"/>
        <v>2.577249187118479E-6</v>
      </c>
    </row>
    <row r="111" spans="1:26" x14ac:dyDescent="0.25">
      <c r="A111" s="1">
        <v>43594</v>
      </c>
      <c r="B111" s="5">
        <v>50.18</v>
      </c>
      <c r="C111" s="5">
        <v>76.77</v>
      </c>
      <c r="D111" s="5">
        <v>48.396000000000001</v>
      </c>
      <c r="E111" s="5">
        <v>131.19999999999999</v>
      </c>
      <c r="F111" s="5">
        <v>138.72999999999999</v>
      </c>
      <c r="G111" s="5">
        <v>38.5246</v>
      </c>
      <c r="H111" s="5">
        <v>201.63</v>
      </c>
      <c r="I111" s="5">
        <v>354.13</v>
      </c>
      <c r="J111" s="4">
        <v>2870.72</v>
      </c>
      <c r="K111" s="6">
        <f t="shared" si="19"/>
        <v>-1.0744208969935998E-2</v>
      </c>
      <c r="L111" s="6">
        <f t="shared" si="20"/>
        <v>-9.109838625717126E-4</v>
      </c>
      <c r="M111" s="6">
        <f t="shared" si="21"/>
        <v>-1.168109785982685E-2</v>
      </c>
      <c r="N111" s="6">
        <f t="shared" si="22"/>
        <v>-5.6839712012125565E-3</v>
      </c>
      <c r="O111" s="6">
        <f t="shared" si="23"/>
        <v>-7.5828027755919791E-3</v>
      </c>
      <c r="P111" s="6">
        <f t="shared" si="24"/>
        <v>-7.5711323209294301E-3</v>
      </c>
      <c r="Q111" s="6">
        <f t="shared" si="25"/>
        <v>3.3839263498383065E-3</v>
      </c>
      <c r="R111" s="6">
        <f t="shared" si="26"/>
        <v>-1.5621959694232079E-2</v>
      </c>
      <c r="S111" s="6">
        <f t="shared" si="27"/>
        <v>-3.0214418181440106E-3</v>
      </c>
      <c r="T111" s="6" cm="1">
        <f t="array" ref="T111">SQRT(SUMSQ(K111:R111-S111)/(COUNT(K111:R111)-1))</f>
        <v>7.4400591424999135E-3</v>
      </c>
      <c r="U111" s="10">
        <f t="shared" si="28"/>
        <v>0</v>
      </c>
      <c r="V111" s="10">
        <f t="shared" si="29"/>
        <v>0</v>
      </c>
      <c r="W111" s="6">
        <f t="array" ref="W111">AVERAGE(ABS(K111:R111-S111))</f>
        <v>6.1590435045524305E-3</v>
      </c>
      <c r="X111" s="7">
        <f t="shared" si="30"/>
        <v>-3.0214418181440106E-3</v>
      </c>
      <c r="Y111" s="7">
        <f t="shared" si="31"/>
        <v>3.0214418181440106E-3</v>
      </c>
      <c r="Z111" s="6">
        <f t="shared" si="32"/>
        <v>9.1291106604293844E-6</v>
      </c>
    </row>
    <row r="112" spans="1:26" x14ac:dyDescent="0.25">
      <c r="A112" s="1">
        <v>43595</v>
      </c>
      <c r="B112" s="5">
        <v>49.295000000000002</v>
      </c>
      <c r="C112" s="5">
        <v>76.56</v>
      </c>
      <c r="D112" s="5">
        <v>47.904000000000003</v>
      </c>
      <c r="E112" s="5">
        <v>131.34</v>
      </c>
      <c r="F112" s="5">
        <v>139.05000000000001</v>
      </c>
      <c r="G112" s="5">
        <v>38.600499999999997</v>
      </c>
      <c r="H112" s="5">
        <v>202.05</v>
      </c>
      <c r="I112" s="5">
        <v>354.67</v>
      </c>
      <c r="J112" s="4">
        <v>2881.4</v>
      </c>
      <c r="K112" s="6">
        <f t="shared" si="19"/>
        <v>-1.7636508569150999E-2</v>
      </c>
      <c r="L112" s="6">
        <f t="shared" si="20"/>
        <v>-2.7354435326298887E-3</v>
      </c>
      <c r="M112" s="6">
        <f t="shared" si="21"/>
        <v>-1.0166129432184423E-2</v>
      </c>
      <c r="N112" s="6">
        <f t="shared" si="22"/>
        <v>1.067073170731847E-3</v>
      </c>
      <c r="O112" s="6">
        <f t="shared" si="23"/>
        <v>2.3066387947814349E-3</v>
      </c>
      <c r="P112" s="6">
        <f t="shared" si="24"/>
        <v>1.9701697097438409E-3</v>
      </c>
      <c r="Q112" s="6">
        <f t="shared" si="25"/>
        <v>2.0830233596191849E-3</v>
      </c>
      <c r="R112" s="6">
        <f t="shared" si="26"/>
        <v>1.524863750600014E-3</v>
      </c>
      <c r="S112" s="6">
        <f t="shared" si="27"/>
        <v>3.7203210344445292E-3</v>
      </c>
      <c r="T112" s="6" cm="1">
        <f t="array" ref="T112">SQRT(SUMSQ(K112:R112-S112)/(COUNT(K112:R112)-1))</f>
        <v>1.007278228797222E-2</v>
      </c>
      <c r="U112" s="10">
        <f t="shared" si="28"/>
        <v>0</v>
      </c>
      <c r="V112" s="10">
        <f t="shared" si="29"/>
        <v>0</v>
      </c>
      <c r="W112" s="6">
        <f t="array" ref="W112">AVERAGE(ABS(K112:R112-S112))</f>
        <v>6.4186101280056529E-3</v>
      </c>
      <c r="X112" s="7">
        <f t="shared" si="30"/>
        <v>3.7203210344445292E-3</v>
      </c>
      <c r="Y112" s="7">
        <f t="shared" si="31"/>
        <v>3.7203210344445292E-3</v>
      </c>
      <c r="Z112" s="6">
        <f t="shared" si="32"/>
        <v>1.3840788599330412E-5</v>
      </c>
    </row>
    <row r="113" spans="1:26" x14ac:dyDescent="0.25">
      <c r="A113" s="1">
        <v>43598</v>
      </c>
      <c r="B113" s="5">
        <v>46.43</v>
      </c>
      <c r="C113" s="5">
        <v>75.709999999999994</v>
      </c>
      <c r="D113" s="5">
        <v>45.402000000000001</v>
      </c>
      <c r="E113" s="5">
        <v>125.3</v>
      </c>
      <c r="F113" s="5">
        <v>137.19999999999999</v>
      </c>
      <c r="G113" s="5">
        <v>38.458300000000001</v>
      </c>
      <c r="H113" s="5">
        <v>194.97</v>
      </c>
      <c r="I113" s="5">
        <v>337.37</v>
      </c>
      <c r="J113" s="4">
        <v>2811.87</v>
      </c>
      <c r="K113" s="6">
        <f t="shared" si="19"/>
        <v>-5.8119484734760141E-2</v>
      </c>
      <c r="L113" s="6">
        <f t="shared" si="20"/>
        <v>-1.1102403343782763E-2</v>
      </c>
      <c r="M113" s="6">
        <f t="shared" si="21"/>
        <v>-5.2229458917835703E-2</v>
      </c>
      <c r="N113" s="6">
        <f t="shared" si="22"/>
        <v>-4.5987513324196816E-2</v>
      </c>
      <c r="O113" s="6">
        <f t="shared" si="23"/>
        <v>-1.3304566702625142E-2</v>
      </c>
      <c r="P113" s="6">
        <f t="shared" si="24"/>
        <v>-3.6838901050503248E-3</v>
      </c>
      <c r="Q113" s="6">
        <f t="shared" si="25"/>
        <v>-3.5040831477357148E-2</v>
      </c>
      <c r="R113" s="6">
        <f t="shared" si="26"/>
        <v>-4.8777737051343584E-2</v>
      </c>
      <c r="S113" s="6">
        <f t="shared" si="27"/>
        <v>-2.4130630943291487E-2</v>
      </c>
      <c r="T113" s="6" cm="1">
        <f t="array" ref="T113">SQRT(SUMSQ(K113:R113-S113)/(COUNT(K113:R113)-1))</f>
        <v>2.3464348429182429E-2</v>
      </c>
      <c r="U113" s="10">
        <f t="shared" si="28"/>
        <v>0</v>
      </c>
      <c r="V113" s="10">
        <f t="shared" si="29"/>
        <v>0</v>
      </c>
      <c r="W113" s="6">
        <f t="array" ref="W113">AVERAGE(ABS(K113:R113-S113))</f>
        <v>2.0475362933431523E-2</v>
      </c>
      <c r="X113" s="7">
        <f t="shared" si="30"/>
        <v>-2.4130630943291487E-2</v>
      </c>
      <c r="Y113" s="7">
        <f t="shared" si="31"/>
        <v>2.4130630943291487E-2</v>
      </c>
      <c r="Z113" s="6">
        <f t="shared" si="32"/>
        <v>5.8228734972133654E-4</v>
      </c>
    </row>
    <row r="114" spans="1:26" x14ac:dyDescent="0.25">
      <c r="A114" s="1">
        <v>43599</v>
      </c>
      <c r="B114" s="5">
        <v>47.164999999999999</v>
      </c>
      <c r="C114" s="5">
        <v>75.81</v>
      </c>
      <c r="D114" s="5">
        <v>46.462000000000003</v>
      </c>
      <c r="E114" s="5">
        <v>127.47</v>
      </c>
      <c r="F114" s="5">
        <v>136.82</v>
      </c>
      <c r="G114" s="5">
        <v>38.543599999999998</v>
      </c>
      <c r="H114" s="5">
        <v>196.28</v>
      </c>
      <c r="I114" s="5">
        <v>343.04</v>
      </c>
      <c r="J114" s="4">
        <v>2834.41</v>
      </c>
      <c r="K114" s="6">
        <f t="shared" si="19"/>
        <v>1.5830282145164798E-2</v>
      </c>
      <c r="L114" s="6">
        <f t="shared" si="20"/>
        <v>1.3208294809141652E-3</v>
      </c>
      <c r="M114" s="6">
        <f t="shared" si="21"/>
        <v>2.3346989119422012E-2</v>
      </c>
      <c r="N114" s="6">
        <f t="shared" si="22"/>
        <v>1.7318435754190009E-2</v>
      </c>
      <c r="O114" s="6">
        <f t="shared" si="23"/>
        <v>-2.7696793002914832E-3</v>
      </c>
      <c r="P114" s="6">
        <f t="shared" si="24"/>
        <v>2.2179867544847021E-3</v>
      </c>
      <c r="Q114" s="6">
        <f t="shared" si="25"/>
        <v>6.7189824075499782E-3</v>
      </c>
      <c r="R114" s="6">
        <f t="shared" si="26"/>
        <v>1.680647360464782E-2</v>
      </c>
      <c r="S114" s="6">
        <f t="shared" si="27"/>
        <v>8.016017810211773E-3</v>
      </c>
      <c r="T114" s="6" cm="1">
        <f t="array" ref="T114">SQRT(SUMSQ(K114:R114-S114)/(COUNT(K114:R114)-1))</f>
        <v>9.6833050360028254E-3</v>
      </c>
      <c r="U114" s="10">
        <f t="shared" si="28"/>
        <v>0</v>
      </c>
      <c r="V114" s="10">
        <f t="shared" si="29"/>
        <v>0</v>
      </c>
      <c r="W114" s="6">
        <f t="array" ref="W114">AVERAGE(ABS(K114:R114-S114))</f>
        <v>8.2267576600959097E-3</v>
      </c>
      <c r="X114" s="7">
        <f t="shared" si="30"/>
        <v>8.016017810211773E-3</v>
      </c>
      <c r="Y114" s="7">
        <f t="shared" si="31"/>
        <v>8.016017810211773E-3</v>
      </c>
      <c r="Z114" s="6">
        <f t="shared" si="32"/>
        <v>6.4256541533632352E-5</v>
      </c>
    </row>
    <row r="115" spans="1:26" x14ac:dyDescent="0.25">
      <c r="A115" s="1">
        <v>43600</v>
      </c>
      <c r="B115" s="5">
        <v>47.73</v>
      </c>
      <c r="C115" s="5">
        <v>76.37</v>
      </c>
      <c r="D115" s="5">
        <v>46.39</v>
      </c>
      <c r="E115" s="5">
        <v>127.3</v>
      </c>
      <c r="F115" s="5">
        <v>136.91</v>
      </c>
      <c r="G115" s="5">
        <v>39.008099999999999</v>
      </c>
      <c r="H115" s="5">
        <v>196.4</v>
      </c>
      <c r="I115" s="5">
        <v>345.64</v>
      </c>
      <c r="J115" s="4">
        <v>2850.96</v>
      </c>
      <c r="K115" s="6">
        <f t="shared" si="19"/>
        <v>1.197922188063183E-2</v>
      </c>
      <c r="L115" s="6">
        <f t="shared" si="20"/>
        <v>7.3868882733147956E-3</v>
      </c>
      <c r="M115" s="6">
        <f t="shared" si="21"/>
        <v>-1.5496534802634798E-3</v>
      </c>
      <c r="N115" s="6">
        <f t="shared" si="22"/>
        <v>-1.3336471326587107E-3</v>
      </c>
      <c r="O115" s="6">
        <f t="shared" si="23"/>
        <v>6.5779856746095433E-4</v>
      </c>
      <c r="P115" s="6">
        <f t="shared" si="24"/>
        <v>1.2051287373260333E-2</v>
      </c>
      <c r="Q115" s="6">
        <f t="shared" si="25"/>
        <v>6.113715100877215E-4</v>
      </c>
      <c r="R115" s="6">
        <f t="shared" si="26"/>
        <v>7.5792910447760597E-3</v>
      </c>
      <c r="S115" s="6">
        <f t="shared" si="27"/>
        <v>5.8389576666748599E-3</v>
      </c>
      <c r="T115" s="6" cm="1">
        <f t="array" ref="T115">SQRT(SUMSQ(K115:R115-S115)/(COUNT(K115:R115)-1))</f>
        <v>5.8789046034398501E-3</v>
      </c>
      <c r="U115" s="10">
        <f t="shared" si="28"/>
        <v>0</v>
      </c>
      <c r="V115" s="10">
        <f t="shared" si="29"/>
        <v>0</v>
      </c>
      <c r="W115" s="6">
        <f t="array" ref="W115">AVERAGE(ABS(K115:R115-S115))</f>
        <v>5.0763523884195666E-3</v>
      </c>
      <c r="X115" s="7">
        <f t="shared" si="30"/>
        <v>5.8389576666748599E-3</v>
      </c>
      <c r="Y115" s="7">
        <f t="shared" si="31"/>
        <v>5.8389576666748599E-3</v>
      </c>
      <c r="Z115" s="6">
        <f t="shared" si="32"/>
        <v>3.4093426633221122E-5</v>
      </c>
    </row>
    <row r="116" spans="1:26" x14ac:dyDescent="0.25">
      <c r="A116" s="1">
        <v>43601</v>
      </c>
      <c r="B116" s="5">
        <v>47.52</v>
      </c>
      <c r="C116" s="5">
        <v>76.36</v>
      </c>
      <c r="D116" s="5">
        <v>45.665999999999997</v>
      </c>
      <c r="E116" s="5">
        <v>126.61</v>
      </c>
      <c r="F116" s="5">
        <v>138.21</v>
      </c>
      <c r="G116" s="5">
        <v>39.4726</v>
      </c>
      <c r="H116" s="5">
        <v>199.14</v>
      </c>
      <c r="I116" s="5">
        <v>353.81</v>
      </c>
      <c r="J116" s="4">
        <v>2876.32</v>
      </c>
      <c r="K116" s="6">
        <f t="shared" si="19"/>
        <v>-4.3997485857949492E-3</v>
      </c>
      <c r="L116" s="6">
        <f t="shared" si="20"/>
        <v>-1.3094146916337035E-4</v>
      </c>
      <c r="M116" s="6">
        <f t="shared" si="21"/>
        <v>-1.5606811812890808E-2</v>
      </c>
      <c r="N116" s="6">
        <f t="shared" si="22"/>
        <v>-5.4202670856244861E-3</v>
      </c>
      <c r="O116" s="6">
        <f t="shared" si="23"/>
        <v>9.4952888759038956E-3</v>
      </c>
      <c r="P116" s="6">
        <f t="shared" si="24"/>
        <v>1.1907783255272752E-2</v>
      </c>
      <c r="Q116" s="6">
        <f t="shared" si="25"/>
        <v>1.3951120162932762E-2</v>
      </c>
      <c r="R116" s="6">
        <f t="shared" si="26"/>
        <v>2.3637310496470443E-2</v>
      </c>
      <c r="S116" s="6">
        <f t="shared" si="27"/>
        <v>8.895249319527565E-3</v>
      </c>
      <c r="T116" s="6" cm="1">
        <f t="array" ref="T116">SQRT(SUMSQ(K116:R116-S116)/(COUNT(K116:R116)-1))</f>
        <v>1.3710474124616644E-2</v>
      </c>
      <c r="U116" s="10">
        <f t="shared" si="28"/>
        <v>0</v>
      </c>
      <c r="V116" s="10">
        <f t="shared" si="29"/>
        <v>0</v>
      </c>
      <c r="W116" s="6">
        <f t="array" ref="W116">AVERAGE(ABS(K116:R116-S116))</f>
        <v>1.0568658968006683E-2</v>
      </c>
      <c r="X116" s="7">
        <f t="shared" si="30"/>
        <v>8.895249319527565E-3</v>
      </c>
      <c r="Y116" s="7">
        <f t="shared" si="31"/>
        <v>8.895249319527565E-3</v>
      </c>
      <c r="Z116" s="6">
        <f t="shared" si="32"/>
        <v>7.9125460456555614E-5</v>
      </c>
    </row>
    <row r="117" spans="1:26" x14ac:dyDescent="0.25">
      <c r="A117" s="1">
        <v>43602</v>
      </c>
      <c r="B117" s="5">
        <v>47.25</v>
      </c>
      <c r="C117" s="5">
        <v>75.91</v>
      </c>
      <c r="D117" s="5">
        <v>42.206000000000003</v>
      </c>
      <c r="E117" s="5">
        <v>122.76</v>
      </c>
      <c r="F117" s="5">
        <v>138.61000000000001</v>
      </c>
      <c r="G117" s="5">
        <v>39.311399999999999</v>
      </c>
      <c r="H117" s="5">
        <v>197.43</v>
      </c>
      <c r="I117" s="5">
        <v>355.02</v>
      </c>
      <c r="J117" s="4">
        <v>2859.53</v>
      </c>
      <c r="K117" s="6">
        <f t="shared" si="19"/>
        <v>-5.6818181818182323E-3</v>
      </c>
      <c r="L117" s="6">
        <f t="shared" si="20"/>
        <v>-5.8931377684652286E-3</v>
      </c>
      <c r="M117" s="6">
        <f t="shared" si="21"/>
        <v>-7.5767529452984594E-2</v>
      </c>
      <c r="N117" s="6">
        <f t="shared" si="22"/>
        <v>-3.040834057341435E-2</v>
      </c>
      <c r="O117" s="6">
        <f t="shared" si="23"/>
        <v>2.8941465885248263E-3</v>
      </c>
      <c r="P117" s="6">
        <f t="shared" si="24"/>
        <v>-4.0838455029564846E-3</v>
      </c>
      <c r="Q117" s="6">
        <f t="shared" si="25"/>
        <v>-8.5869237722204783E-3</v>
      </c>
      <c r="R117" s="6">
        <f t="shared" si="26"/>
        <v>3.4199146434525929E-3</v>
      </c>
      <c r="S117" s="6">
        <f t="shared" si="27"/>
        <v>-5.8373199087723426E-3</v>
      </c>
      <c r="T117" s="6" cm="1">
        <f t="array" ref="T117">SQRT(SUMSQ(K117:R117-S117)/(COUNT(K117:R117)-1))</f>
        <v>2.8451880310613457E-2</v>
      </c>
      <c r="U117" s="10">
        <f t="shared" si="28"/>
        <v>0</v>
      </c>
      <c r="V117" s="10">
        <f t="shared" si="29"/>
        <v>0</v>
      </c>
      <c r="W117" s="6">
        <f t="array" ref="W117">AVERAGE(ABS(K117:R117-S117))</f>
        <v>1.4650541139285919E-2</v>
      </c>
      <c r="X117" s="7">
        <f t="shared" si="30"/>
        <v>-5.8373199087723426E-3</v>
      </c>
      <c r="Y117" s="7">
        <f t="shared" si="31"/>
        <v>5.8373199087723426E-3</v>
      </c>
      <c r="Z117" s="6">
        <f t="shared" si="32"/>
        <v>3.4074303717349948E-5</v>
      </c>
    </row>
    <row r="118" spans="1:26" x14ac:dyDescent="0.25">
      <c r="A118" s="1">
        <v>43605</v>
      </c>
      <c r="B118" s="5">
        <v>45.773000000000003</v>
      </c>
      <c r="C118" s="5">
        <v>75.900000000000006</v>
      </c>
      <c r="D118" s="5">
        <v>41.072000000000003</v>
      </c>
      <c r="E118" s="5">
        <v>122.43</v>
      </c>
      <c r="F118" s="5">
        <v>138.41999999999999</v>
      </c>
      <c r="G118" s="5">
        <v>39.425199999999997</v>
      </c>
      <c r="H118" s="5">
        <v>197.24</v>
      </c>
      <c r="I118" s="5">
        <v>352.79</v>
      </c>
      <c r="J118" s="4">
        <v>2840.23</v>
      </c>
      <c r="K118" s="6">
        <f t="shared" si="19"/>
        <v>-3.1259259259259209E-2</v>
      </c>
      <c r="L118" s="6">
        <f t="shared" si="20"/>
        <v>-1.317349492818698E-4</v>
      </c>
      <c r="M118" s="6">
        <f t="shared" si="21"/>
        <v>-2.6868217788939996E-2</v>
      </c>
      <c r="N118" s="6">
        <f t="shared" si="22"/>
        <v>-2.6881720430107503E-3</v>
      </c>
      <c r="O118" s="6">
        <f t="shared" si="23"/>
        <v>-1.3707524709618557E-3</v>
      </c>
      <c r="P118" s="6">
        <f t="shared" si="24"/>
        <v>2.8948345772472628E-3</v>
      </c>
      <c r="Q118" s="6">
        <f t="shared" si="25"/>
        <v>-9.6236640834723719E-4</v>
      </c>
      <c r="R118" s="6">
        <f t="shared" si="26"/>
        <v>-6.2813362627456293E-3</v>
      </c>
      <c r="S118" s="6">
        <f t="shared" si="27"/>
        <v>-6.749360908960611E-3</v>
      </c>
      <c r="T118" s="6" cm="1">
        <f t="array" ref="T118">SQRT(SUMSQ(K118:R118-S118)/(COUNT(K118:R118)-1))</f>
        <v>1.3209509752832783E-2</v>
      </c>
      <c r="U118" s="10">
        <f t="shared" si="28"/>
        <v>0</v>
      </c>
      <c r="V118" s="10">
        <f t="shared" si="29"/>
        <v>0</v>
      </c>
      <c r="W118" s="6">
        <f t="array" ref="W118">AVERAGE(ABS(K118:R118-S118))</f>
        <v>9.5731741408676962E-3</v>
      </c>
      <c r="X118" s="7">
        <f t="shared" si="30"/>
        <v>-6.749360908960611E-3</v>
      </c>
      <c r="Y118" s="7">
        <f t="shared" si="31"/>
        <v>6.749360908960611E-3</v>
      </c>
      <c r="Z118" s="6">
        <f t="shared" si="32"/>
        <v>4.5553872679405602E-5</v>
      </c>
    </row>
    <row r="119" spans="1:26" x14ac:dyDescent="0.25">
      <c r="A119" s="1">
        <v>43606</v>
      </c>
      <c r="B119" s="5">
        <v>46.65</v>
      </c>
      <c r="C119" s="5">
        <v>76.25</v>
      </c>
      <c r="D119" s="5">
        <v>41.015999999999998</v>
      </c>
      <c r="E119" s="5">
        <v>124.95</v>
      </c>
      <c r="F119" s="5">
        <v>138.12</v>
      </c>
      <c r="G119" s="5">
        <v>39.500999999999998</v>
      </c>
      <c r="H119" s="5">
        <v>199.11</v>
      </c>
      <c r="I119" s="5">
        <v>358.75</v>
      </c>
      <c r="J119" s="4">
        <v>2864.36</v>
      </c>
      <c r="K119" s="6">
        <f t="shared" si="19"/>
        <v>1.9159766674677003E-2</v>
      </c>
      <c r="L119" s="6">
        <f t="shared" si="20"/>
        <v>4.6113306982871194E-3</v>
      </c>
      <c r="M119" s="6">
        <f t="shared" si="21"/>
        <v>-1.3634592910012344E-3</v>
      </c>
      <c r="N119" s="6">
        <f t="shared" si="22"/>
        <v>2.0583190394511064E-2</v>
      </c>
      <c r="O119" s="6">
        <f t="shared" si="23"/>
        <v>-2.1673168617251104E-3</v>
      </c>
      <c r="P119" s="6">
        <f t="shared" si="24"/>
        <v>1.9226281667563683E-3</v>
      </c>
      <c r="Q119" s="6">
        <f t="shared" si="25"/>
        <v>9.4808355303184211E-3</v>
      </c>
      <c r="R119" s="6">
        <f t="shared" si="26"/>
        <v>1.6893902888403867E-2</v>
      </c>
      <c r="S119" s="6">
        <f t="shared" si="27"/>
        <v>8.4957908338409993E-3</v>
      </c>
      <c r="T119" s="6" cm="1">
        <f t="array" ref="T119">SQRT(SUMSQ(K119:R119-S119)/(COUNT(K119:R119)-1))</f>
        <v>9.2622612539300618E-3</v>
      </c>
      <c r="U119" s="10">
        <f t="shared" si="28"/>
        <v>0</v>
      </c>
      <c r="V119" s="10">
        <f t="shared" si="29"/>
        <v>0</v>
      </c>
      <c r="W119" s="6">
        <f t="array" ref="W119">AVERAGE(ABS(K119:R119-S119))</f>
        <v>7.8893140969491515E-3</v>
      </c>
      <c r="X119" s="7">
        <f t="shared" si="30"/>
        <v>8.4957908338409993E-3</v>
      </c>
      <c r="Y119" s="7">
        <f t="shared" si="31"/>
        <v>8.4957908338409993E-3</v>
      </c>
      <c r="Z119" s="6">
        <f t="shared" si="32"/>
        <v>7.2178461892376749E-5</v>
      </c>
    </row>
    <row r="120" spans="1:26" x14ac:dyDescent="0.25">
      <c r="A120" s="1">
        <v>43607</v>
      </c>
      <c r="B120" s="5">
        <v>45.695</v>
      </c>
      <c r="C120" s="5">
        <v>75.56</v>
      </c>
      <c r="D120" s="5">
        <v>38.545999999999999</v>
      </c>
      <c r="E120" s="5">
        <v>123.56</v>
      </c>
      <c r="F120" s="5">
        <v>138.76</v>
      </c>
      <c r="G120" s="5">
        <v>39.804400000000001</v>
      </c>
      <c r="H120" s="5">
        <v>195.52</v>
      </c>
      <c r="I120" s="5">
        <v>352.78</v>
      </c>
      <c r="J120" s="4">
        <v>2856.27</v>
      </c>
      <c r="K120" s="6">
        <f t="shared" si="19"/>
        <v>-2.0471596998928199E-2</v>
      </c>
      <c r="L120" s="6">
        <f t="shared" si="20"/>
        <v>-9.0491803278688332E-3</v>
      </c>
      <c r="M120" s="6">
        <f t="shared" si="21"/>
        <v>-6.0220401794421674E-2</v>
      </c>
      <c r="N120" s="6">
        <f t="shared" si="22"/>
        <v>-1.1124449779912005E-2</v>
      </c>
      <c r="O120" s="6">
        <f t="shared" si="23"/>
        <v>4.6336518969012364E-3</v>
      </c>
      <c r="P120" s="6">
        <f t="shared" si="24"/>
        <v>7.6808182071341768E-3</v>
      </c>
      <c r="Q120" s="6">
        <f t="shared" si="25"/>
        <v>-1.8030234543719548E-2</v>
      </c>
      <c r="R120" s="6">
        <f t="shared" si="26"/>
        <v>-1.6641114982578475E-2</v>
      </c>
      <c r="S120" s="6">
        <f t="shared" si="27"/>
        <v>-2.8243656523622152E-3</v>
      </c>
      <c r="T120" s="6" cm="1">
        <f t="array" ref="T120">SQRT(SUMSQ(K120:R120-S120)/(COUNT(K120:R120)-1))</f>
        <v>2.4789028038834177E-2</v>
      </c>
      <c r="U120" s="10">
        <f t="shared" si="28"/>
        <v>0</v>
      </c>
      <c r="V120" s="10">
        <f t="shared" si="29"/>
        <v>0</v>
      </c>
      <c r="W120" s="6">
        <f t="array" ref="W120">AVERAGE(ABS(K120:R120-S120))</f>
        <v>1.7069248240251911E-2</v>
      </c>
      <c r="X120" s="7">
        <f t="shared" si="30"/>
        <v>-2.8243656523622152E-3</v>
      </c>
      <c r="Y120" s="7">
        <f t="shared" si="31"/>
        <v>2.8243656523622152E-3</v>
      </c>
      <c r="Z120" s="6">
        <f t="shared" si="32"/>
        <v>7.9770413382434413E-6</v>
      </c>
    </row>
    <row r="121" spans="1:26" x14ac:dyDescent="0.25">
      <c r="A121" s="1">
        <v>43608</v>
      </c>
      <c r="B121" s="5">
        <v>44.914999999999999</v>
      </c>
      <c r="C121" s="5">
        <v>73.790000000000006</v>
      </c>
      <c r="D121" s="5">
        <v>39.097999999999999</v>
      </c>
      <c r="E121" s="5">
        <v>122.26</v>
      </c>
      <c r="F121" s="5">
        <v>139.79</v>
      </c>
      <c r="G121" s="5">
        <v>39.738</v>
      </c>
      <c r="H121" s="5">
        <v>191.97</v>
      </c>
      <c r="I121" s="5">
        <v>350.55</v>
      </c>
      <c r="J121" s="4">
        <v>2822.24</v>
      </c>
      <c r="K121" s="6">
        <f t="shared" si="19"/>
        <v>-1.7069701280227667E-2</v>
      </c>
      <c r="L121" s="6">
        <f t="shared" si="20"/>
        <v>-2.3425092641609302E-2</v>
      </c>
      <c r="M121" s="6">
        <f t="shared" si="21"/>
        <v>1.4320552067659476E-2</v>
      </c>
      <c r="N121" s="6">
        <f t="shared" si="22"/>
        <v>-1.0521204273227558E-2</v>
      </c>
      <c r="O121" s="6">
        <f t="shared" si="23"/>
        <v>7.4228884404727857E-3</v>
      </c>
      <c r="P121" s="6">
        <f t="shared" si="24"/>
        <v>-1.6681572891439345E-3</v>
      </c>
      <c r="Q121" s="6">
        <f t="shared" si="25"/>
        <v>-1.8156710310965662E-2</v>
      </c>
      <c r="R121" s="6">
        <f t="shared" si="26"/>
        <v>-6.3212200238107474E-3</v>
      </c>
      <c r="S121" s="6">
        <f t="shared" si="27"/>
        <v>-1.1914139769699683E-2</v>
      </c>
      <c r="T121" s="6" cm="1">
        <f t="array" ref="T121">SQRT(SUMSQ(K121:R121-S121)/(COUNT(K121:R121)-1))</f>
        <v>1.4134215986373485E-2</v>
      </c>
      <c r="U121" s="10">
        <f t="shared" si="28"/>
        <v>0</v>
      </c>
      <c r="V121" s="10">
        <f t="shared" si="29"/>
        <v>0</v>
      </c>
      <c r="W121" s="6">
        <f t="array" ref="W121">AVERAGE(ABS(K121:R121-S121))</f>
        <v>1.0714080336769002E-2</v>
      </c>
      <c r="X121" s="7">
        <f t="shared" si="30"/>
        <v>-1.1914139769699683E-2</v>
      </c>
      <c r="Y121" s="7">
        <f t="shared" si="31"/>
        <v>1.1914139769699683E-2</v>
      </c>
      <c r="Z121" s="6">
        <f t="shared" si="32"/>
        <v>1.4194672645193962E-4</v>
      </c>
    </row>
    <row r="122" spans="1:26" x14ac:dyDescent="0.25">
      <c r="A122" s="1">
        <v>43609</v>
      </c>
      <c r="B122" s="5">
        <v>44.743000000000002</v>
      </c>
      <c r="C122" s="5">
        <v>74.099999999999994</v>
      </c>
      <c r="D122" s="5">
        <v>38.125999999999998</v>
      </c>
      <c r="E122" s="5">
        <v>122.9</v>
      </c>
      <c r="F122" s="5">
        <v>138.85</v>
      </c>
      <c r="G122" s="5">
        <v>39.766399999999997</v>
      </c>
      <c r="H122" s="5">
        <v>193</v>
      </c>
      <c r="I122" s="5">
        <v>354.9</v>
      </c>
      <c r="J122" s="4">
        <v>2826.06</v>
      </c>
      <c r="K122" s="6">
        <f t="shared" si="19"/>
        <v>-3.8294556384280698E-3</v>
      </c>
      <c r="L122" s="6">
        <f t="shared" si="20"/>
        <v>4.2011112616884283E-3</v>
      </c>
      <c r="M122" s="6">
        <f t="shared" si="21"/>
        <v>-2.4860606680648711E-2</v>
      </c>
      <c r="N122" s="6">
        <f t="shared" si="22"/>
        <v>5.234745624079773E-3</v>
      </c>
      <c r="O122" s="6">
        <f t="shared" si="23"/>
        <v>-6.7243722726947341E-3</v>
      </c>
      <c r="P122" s="6">
        <f t="shared" si="24"/>
        <v>7.1468116160855466E-4</v>
      </c>
      <c r="Q122" s="6">
        <f t="shared" si="25"/>
        <v>5.3654216804708277E-3</v>
      </c>
      <c r="R122" s="6">
        <f t="shared" si="26"/>
        <v>1.2409071459135612E-2</v>
      </c>
      <c r="S122" s="6">
        <f t="shared" si="27"/>
        <v>1.353534780883292E-3</v>
      </c>
      <c r="T122" s="6" cm="1">
        <f t="array" ref="T122">SQRT(SUMSQ(K122:R122-S122)/(COUNT(K122:R122)-1))</f>
        <v>1.1595552938997382E-2</v>
      </c>
      <c r="U122" s="10">
        <f t="shared" si="28"/>
        <v>0</v>
      </c>
      <c r="V122" s="10">
        <f t="shared" si="29"/>
        <v>0</v>
      </c>
      <c r="W122" s="6">
        <f t="array" ref="W122">AVERAGE(ABS(K122:R122-S122))</f>
        <v>7.7387629319422002E-3</v>
      </c>
      <c r="X122" s="7">
        <f t="shared" si="30"/>
        <v>1.353534780883292E-3</v>
      </c>
      <c r="Y122" s="7">
        <f t="shared" si="31"/>
        <v>1.353534780883292E-3</v>
      </c>
      <c r="Z122" s="6">
        <f t="shared" si="32"/>
        <v>1.8320564030607813E-6</v>
      </c>
    </row>
    <row r="123" spans="1:26" x14ac:dyDescent="0.25">
      <c r="A123" s="1">
        <v>43613</v>
      </c>
      <c r="B123" s="5">
        <v>44.558</v>
      </c>
      <c r="C123" s="5">
        <v>72.61</v>
      </c>
      <c r="D123" s="5">
        <v>37.74</v>
      </c>
      <c r="E123" s="5">
        <v>121.59</v>
      </c>
      <c r="F123" s="5">
        <v>137.07</v>
      </c>
      <c r="G123" s="5">
        <v>39.719000000000001</v>
      </c>
      <c r="H123" s="5">
        <v>189.44</v>
      </c>
      <c r="I123" s="5">
        <v>354.88</v>
      </c>
      <c r="J123" s="4">
        <v>2802.39</v>
      </c>
      <c r="K123" s="6">
        <f t="shared" si="19"/>
        <v>-4.1347249849138512E-3</v>
      </c>
      <c r="L123" s="6">
        <f t="shared" si="20"/>
        <v>-2.0107962213225306E-2</v>
      </c>
      <c r="M123" s="6">
        <f t="shared" si="21"/>
        <v>-1.0124324607879043E-2</v>
      </c>
      <c r="N123" s="6">
        <f t="shared" si="22"/>
        <v>-1.0659072416598914E-2</v>
      </c>
      <c r="O123" s="6">
        <f t="shared" si="23"/>
        <v>-1.2819589485055793E-2</v>
      </c>
      <c r="P123" s="6">
        <f t="shared" si="24"/>
        <v>-1.1919610525468194E-3</v>
      </c>
      <c r="Q123" s="6">
        <f t="shared" si="25"/>
        <v>-1.8445595854922336E-2</v>
      </c>
      <c r="R123" s="6">
        <f t="shared" si="26"/>
        <v>-5.635390250768868E-5</v>
      </c>
      <c r="S123" s="6">
        <f t="shared" si="27"/>
        <v>-8.3756183520520278E-3</v>
      </c>
      <c r="T123" s="6" cm="1">
        <f t="array" ref="T123">SQRT(SUMSQ(K123:R123-S123)/(COUNT(K123:R123)-1))</f>
        <v>7.6145877346406876E-3</v>
      </c>
      <c r="U123" s="10">
        <f t="shared" si="28"/>
        <v>0</v>
      </c>
      <c r="V123" s="10">
        <f t="shared" si="29"/>
        <v>0</v>
      </c>
      <c r="W123" s="6">
        <f t="array" ref="W123">AVERAGE(ABS(K123:R123-S123))</f>
        <v>6.2527834917011221E-3</v>
      </c>
      <c r="X123" s="7">
        <f t="shared" si="30"/>
        <v>-8.3756183520520278E-3</v>
      </c>
      <c r="Y123" s="7">
        <f t="shared" si="31"/>
        <v>8.3756183520520278E-3</v>
      </c>
      <c r="Z123" s="6">
        <f t="shared" si="32"/>
        <v>7.0150982779230728E-5</v>
      </c>
    </row>
    <row r="124" spans="1:26" x14ac:dyDescent="0.25">
      <c r="A124" s="1">
        <v>43614</v>
      </c>
      <c r="B124" s="5">
        <v>44.344999999999999</v>
      </c>
      <c r="C124" s="5">
        <v>72.16</v>
      </c>
      <c r="D124" s="5">
        <v>37.972000000000001</v>
      </c>
      <c r="E124" s="5">
        <v>121.48</v>
      </c>
      <c r="F124" s="5">
        <v>131.33000000000001</v>
      </c>
      <c r="G124" s="5">
        <v>39.548400000000001</v>
      </c>
      <c r="H124" s="5">
        <v>188.05</v>
      </c>
      <c r="I124" s="5">
        <v>348.8</v>
      </c>
      <c r="J124" s="4">
        <v>2783.02</v>
      </c>
      <c r="K124" s="6">
        <f t="shared" si="19"/>
        <v>-4.7802863683289454E-3</v>
      </c>
      <c r="L124" s="6">
        <f t="shared" si="20"/>
        <v>-6.1974934582014196E-3</v>
      </c>
      <c r="M124" s="6">
        <f t="shared" si="21"/>
        <v>6.1473237943825421E-3</v>
      </c>
      <c r="N124" s="6">
        <f t="shared" si="22"/>
        <v>-9.0467966115637122E-4</v>
      </c>
      <c r="O124" s="6">
        <f t="shared" si="23"/>
        <v>-4.1876413511344412E-2</v>
      </c>
      <c r="P124" s="6">
        <f t="shared" si="24"/>
        <v>-4.295173594501378E-3</v>
      </c>
      <c r="Q124" s="6">
        <f t="shared" si="25"/>
        <v>-7.3374155405404595E-3</v>
      </c>
      <c r="R124" s="6">
        <f t="shared" si="26"/>
        <v>-1.7132551848512145E-2</v>
      </c>
      <c r="S124" s="6">
        <f t="shared" si="27"/>
        <v>-6.9119572935958384E-3</v>
      </c>
      <c r="T124" s="6" cm="1">
        <f t="array" ref="T124">SQRT(SUMSQ(K124:R124-S124)/(COUNT(K124:R124)-1))</f>
        <v>1.485976835956899E-2</v>
      </c>
      <c r="U124" s="10">
        <f t="shared" si="28"/>
        <v>0</v>
      </c>
      <c r="V124" s="10">
        <f t="shared" si="29"/>
        <v>0</v>
      </c>
      <c r="W124" s="6">
        <f t="array" ref="W124">AVERAGE(ABS(K124:R124-S124))</f>
        <v>8.7674982749728902E-3</v>
      </c>
      <c r="X124" s="7">
        <f t="shared" si="30"/>
        <v>-6.9119572935958384E-3</v>
      </c>
      <c r="Y124" s="7">
        <f t="shared" si="31"/>
        <v>6.9119572935958384E-3</v>
      </c>
      <c r="Z124" s="6">
        <f t="shared" si="32"/>
        <v>4.7775153628492708E-5</v>
      </c>
    </row>
    <row r="125" spans="1:26" x14ac:dyDescent="0.25">
      <c r="A125" s="1">
        <v>43615</v>
      </c>
      <c r="B125" s="5">
        <v>44.575000000000003</v>
      </c>
      <c r="C125" s="5">
        <v>71.97</v>
      </c>
      <c r="D125" s="5">
        <v>37.643999999999998</v>
      </c>
      <c r="E125" s="5">
        <v>121.84</v>
      </c>
      <c r="F125" s="5">
        <v>132.11000000000001</v>
      </c>
      <c r="G125" s="5">
        <v>39.719000000000001</v>
      </c>
      <c r="H125" s="5">
        <v>187.37</v>
      </c>
      <c r="I125" s="5">
        <v>349.87</v>
      </c>
      <c r="J125" s="4">
        <v>2788.86</v>
      </c>
      <c r="K125" s="6">
        <f t="shared" si="19"/>
        <v>5.1866050287519005E-3</v>
      </c>
      <c r="L125" s="6">
        <f t="shared" si="20"/>
        <v>-2.6330376940132405E-3</v>
      </c>
      <c r="M125" s="6">
        <f t="shared" si="21"/>
        <v>-8.6379437480249566E-3</v>
      </c>
      <c r="N125" s="6">
        <f t="shared" si="22"/>
        <v>2.9634507737898996E-3</v>
      </c>
      <c r="O125" s="6">
        <f t="shared" si="23"/>
        <v>5.9392370364730329E-3</v>
      </c>
      <c r="P125" s="6">
        <f t="shared" si="24"/>
        <v>4.3137016921037663E-3</v>
      </c>
      <c r="Q125" s="6">
        <f t="shared" si="25"/>
        <v>-3.616059558628093E-3</v>
      </c>
      <c r="R125" s="6">
        <f t="shared" si="26"/>
        <v>3.0676605504587062E-3</v>
      </c>
      <c r="S125" s="6">
        <f t="shared" si="27"/>
        <v>2.0984398243635294E-3</v>
      </c>
      <c r="T125" s="6" cm="1">
        <f t="array" ref="T125">SQRT(SUMSQ(K125:R125-S125)/(COUNT(K125:R125)-1))</f>
        <v>5.3611808450577236E-3</v>
      </c>
      <c r="U125" s="10">
        <f t="shared" si="28"/>
        <v>0</v>
      </c>
      <c r="V125" s="10">
        <f t="shared" si="29"/>
        <v>0</v>
      </c>
      <c r="W125" s="6">
        <f t="array" ref="W125">AVERAGE(ABS(K125:R125-S125))</f>
        <v>4.0201020541895671E-3</v>
      </c>
      <c r="X125" s="7">
        <f t="shared" si="30"/>
        <v>2.0984398243635294E-3</v>
      </c>
      <c r="Y125" s="7">
        <f t="shared" si="31"/>
        <v>2.0984398243635294E-3</v>
      </c>
      <c r="Z125" s="6">
        <f t="shared" si="32"/>
        <v>4.4034496964748398E-6</v>
      </c>
    </row>
    <row r="126" spans="1:26" x14ac:dyDescent="0.25">
      <c r="A126" s="1">
        <v>43616</v>
      </c>
      <c r="B126" s="5">
        <v>43.768000000000001</v>
      </c>
      <c r="C126" s="5">
        <v>70.77</v>
      </c>
      <c r="D126" s="5">
        <v>37.031999999999996</v>
      </c>
      <c r="E126" s="5">
        <v>119.81</v>
      </c>
      <c r="F126" s="5">
        <v>131.15</v>
      </c>
      <c r="G126" s="5">
        <v>39.358800000000002</v>
      </c>
      <c r="H126" s="5">
        <v>182.49</v>
      </c>
      <c r="I126" s="5">
        <v>341.61</v>
      </c>
      <c r="J126" s="4">
        <v>2752.06</v>
      </c>
      <c r="K126" s="6">
        <f t="shared" si="19"/>
        <v>-1.8104318564217681E-2</v>
      </c>
      <c r="L126" s="6">
        <f t="shared" si="20"/>
        <v>-1.667361400583578E-2</v>
      </c>
      <c r="M126" s="6">
        <f t="shared" si="21"/>
        <v>-1.625757092763791E-2</v>
      </c>
      <c r="N126" s="6">
        <f t="shared" si="22"/>
        <v>-1.6661195009848973E-2</v>
      </c>
      <c r="O126" s="6">
        <f t="shared" si="23"/>
        <v>-7.266671712966577E-3</v>
      </c>
      <c r="P126" s="6">
        <f t="shared" si="24"/>
        <v>-9.0687076713914516E-3</v>
      </c>
      <c r="Q126" s="6">
        <f t="shared" si="25"/>
        <v>-2.6044724342210612E-2</v>
      </c>
      <c r="R126" s="6">
        <f t="shared" si="26"/>
        <v>-2.3608768971332128E-2</v>
      </c>
      <c r="S126" s="6">
        <f t="shared" si="27"/>
        <v>-1.3195355808466647E-2</v>
      </c>
      <c r="T126" s="6" cm="1">
        <f t="array" ref="T126">SQRT(SUMSQ(K126:R126-S126)/(COUNT(K126:R126)-1))</f>
        <v>7.3998973313225986E-3</v>
      </c>
      <c r="U126" s="10">
        <f t="shared" si="28"/>
        <v>0</v>
      </c>
      <c r="V126" s="10">
        <f t="shared" si="29"/>
        <v>0</v>
      </c>
      <c r="W126" s="6">
        <f t="array" ref="W126">AVERAGE(ABS(K126:R126-S126))</f>
        <v>6.0291736503573085E-3</v>
      </c>
      <c r="X126" s="7">
        <f t="shared" si="30"/>
        <v>-1.3195355808466647E-2</v>
      </c>
      <c r="Y126" s="7">
        <f t="shared" si="31"/>
        <v>1.3195355808466647E-2</v>
      </c>
      <c r="Z126" s="6">
        <f t="shared" si="32"/>
        <v>1.7411741491203447E-4</v>
      </c>
    </row>
    <row r="127" spans="1:26" x14ac:dyDescent="0.25">
      <c r="A127" s="1">
        <v>43619</v>
      </c>
      <c r="B127" s="5">
        <v>43.325000000000003</v>
      </c>
      <c r="C127" s="5">
        <v>71.88</v>
      </c>
      <c r="D127" s="5">
        <v>35.793999999999997</v>
      </c>
      <c r="E127" s="5">
        <v>120.65</v>
      </c>
      <c r="F127" s="5">
        <v>131.44</v>
      </c>
      <c r="G127" s="5">
        <v>39.738</v>
      </c>
      <c r="H127" s="5">
        <v>183.19</v>
      </c>
      <c r="I127" s="5">
        <v>338.89</v>
      </c>
      <c r="J127" s="4">
        <v>2744.45</v>
      </c>
      <c r="K127" s="6">
        <f t="shared" si="19"/>
        <v>-1.0121549990860901E-2</v>
      </c>
      <c r="L127" s="6">
        <f t="shared" si="20"/>
        <v>1.568461212378125E-2</v>
      </c>
      <c r="M127" s="6">
        <f t="shared" si="21"/>
        <v>-3.343054655433142E-2</v>
      </c>
      <c r="N127" s="6">
        <f t="shared" si="22"/>
        <v>7.0111009097737487E-3</v>
      </c>
      <c r="O127" s="6">
        <f t="shared" si="23"/>
        <v>2.211208539839804E-3</v>
      </c>
      <c r="P127" s="6">
        <f t="shared" si="24"/>
        <v>9.634440074392403E-3</v>
      </c>
      <c r="Q127" s="6">
        <f t="shared" si="25"/>
        <v>3.8358266206366398E-3</v>
      </c>
      <c r="R127" s="6">
        <f t="shared" si="26"/>
        <v>-7.9622961857089836E-3</v>
      </c>
      <c r="S127" s="6">
        <f t="shared" si="27"/>
        <v>-2.7652013400870645E-3</v>
      </c>
      <c r="T127" s="6" cm="1">
        <f t="array" ref="T127">SQRT(SUMSQ(K127:R127-S127)/(COUNT(K127:R127)-1))</f>
        <v>1.5489858860308967E-2</v>
      </c>
      <c r="U127" s="10">
        <f t="shared" si="28"/>
        <v>0</v>
      </c>
      <c r="V127" s="10">
        <f t="shared" si="29"/>
        <v>0</v>
      </c>
      <c r="W127" s="6">
        <f t="array" ref="W127">AVERAGE(ABS(K127:R127-S127))</f>
        <v>1.192774795993741E-2</v>
      </c>
      <c r="X127" s="7">
        <f t="shared" si="30"/>
        <v>-2.7652013400870645E-3</v>
      </c>
      <c r="Y127" s="7">
        <f t="shared" si="31"/>
        <v>2.7652013400870645E-3</v>
      </c>
      <c r="Z127" s="6">
        <f t="shared" si="32"/>
        <v>7.6463384512192983E-6</v>
      </c>
    </row>
    <row r="128" spans="1:26" x14ac:dyDescent="0.25">
      <c r="A128" s="1">
        <v>43620</v>
      </c>
      <c r="B128" s="5">
        <v>44.91</v>
      </c>
      <c r="C128" s="5">
        <v>73.59</v>
      </c>
      <c r="D128" s="5">
        <v>38.72</v>
      </c>
      <c r="E128" s="5">
        <v>122.08</v>
      </c>
      <c r="F128" s="5">
        <v>133.72999999999999</v>
      </c>
      <c r="G128" s="5">
        <v>40.0319</v>
      </c>
      <c r="H128" s="5">
        <v>189.88</v>
      </c>
      <c r="I128" s="5">
        <v>344.62</v>
      </c>
      <c r="J128" s="4">
        <v>2803.27</v>
      </c>
      <c r="K128" s="6">
        <f t="shared" si="19"/>
        <v>3.658395845354856E-2</v>
      </c>
      <c r="L128" s="6">
        <f t="shared" si="20"/>
        <v>2.3789649415692837E-2</v>
      </c>
      <c r="M128" s="6">
        <f t="shared" si="21"/>
        <v>8.1745543945912713E-2</v>
      </c>
      <c r="N128" s="6">
        <f t="shared" si="22"/>
        <v>1.1852465810194612E-2</v>
      </c>
      <c r="O128" s="6">
        <f t="shared" si="23"/>
        <v>1.7422398052343135E-2</v>
      </c>
      <c r="P128" s="6">
        <f t="shared" si="24"/>
        <v>7.3959434294630366E-3</v>
      </c>
      <c r="Q128" s="6">
        <f t="shared" si="25"/>
        <v>3.6519460669250492E-2</v>
      </c>
      <c r="R128" s="6">
        <f t="shared" si="26"/>
        <v>1.6908141284782685E-2</v>
      </c>
      <c r="S128" s="6">
        <f t="shared" si="27"/>
        <v>2.1432345278653342E-2</v>
      </c>
      <c r="T128" s="6" cm="1">
        <f t="array" ref="T128">SQRT(SUMSQ(K128:R128-S128)/(COUNT(K128:R128)-1))</f>
        <v>2.514465014079181E-2</v>
      </c>
      <c r="U128" s="10">
        <f t="shared" si="28"/>
        <v>1</v>
      </c>
      <c r="V128" s="10">
        <f t="shared" si="29"/>
        <v>0</v>
      </c>
      <c r="W128" s="6">
        <f t="array" ref="W128">AVERAGE(ABS(K128:R128-S128))</f>
        <v>1.5632457988452642E-2</v>
      </c>
      <c r="X128" s="7">
        <f t="shared" si="30"/>
        <v>2.1432345278653342E-2</v>
      </c>
      <c r="Y128" s="7">
        <f t="shared" si="31"/>
        <v>2.1432345278653342E-2</v>
      </c>
      <c r="Z128" s="6">
        <f t="shared" si="32"/>
        <v>4.5934542414341418E-4</v>
      </c>
    </row>
    <row r="129" spans="1:26" x14ac:dyDescent="0.25">
      <c r="A129" s="1">
        <v>43621</v>
      </c>
      <c r="B129" s="5">
        <v>45.634999999999998</v>
      </c>
      <c r="C129" s="5">
        <v>72.98</v>
      </c>
      <c r="D129" s="5">
        <v>39.317999999999998</v>
      </c>
      <c r="E129" s="5">
        <v>123.12</v>
      </c>
      <c r="F129" s="5">
        <v>134.38</v>
      </c>
      <c r="G129" s="5">
        <v>40.268900000000002</v>
      </c>
      <c r="H129" s="5">
        <v>188.44</v>
      </c>
      <c r="I129" s="5">
        <v>348.75</v>
      </c>
      <c r="J129" s="4">
        <v>2826.15</v>
      </c>
      <c r="K129" s="6">
        <f t="shared" si="19"/>
        <v>1.6143397906924983E-2</v>
      </c>
      <c r="L129" s="6">
        <f t="shared" si="20"/>
        <v>-8.2891697241472828E-3</v>
      </c>
      <c r="M129" s="6">
        <f t="shared" si="21"/>
        <v>1.544421487603298E-2</v>
      </c>
      <c r="N129" s="6">
        <f t="shared" si="22"/>
        <v>8.5190039318481237E-3</v>
      </c>
      <c r="O129" s="6">
        <f t="shared" si="23"/>
        <v>4.8605398938159627E-3</v>
      </c>
      <c r="P129" s="6">
        <f t="shared" si="24"/>
        <v>5.9202785778342815E-3</v>
      </c>
      <c r="Q129" s="6">
        <f t="shared" si="25"/>
        <v>-7.5837370971139073E-3</v>
      </c>
      <c r="R129" s="6">
        <f t="shared" si="26"/>
        <v>1.1984214497127166E-2</v>
      </c>
      <c r="S129" s="6">
        <f t="shared" si="27"/>
        <v>8.1618966421357353E-3</v>
      </c>
      <c r="T129" s="6" cm="1">
        <f t="array" ref="T129">SQRT(SUMSQ(K129:R129-S129)/(COUNT(K129:R129)-1))</f>
        <v>9.75383100607039E-3</v>
      </c>
      <c r="U129" s="10">
        <f t="shared" si="28"/>
        <v>0</v>
      </c>
      <c r="V129" s="10">
        <f t="shared" si="29"/>
        <v>0</v>
      </c>
      <c r="W129" s="6">
        <f t="array" ref="W129">AVERAGE(ABS(K129:R129-S129))</f>
        <v>7.1478649451930248E-3</v>
      </c>
      <c r="X129" s="7">
        <f t="shared" si="30"/>
        <v>8.1618966421357353E-3</v>
      </c>
      <c r="Y129" s="7">
        <f t="shared" si="31"/>
        <v>8.1618966421357353E-3</v>
      </c>
      <c r="Z129" s="6">
        <f t="shared" si="32"/>
        <v>6.6616556796906596E-5</v>
      </c>
    </row>
    <row r="130" spans="1:26" x14ac:dyDescent="0.25">
      <c r="A130" s="1">
        <v>43622</v>
      </c>
      <c r="B130" s="5">
        <v>46.305</v>
      </c>
      <c r="C130" s="5">
        <v>74.31</v>
      </c>
      <c r="D130" s="5">
        <v>41.19</v>
      </c>
      <c r="E130" s="5">
        <v>123.39</v>
      </c>
      <c r="F130" s="5">
        <v>136.68</v>
      </c>
      <c r="G130" s="5">
        <v>40.486899999999999</v>
      </c>
      <c r="H130" s="5">
        <v>189.81</v>
      </c>
      <c r="I130" s="5">
        <v>350.64</v>
      </c>
      <c r="J130" s="4">
        <v>2843.49</v>
      </c>
      <c r="K130" s="6">
        <f t="shared" si="19"/>
        <v>1.4681713597019863E-2</v>
      </c>
      <c r="L130" s="6">
        <f t="shared" si="20"/>
        <v>1.8224171005754908E-2</v>
      </c>
      <c r="M130" s="6">
        <f t="shared" si="21"/>
        <v>4.7611780863726638E-2</v>
      </c>
      <c r="N130" s="6">
        <f t="shared" si="22"/>
        <v>2.1929824561404132E-3</v>
      </c>
      <c r="O130" s="6">
        <f t="shared" si="23"/>
        <v>1.7115642208662019E-2</v>
      </c>
      <c r="P130" s="6">
        <f t="shared" si="24"/>
        <v>5.4136070267625236E-3</v>
      </c>
      <c r="Q130" s="6">
        <f t="shared" si="25"/>
        <v>7.2702186372319844E-3</v>
      </c>
      <c r="R130" s="6">
        <f t="shared" si="26"/>
        <v>5.4193548387095891E-3</v>
      </c>
      <c r="S130" s="6">
        <f t="shared" si="27"/>
        <v>6.1355554376094634E-3</v>
      </c>
      <c r="T130" s="6" cm="1">
        <f t="array" ref="T130">SQRT(SUMSQ(K130:R130-S130)/(COUNT(K130:R130)-1))</f>
        <v>1.7229030823561284E-2</v>
      </c>
      <c r="U130" s="10">
        <f t="shared" si="28"/>
        <v>0</v>
      </c>
      <c r="V130" s="10">
        <f t="shared" si="29"/>
        <v>0</v>
      </c>
      <c r="W130" s="6">
        <f t="array" ref="W130">AVERAGE(ABS(K130:R130-S130))</f>
        <v>9.9508088894454949E-3</v>
      </c>
      <c r="X130" s="7">
        <f t="shared" si="30"/>
        <v>6.1355554376094634E-3</v>
      </c>
      <c r="Y130" s="7">
        <f t="shared" si="31"/>
        <v>6.1355554376094634E-3</v>
      </c>
      <c r="Z130" s="6">
        <f t="shared" si="32"/>
        <v>3.7645040527979054E-5</v>
      </c>
    </row>
    <row r="131" spans="1:26" x14ac:dyDescent="0.25">
      <c r="A131" s="1">
        <v>43623</v>
      </c>
      <c r="B131" s="5">
        <v>47.537999999999997</v>
      </c>
      <c r="C131" s="5">
        <v>74.58</v>
      </c>
      <c r="D131" s="5">
        <v>40.9</v>
      </c>
      <c r="E131" s="5">
        <v>124.46</v>
      </c>
      <c r="F131" s="5">
        <v>138.55000000000001</v>
      </c>
      <c r="G131" s="5">
        <v>40.686</v>
      </c>
      <c r="H131" s="5">
        <v>189.81</v>
      </c>
      <c r="I131" s="5">
        <v>353.7</v>
      </c>
      <c r="J131" s="4">
        <v>2873.34</v>
      </c>
      <c r="K131" s="6">
        <f t="shared" si="19"/>
        <v>2.6627793974732583E-2</v>
      </c>
      <c r="L131" s="6">
        <f t="shared" si="20"/>
        <v>3.6334275333063104E-3</v>
      </c>
      <c r="M131" s="6">
        <f t="shared" si="21"/>
        <v>-7.0405438213158034E-3</v>
      </c>
      <c r="N131" s="6">
        <f t="shared" si="22"/>
        <v>8.6716913850393151E-3</v>
      </c>
      <c r="O131" s="6">
        <f t="shared" si="23"/>
        <v>1.3681592039801016E-2</v>
      </c>
      <c r="P131" s="6">
        <f t="shared" si="24"/>
        <v>4.9176400267740839E-3</v>
      </c>
      <c r="Q131" s="6">
        <f t="shared" si="25"/>
        <v>0</v>
      </c>
      <c r="R131" s="6">
        <f t="shared" si="26"/>
        <v>8.7268993839835218E-3</v>
      </c>
      <c r="S131" s="6">
        <f t="shared" si="27"/>
        <v>1.0497663083042452E-2</v>
      </c>
      <c r="T131" s="6" cm="1">
        <f t="array" ref="T131">SQRT(SUMSQ(K131:R131-S131)/(COUNT(K131:R131)-1))</f>
        <v>1.0507360151820487E-2</v>
      </c>
      <c r="U131" s="10">
        <f t="shared" si="28"/>
        <v>0</v>
      </c>
      <c r="V131" s="10">
        <f t="shared" si="29"/>
        <v>0</v>
      </c>
      <c r="W131" s="6">
        <f t="array" ref="W131">AVERAGE(ABS(K131:R131-S131))</f>
        <v>7.9238654798644975E-3</v>
      </c>
      <c r="X131" s="7">
        <f t="shared" si="30"/>
        <v>1.0497663083042452E-2</v>
      </c>
      <c r="Y131" s="7">
        <f t="shared" si="31"/>
        <v>1.0497663083042452E-2</v>
      </c>
      <c r="Z131" s="6">
        <f t="shared" si="32"/>
        <v>1.1020093020507236E-4</v>
      </c>
    </row>
    <row r="132" spans="1:26" x14ac:dyDescent="0.25">
      <c r="A132" s="1">
        <v>43626</v>
      </c>
      <c r="B132" s="5">
        <v>48.145000000000003</v>
      </c>
      <c r="C132" s="5">
        <v>74.91</v>
      </c>
      <c r="D132" s="5">
        <v>42.576000000000001</v>
      </c>
      <c r="E132" s="5">
        <v>125.74</v>
      </c>
      <c r="F132" s="5">
        <v>139.02000000000001</v>
      </c>
      <c r="G132" s="5">
        <v>40.828099999999999</v>
      </c>
      <c r="H132" s="5">
        <v>194.12</v>
      </c>
      <c r="I132" s="5">
        <v>353.8</v>
      </c>
      <c r="J132" s="4">
        <v>2886.73</v>
      </c>
      <c r="K132" s="6">
        <f t="shared" si="19"/>
        <v>1.2768732382515191E-2</v>
      </c>
      <c r="L132" s="6">
        <f t="shared" si="20"/>
        <v>4.4247787610618428E-3</v>
      </c>
      <c r="M132" s="6">
        <f t="shared" si="21"/>
        <v>4.0977995110024423E-2</v>
      </c>
      <c r="N132" s="6">
        <f t="shared" si="22"/>
        <v>1.0284428732122874E-2</v>
      </c>
      <c r="O132" s="6">
        <f t="shared" si="23"/>
        <v>3.3922771562613363E-3</v>
      </c>
      <c r="P132" s="6">
        <f t="shared" si="24"/>
        <v>3.4926018777958756E-3</v>
      </c>
      <c r="Q132" s="6">
        <f t="shared" si="25"/>
        <v>2.2706917443759522E-2</v>
      </c>
      <c r="R132" s="6">
        <f t="shared" si="26"/>
        <v>2.8272547356533728E-4</v>
      </c>
      <c r="S132" s="6">
        <f t="shared" si="27"/>
        <v>4.6600819951694294E-3</v>
      </c>
      <c r="T132" s="6" cm="1">
        <f t="array" ref="T132">SQRT(SUMSQ(K132:R132-S132)/(COUNT(K132:R132)-1))</f>
        <v>1.5875630591352264E-2</v>
      </c>
      <c r="U132" s="10">
        <f t="shared" si="28"/>
        <v>0</v>
      </c>
      <c r="V132" s="10">
        <f t="shared" si="29"/>
        <v>0</v>
      </c>
      <c r="W132" s="6">
        <f t="array" ref="W132">AVERAGE(ABS(K132:R132-S132))</f>
        <v>9.3932112999672024E-3</v>
      </c>
      <c r="X132" s="7">
        <f t="shared" si="30"/>
        <v>4.6600819951694294E-3</v>
      </c>
      <c r="Y132" s="7">
        <f t="shared" si="31"/>
        <v>4.6600819951694294E-3</v>
      </c>
      <c r="Z132" s="6">
        <f t="shared" si="32"/>
        <v>2.1716364201702291E-5</v>
      </c>
    </row>
    <row r="133" spans="1:26" x14ac:dyDescent="0.25">
      <c r="A133" s="1">
        <v>43627</v>
      </c>
      <c r="B133" s="5">
        <v>48.703000000000003</v>
      </c>
      <c r="C133" s="5">
        <v>74.84</v>
      </c>
      <c r="D133" s="5">
        <v>43.42</v>
      </c>
      <c r="E133" s="5">
        <v>127.28</v>
      </c>
      <c r="F133" s="5">
        <v>139.78</v>
      </c>
      <c r="G133" s="5">
        <v>40.448999999999998</v>
      </c>
      <c r="H133" s="5">
        <v>194.73</v>
      </c>
      <c r="I133" s="5">
        <v>349.33</v>
      </c>
      <c r="J133" s="4">
        <v>2885.72</v>
      </c>
      <c r="K133" s="6">
        <f t="shared" ref="K133:K196" si="33">B133/B132-1</f>
        <v>1.1589988576176102E-2</v>
      </c>
      <c r="L133" s="6">
        <f t="shared" ref="L133:L196" si="34">C133/C132-1</f>
        <v>-9.3445467894792689E-4</v>
      </c>
      <c r="M133" s="6">
        <f t="shared" ref="M133:M196" si="35">D133/D132-1</f>
        <v>1.982337467117623E-2</v>
      </c>
      <c r="N133" s="6">
        <f t="shared" ref="N133:N196" si="36">E133/E132-1</f>
        <v>1.2247494830602834E-2</v>
      </c>
      <c r="O133" s="6">
        <f t="shared" ref="O133:O196" si="37">F133/F132-1</f>
        <v>5.4668393036971796E-3</v>
      </c>
      <c r="P133" s="6">
        <f t="shared" ref="P133:P196" si="38">G133/G132-1</f>
        <v>-9.2852716633887722E-3</v>
      </c>
      <c r="Q133" s="6">
        <f t="shared" ref="Q133:Q196" si="39">H133/H132-1</f>
        <v>3.1423861528949715E-3</v>
      </c>
      <c r="R133" s="6">
        <f t="shared" ref="R133:R196" si="40">I133/I132-1</f>
        <v>-1.2634256642170771E-2</v>
      </c>
      <c r="S133" s="6">
        <f t="shared" ref="S133:S196" si="41">J133/J132-1</f>
        <v>-3.4987685027698667E-4</v>
      </c>
      <c r="T133" s="6" cm="1">
        <f t="array" ref="T133">SQRT(SUMSQ(K133:R133-S133)/(COUNT(K133:R133)-1))</f>
        <v>1.1864312170120777E-2</v>
      </c>
      <c r="U133" s="10">
        <f t="shared" ref="U133:U196" si="42">IF(S133&gt;=$AD$3,1,0)</f>
        <v>0</v>
      </c>
      <c r="V133" s="10">
        <f t="shared" ref="V133:V196" si="43">IF(S133&lt;=$AD$4,1,0)</f>
        <v>0</v>
      </c>
      <c r="W133" s="6">
        <f t="array" ref="W133">AVERAGE(ABS(K133:R133-S133))</f>
        <v>9.4779775274510952E-3</v>
      </c>
      <c r="X133" s="7">
        <f t="shared" ref="X133:X196" si="44">S133</f>
        <v>-3.4987685027698667E-4</v>
      </c>
      <c r="Y133" s="7">
        <f t="shared" ref="Y133:Y196" si="45">ABS(X133)</f>
        <v>3.4987685027698667E-4</v>
      </c>
      <c r="Z133" s="6">
        <f t="shared" ref="Z133:Z196" si="46">X133^2</f>
        <v>1.2241381035974495E-7</v>
      </c>
    </row>
    <row r="134" spans="1:26" x14ac:dyDescent="0.25">
      <c r="A134" s="1">
        <v>43628</v>
      </c>
      <c r="B134" s="5">
        <v>48.548000000000002</v>
      </c>
      <c r="C134" s="5">
        <v>74.03</v>
      </c>
      <c r="D134" s="5">
        <v>41.851999999999997</v>
      </c>
      <c r="E134" s="5">
        <v>127.1</v>
      </c>
      <c r="F134" s="5">
        <v>141.68</v>
      </c>
      <c r="G134" s="5">
        <v>40.837600000000002</v>
      </c>
      <c r="H134" s="5">
        <v>190.22</v>
      </c>
      <c r="I134" s="5">
        <v>347.03</v>
      </c>
      <c r="J134" s="4">
        <v>2879.84</v>
      </c>
      <c r="K134" s="6">
        <f t="shared" si="33"/>
        <v>-3.1825554893949448E-3</v>
      </c>
      <c r="L134" s="6">
        <f t="shared" si="34"/>
        <v>-1.0823089257081753E-2</v>
      </c>
      <c r="M134" s="6">
        <f t="shared" si="35"/>
        <v>-3.6112390603408651E-2</v>
      </c>
      <c r="N134" s="6">
        <f t="shared" si="36"/>
        <v>-1.4142049025770431E-3</v>
      </c>
      <c r="O134" s="6">
        <f t="shared" si="37"/>
        <v>1.3592788667906808E-2</v>
      </c>
      <c r="P134" s="6">
        <f t="shared" si="38"/>
        <v>9.6071596331184228E-3</v>
      </c>
      <c r="Q134" s="6">
        <f t="shared" si="39"/>
        <v>-2.3160273198787995E-2</v>
      </c>
      <c r="R134" s="6">
        <f t="shared" si="40"/>
        <v>-6.5840322903845117E-3</v>
      </c>
      <c r="S134" s="6">
        <f t="shared" si="41"/>
        <v>-2.0376197274856178E-3</v>
      </c>
      <c r="T134" s="6" cm="1">
        <f t="array" ref="T134">SQRT(SUMSQ(K134:R134-S134)/(COUNT(K134:R134)-1))</f>
        <v>1.7265659223150116E-2</v>
      </c>
      <c r="U134" s="10">
        <f t="shared" si="42"/>
        <v>0</v>
      </c>
      <c r="V134" s="10">
        <f t="shared" si="43"/>
        <v>0</v>
      </c>
      <c r="W134" s="6">
        <f t="array" ref="W134">AVERAGE(ABS(K134:R134-S134))</f>
        <v>1.2196605597816851E-2</v>
      </c>
      <c r="X134" s="7">
        <f t="shared" si="44"/>
        <v>-2.0376197274856178E-3</v>
      </c>
      <c r="Y134" s="7">
        <f t="shared" si="45"/>
        <v>2.0376197274856178E-3</v>
      </c>
      <c r="Z134" s="6">
        <f t="shared" si="46"/>
        <v>4.1518941538385638E-6</v>
      </c>
    </row>
    <row r="135" spans="1:26" x14ac:dyDescent="0.25">
      <c r="A135" s="1">
        <v>43629</v>
      </c>
      <c r="B135" s="5">
        <v>48.537999999999997</v>
      </c>
      <c r="C135" s="5">
        <v>74.680000000000007</v>
      </c>
      <c r="D135" s="5">
        <v>42.781999999999996</v>
      </c>
      <c r="E135" s="5">
        <v>127.17</v>
      </c>
      <c r="F135" s="5">
        <v>140.71</v>
      </c>
      <c r="G135" s="5">
        <v>40.287799999999997</v>
      </c>
      <c r="H135" s="5">
        <v>191.45</v>
      </c>
      <c r="I135" s="5">
        <v>348.86</v>
      </c>
      <c r="J135" s="4">
        <v>2891.64</v>
      </c>
      <c r="K135" s="6">
        <f t="shared" si="33"/>
        <v>-2.0598170882435429E-4</v>
      </c>
      <c r="L135" s="6">
        <f t="shared" si="34"/>
        <v>8.780224233418954E-3</v>
      </c>
      <c r="M135" s="6">
        <f t="shared" si="35"/>
        <v>2.2221160279078722E-2</v>
      </c>
      <c r="N135" s="6">
        <f t="shared" si="36"/>
        <v>5.5074744295846578E-4</v>
      </c>
      <c r="O135" s="6">
        <f t="shared" si="37"/>
        <v>-6.8464144551101391E-3</v>
      </c>
      <c r="P135" s="6">
        <f t="shared" si="38"/>
        <v>-1.3463083041119095E-2</v>
      </c>
      <c r="Q135" s="6">
        <f t="shared" si="39"/>
        <v>6.4661970350119446E-3</v>
      </c>
      <c r="R135" s="6">
        <f t="shared" si="40"/>
        <v>5.2733193095699793E-3</v>
      </c>
      <c r="S135" s="6">
        <f t="shared" si="41"/>
        <v>4.097449858325275E-3</v>
      </c>
      <c r="T135" s="6" cm="1">
        <f t="array" ref="T135">SQRT(SUMSQ(K135:R135-S135)/(COUNT(K135:R135)-1))</f>
        <v>1.0800991955215798E-2</v>
      </c>
      <c r="U135" s="10">
        <f t="shared" si="42"/>
        <v>0</v>
      </c>
      <c r="V135" s="10">
        <f t="shared" si="43"/>
        <v>0</v>
      </c>
      <c r="W135" s="6">
        <f t="array" ref="W135">AVERAGE(ABS(K135:R135-S135))</f>
        <v>7.8382040773968403E-3</v>
      </c>
      <c r="X135" s="7">
        <f t="shared" si="44"/>
        <v>4.097449858325275E-3</v>
      </c>
      <c r="Y135" s="7">
        <f t="shared" si="45"/>
        <v>4.097449858325275E-3</v>
      </c>
      <c r="Z135" s="6">
        <f t="shared" si="46"/>
        <v>1.6789095341489814E-5</v>
      </c>
    </row>
    <row r="136" spans="1:26" x14ac:dyDescent="0.25">
      <c r="A136" s="1">
        <v>43630</v>
      </c>
      <c r="B136" s="5">
        <v>48.185000000000002</v>
      </c>
      <c r="C136" s="5">
        <v>74.349999999999994</v>
      </c>
      <c r="D136" s="5">
        <v>42.984000000000002</v>
      </c>
      <c r="E136" s="5">
        <v>127.23</v>
      </c>
      <c r="F136" s="5">
        <v>140.09</v>
      </c>
      <c r="G136" s="5">
        <v>40.534300000000002</v>
      </c>
      <c r="H136" s="5">
        <v>191.66</v>
      </c>
      <c r="I136" s="5">
        <v>347.16</v>
      </c>
      <c r="J136" s="4">
        <v>2886.98</v>
      </c>
      <c r="K136" s="6">
        <f t="shared" si="33"/>
        <v>-7.2726523548558575E-3</v>
      </c>
      <c r="L136" s="6">
        <f t="shared" si="34"/>
        <v>-4.4188537761116198E-3</v>
      </c>
      <c r="M136" s="6">
        <f t="shared" si="35"/>
        <v>4.721611892852362E-3</v>
      </c>
      <c r="N136" s="6">
        <f t="shared" si="36"/>
        <v>4.7180938900681646E-4</v>
      </c>
      <c r="O136" s="6">
        <f t="shared" si="37"/>
        <v>-4.4062255703219977E-3</v>
      </c>
      <c r="P136" s="6">
        <f t="shared" si="38"/>
        <v>6.1184775539990799E-3</v>
      </c>
      <c r="Q136" s="6">
        <f t="shared" si="39"/>
        <v>1.0968921389398201E-3</v>
      </c>
      <c r="R136" s="6">
        <f t="shared" si="40"/>
        <v>-4.8730149630223929E-3</v>
      </c>
      <c r="S136" s="6">
        <f t="shared" si="41"/>
        <v>-1.6115422390061696E-3</v>
      </c>
      <c r="T136" s="6" cm="1">
        <f t="array" ref="T136">SQRT(SUMSQ(K136:R136-S136)/(COUNT(K136:R136)-1))</f>
        <v>4.9268164613338458E-3</v>
      </c>
      <c r="U136" s="10">
        <f t="shared" si="42"/>
        <v>0</v>
      </c>
      <c r="V136" s="10">
        <f t="shared" si="43"/>
        <v>0</v>
      </c>
      <c r="W136" s="6">
        <f t="array" ref="W136">AVERAGE(ABS(K136:R136-S136))</f>
        <v>4.1724422048887433E-3</v>
      </c>
      <c r="X136" s="7">
        <f t="shared" si="44"/>
        <v>-1.6115422390061696E-3</v>
      </c>
      <c r="Y136" s="7">
        <f t="shared" si="45"/>
        <v>1.6115422390061696E-3</v>
      </c>
      <c r="Z136" s="6">
        <f t="shared" si="46"/>
        <v>2.5970683881010182E-6</v>
      </c>
    </row>
    <row r="137" spans="1:26" x14ac:dyDescent="0.25">
      <c r="A137" s="1">
        <v>43633</v>
      </c>
      <c r="B137" s="5">
        <v>48.472999999999999</v>
      </c>
      <c r="C137" s="5">
        <v>75.09</v>
      </c>
      <c r="D137" s="5">
        <v>45.006</v>
      </c>
      <c r="E137" s="5">
        <v>127.32</v>
      </c>
      <c r="F137" s="5">
        <v>139.44</v>
      </c>
      <c r="G137" s="5">
        <v>40.648000000000003</v>
      </c>
      <c r="H137" s="5">
        <v>190.83</v>
      </c>
      <c r="I137" s="5">
        <v>354.9</v>
      </c>
      <c r="J137" s="4">
        <v>2889.67</v>
      </c>
      <c r="K137" s="6">
        <f t="shared" si="33"/>
        <v>5.9769637854103497E-3</v>
      </c>
      <c r="L137" s="6">
        <f t="shared" si="34"/>
        <v>9.952925353059916E-3</v>
      </c>
      <c r="M137" s="6">
        <f t="shared" si="35"/>
        <v>4.7040759352316996E-2</v>
      </c>
      <c r="N137" s="6">
        <f t="shared" si="36"/>
        <v>7.0738033482653506E-4</v>
      </c>
      <c r="O137" s="6">
        <f t="shared" si="37"/>
        <v>-4.6398743664787245E-3</v>
      </c>
      <c r="P137" s="6">
        <f t="shared" si="38"/>
        <v>2.805031787893153E-3</v>
      </c>
      <c r="Q137" s="6">
        <f t="shared" si="39"/>
        <v>-4.3305854116664211E-3</v>
      </c>
      <c r="R137" s="6">
        <f t="shared" si="40"/>
        <v>2.2295195298997372E-2</v>
      </c>
      <c r="S137" s="6">
        <f t="shared" si="41"/>
        <v>9.3176953078999425E-4</v>
      </c>
      <c r="T137" s="6" cm="1">
        <f t="array" ref="T137">SQRT(SUMSQ(K137:R137-S137)/(COUNT(K137:R137)-1))</f>
        <v>1.9826263957565537E-2</v>
      </c>
      <c r="U137" s="10">
        <f t="shared" si="42"/>
        <v>0</v>
      </c>
      <c r="V137" s="10">
        <f t="shared" si="43"/>
        <v>0</v>
      </c>
      <c r="W137" s="6">
        <f t="array" ref="W137">AVERAGE(ABS(K137:R137-S137))</f>
        <v>1.1808801994927051E-2</v>
      </c>
      <c r="X137" s="7">
        <f t="shared" si="44"/>
        <v>9.3176953078999425E-4</v>
      </c>
      <c r="Y137" s="7">
        <f t="shared" si="45"/>
        <v>9.3176953078999425E-4</v>
      </c>
      <c r="Z137" s="6">
        <f t="shared" si="46"/>
        <v>8.6819445850860603E-7</v>
      </c>
    </row>
    <row r="138" spans="1:26" x14ac:dyDescent="0.25">
      <c r="A138" s="1">
        <v>43634</v>
      </c>
      <c r="B138" s="5">
        <v>49.613</v>
      </c>
      <c r="C138" s="5">
        <v>75.739999999999995</v>
      </c>
      <c r="D138" s="5">
        <v>44.948</v>
      </c>
      <c r="E138" s="5">
        <v>130.33000000000001</v>
      </c>
      <c r="F138" s="5">
        <v>140.22999999999999</v>
      </c>
      <c r="G138" s="5">
        <v>40.828099999999999</v>
      </c>
      <c r="H138" s="5">
        <v>194.98</v>
      </c>
      <c r="I138" s="5">
        <v>373.96</v>
      </c>
      <c r="J138" s="4">
        <v>2917.75</v>
      </c>
      <c r="K138" s="6">
        <f t="shared" si="33"/>
        <v>2.3518247271677062E-2</v>
      </c>
      <c r="L138" s="6">
        <f t="shared" si="34"/>
        <v>8.6562791317084109E-3</v>
      </c>
      <c r="M138" s="6">
        <f t="shared" si="35"/>
        <v>-1.2887170599475972E-3</v>
      </c>
      <c r="N138" s="6">
        <f t="shared" si="36"/>
        <v>2.3641218975809064E-2</v>
      </c>
      <c r="O138" s="6">
        <f t="shared" si="37"/>
        <v>5.6655192197361259E-3</v>
      </c>
      <c r="P138" s="6">
        <f t="shared" si="38"/>
        <v>4.4307222987600703E-3</v>
      </c>
      <c r="Q138" s="6">
        <f t="shared" si="39"/>
        <v>2.1747104752921409E-2</v>
      </c>
      <c r="R138" s="6">
        <f t="shared" si="40"/>
        <v>5.3705269089884489E-2</v>
      </c>
      <c r="S138" s="6">
        <f t="shared" si="41"/>
        <v>9.7173725719545967E-3</v>
      </c>
      <c r="T138" s="6" cm="1">
        <f t="array" ref="T138">SQRT(SUMSQ(K138:R138-S138)/(COUNT(K138:R138)-1))</f>
        <v>1.9385610468101694E-2</v>
      </c>
      <c r="U138" s="10">
        <f t="shared" si="42"/>
        <v>0</v>
      </c>
      <c r="V138" s="10">
        <f t="shared" si="43"/>
        <v>0</v>
      </c>
      <c r="W138" s="6">
        <f t="array" ref="W138">AVERAGE(ABS(K138:R138-S138))</f>
        <v>1.3143504562504377E-2</v>
      </c>
      <c r="X138" s="7">
        <f t="shared" si="44"/>
        <v>9.7173725719545967E-3</v>
      </c>
      <c r="Y138" s="7">
        <f t="shared" si="45"/>
        <v>9.7173725719545967E-3</v>
      </c>
      <c r="Z138" s="6">
        <f t="shared" si="46"/>
        <v>9.4427329702175496E-5</v>
      </c>
    </row>
    <row r="139" spans="1:26" x14ac:dyDescent="0.25">
      <c r="A139" s="1">
        <v>43635</v>
      </c>
      <c r="B139" s="5">
        <v>49.468000000000004</v>
      </c>
      <c r="C139" s="5">
        <v>75.319999999999993</v>
      </c>
      <c r="D139" s="5">
        <v>45.286000000000001</v>
      </c>
      <c r="E139" s="5">
        <v>130.61000000000001</v>
      </c>
      <c r="F139" s="5">
        <v>140.44999999999999</v>
      </c>
      <c r="G139" s="5">
        <v>41.235799999999998</v>
      </c>
      <c r="H139" s="5">
        <v>195.64</v>
      </c>
      <c r="I139" s="5">
        <v>368.56</v>
      </c>
      <c r="J139" s="4">
        <v>2926.46</v>
      </c>
      <c r="K139" s="6">
        <f t="shared" si="33"/>
        <v>-2.9226210872149716E-3</v>
      </c>
      <c r="L139" s="6">
        <f t="shared" si="34"/>
        <v>-5.5452865064695711E-3</v>
      </c>
      <c r="M139" s="6">
        <f t="shared" si="35"/>
        <v>7.5198006585388555E-3</v>
      </c>
      <c r="N139" s="6">
        <f t="shared" si="36"/>
        <v>2.1483925420087147E-3</v>
      </c>
      <c r="O139" s="6">
        <f t="shared" si="37"/>
        <v>1.5688511730727051E-3</v>
      </c>
      <c r="P139" s="6">
        <f t="shared" si="38"/>
        <v>9.9857696047573885E-3</v>
      </c>
      <c r="Q139" s="6">
        <f t="shared" si="39"/>
        <v>3.384962560262661E-3</v>
      </c>
      <c r="R139" s="6">
        <f t="shared" si="40"/>
        <v>-1.4440047063857042E-2</v>
      </c>
      <c r="S139" s="6">
        <f t="shared" si="41"/>
        <v>2.9851769342814638E-3</v>
      </c>
      <c r="T139" s="6" cm="1">
        <f t="array" ref="T139">SQRT(SUMSQ(K139:R139-S139)/(COUNT(K139:R139)-1))</f>
        <v>8.313040021112824E-3</v>
      </c>
      <c r="U139" s="10">
        <f t="shared" si="42"/>
        <v>0</v>
      </c>
      <c r="V139" s="10">
        <f t="shared" si="43"/>
        <v>0</v>
      </c>
      <c r="W139" s="6">
        <f t="array" ref="W139">AVERAGE(ABS(K139:R139-S139))</f>
        <v>5.7564497043227497E-3</v>
      </c>
      <c r="X139" s="7">
        <f t="shared" si="44"/>
        <v>2.9851769342814638E-3</v>
      </c>
      <c r="Y139" s="7">
        <f t="shared" si="45"/>
        <v>2.9851769342814638E-3</v>
      </c>
      <c r="Z139" s="6">
        <f t="shared" si="46"/>
        <v>8.9112813289660789E-6</v>
      </c>
    </row>
    <row r="140" spans="1:26" x14ac:dyDescent="0.25">
      <c r="A140" s="1">
        <v>43636</v>
      </c>
      <c r="B140" s="5">
        <v>49.865000000000002</v>
      </c>
      <c r="C140" s="5">
        <v>76.61</v>
      </c>
      <c r="D140" s="5">
        <v>43.923999999999999</v>
      </c>
      <c r="E140" s="5">
        <v>133.63</v>
      </c>
      <c r="F140" s="5">
        <v>142.21</v>
      </c>
      <c r="G140" s="5">
        <v>41.330599999999997</v>
      </c>
      <c r="H140" s="5">
        <v>195.7</v>
      </c>
      <c r="I140" s="5">
        <v>374.88</v>
      </c>
      <c r="J140" s="4">
        <v>2954.18</v>
      </c>
      <c r="K140" s="6">
        <f t="shared" si="33"/>
        <v>8.0253901512088444E-3</v>
      </c>
      <c r="L140" s="6">
        <f t="shared" si="34"/>
        <v>1.7126925119490322E-2</v>
      </c>
      <c r="M140" s="6">
        <f t="shared" si="35"/>
        <v>-3.0075520028264857E-2</v>
      </c>
      <c r="N140" s="6">
        <f t="shared" si="36"/>
        <v>2.3122272414056955E-2</v>
      </c>
      <c r="O140" s="6">
        <f t="shared" si="37"/>
        <v>1.2531149875400605E-2</v>
      </c>
      <c r="P140" s="6">
        <f t="shared" si="38"/>
        <v>2.2989732222971071E-3</v>
      </c>
      <c r="Q140" s="6">
        <f t="shared" si="39"/>
        <v>3.0668574933545578E-4</v>
      </c>
      <c r="R140" s="6">
        <f t="shared" si="40"/>
        <v>1.7147818537008863E-2</v>
      </c>
      <c r="S140" s="6">
        <f t="shared" si="41"/>
        <v>9.4721950752785222E-3</v>
      </c>
      <c r="T140" s="6" cm="1">
        <f t="array" ref="T140">SQRT(SUMSQ(K140:R140-S140)/(COUNT(K140:R140)-1))</f>
        <v>1.6965378993515131E-2</v>
      </c>
      <c r="U140" s="10">
        <f t="shared" si="42"/>
        <v>0</v>
      </c>
      <c r="V140" s="10">
        <f t="shared" si="43"/>
        <v>0</v>
      </c>
      <c r="W140" s="6">
        <f t="array" ref="W140">AVERAGE(ABS(K140:R140-S140))</f>
        <v>1.1171579606422524E-2</v>
      </c>
      <c r="X140" s="7">
        <f t="shared" si="44"/>
        <v>9.4721950752785222E-3</v>
      </c>
      <c r="Y140" s="7">
        <f t="shared" si="45"/>
        <v>9.4721950752785222E-3</v>
      </c>
      <c r="Z140" s="6">
        <f t="shared" si="46"/>
        <v>8.9722479544130688E-5</v>
      </c>
    </row>
    <row r="141" spans="1:26" x14ac:dyDescent="0.25">
      <c r="A141" s="1">
        <v>43637</v>
      </c>
      <c r="B141" s="5">
        <v>49.695</v>
      </c>
      <c r="C141" s="5">
        <v>77.69</v>
      </c>
      <c r="D141" s="5">
        <v>44.372</v>
      </c>
      <c r="E141" s="5">
        <v>133.88999999999999</v>
      </c>
      <c r="F141" s="5">
        <v>142.09</v>
      </c>
      <c r="G141" s="5">
        <v>41.396900000000002</v>
      </c>
      <c r="H141" s="5">
        <v>195.94</v>
      </c>
      <c r="I141" s="5">
        <v>371.84</v>
      </c>
      <c r="J141" s="4">
        <v>2950.46</v>
      </c>
      <c r="K141" s="6">
        <f t="shared" si="33"/>
        <v>-3.4092048531033647E-3</v>
      </c>
      <c r="L141" s="6">
        <f t="shared" si="34"/>
        <v>1.4097376321628996E-2</v>
      </c>
      <c r="M141" s="6">
        <f t="shared" si="35"/>
        <v>1.019943538839807E-2</v>
      </c>
      <c r="N141" s="6">
        <f t="shared" si="36"/>
        <v>1.9456708822869206E-3</v>
      </c>
      <c r="O141" s="6">
        <f t="shared" si="37"/>
        <v>-8.4382251599746105E-4</v>
      </c>
      <c r="P141" s="6">
        <f t="shared" si="38"/>
        <v>1.6041383381806273E-3</v>
      </c>
      <c r="Q141" s="6">
        <f t="shared" si="39"/>
        <v>1.226366888094077E-3</v>
      </c>
      <c r="R141" s="6">
        <f t="shared" si="40"/>
        <v>-8.1092616303884979E-3</v>
      </c>
      <c r="S141" s="6">
        <f t="shared" si="41"/>
        <v>-1.2592326804730103E-3</v>
      </c>
      <c r="T141" s="6" cm="1">
        <f t="array" ref="T141">SQRT(SUMSQ(K141:R141-S141)/(COUNT(K141:R141)-1))</f>
        <v>7.9596559704086869E-3</v>
      </c>
      <c r="U141" s="10">
        <f t="shared" si="42"/>
        <v>0</v>
      </c>
      <c r="V141" s="10">
        <f t="shared" si="43"/>
        <v>0</v>
      </c>
      <c r="W141" s="6">
        <f t="array" ref="W141">AVERAGE(ABS(K141:R141-S141))</f>
        <v>5.5980703134968918E-3</v>
      </c>
      <c r="X141" s="7">
        <f t="shared" si="44"/>
        <v>-1.2592326804730103E-3</v>
      </c>
      <c r="Y141" s="7">
        <f t="shared" si="45"/>
        <v>1.2592326804730103E-3</v>
      </c>
      <c r="Z141" s="6">
        <f t="shared" si="46"/>
        <v>1.5856669435712424E-6</v>
      </c>
    </row>
    <row r="142" spans="1:26" x14ac:dyDescent="0.25">
      <c r="A142" s="1">
        <v>43640</v>
      </c>
      <c r="B142" s="5">
        <v>49.645000000000003</v>
      </c>
      <c r="C142" s="5">
        <v>76.95</v>
      </c>
      <c r="D142" s="5">
        <v>44.728000000000002</v>
      </c>
      <c r="E142" s="5">
        <v>134.37</v>
      </c>
      <c r="F142" s="5">
        <v>143.06</v>
      </c>
      <c r="G142" s="5">
        <v>41.482199999999999</v>
      </c>
      <c r="H142" s="5">
        <v>197.49</v>
      </c>
      <c r="I142" s="5">
        <v>373.99</v>
      </c>
      <c r="J142" s="4">
        <v>2945.35</v>
      </c>
      <c r="K142" s="6">
        <f t="shared" si="33"/>
        <v>-1.0061374383740773E-3</v>
      </c>
      <c r="L142" s="6">
        <f t="shared" si="34"/>
        <v>-9.5250353970909307E-3</v>
      </c>
      <c r="M142" s="6">
        <f t="shared" si="35"/>
        <v>8.0230776165148843E-3</v>
      </c>
      <c r="N142" s="6">
        <f t="shared" si="36"/>
        <v>3.5850324893571539E-3</v>
      </c>
      <c r="O142" s="6">
        <f t="shared" si="37"/>
        <v>6.8266591596874981E-3</v>
      </c>
      <c r="P142" s="6">
        <f t="shared" si="38"/>
        <v>2.0605407651297369E-3</v>
      </c>
      <c r="Q142" s="6">
        <f t="shared" si="39"/>
        <v>7.9105848729204009E-3</v>
      </c>
      <c r="R142" s="6">
        <f t="shared" si="40"/>
        <v>5.782056798623092E-3</v>
      </c>
      <c r="S142" s="6">
        <f t="shared" si="41"/>
        <v>-1.731933325650914E-3</v>
      </c>
      <c r="T142" s="6" cm="1">
        <f t="array" ref="T142">SQRT(SUMSQ(K142:R142-S142)/(COUNT(K142:R142)-1))</f>
        <v>7.7621807814042413E-3</v>
      </c>
      <c r="U142" s="10">
        <f t="shared" si="42"/>
        <v>0</v>
      </c>
      <c r="V142" s="10">
        <f t="shared" si="43"/>
        <v>0</v>
      </c>
      <c r="W142" s="6">
        <f t="array" ref="W142">AVERAGE(ABS(K142:R142-S142))</f>
        <v>6.6373062018568879E-3</v>
      </c>
      <c r="X142" s="7">
        <f t="shared" si="44"/>
        <v>-1.731933325650914E-3</v>
      </c>
      <c r="Y142" s="7">
        <f t="shared" si="45"/>
        <v>1.731933325650914E-3</v>
      </c>
      <c r="Z142" s="6">
        <f t="shared" si="46"/>
        <v>2.9995930445002346E-6</v>
      </c>
    </row>
    <row r="143" spans="1:26" x14ac:dyDescent="0.25">
      <c r="A143" s="1">
        <v>43641</v>
      </c>
      <c r="B143" s="5">
        <v>48.893000000000001</v>
      </c>
      <c r="C143" s="5">
        <v>76.27</v>
      </c>
      <c r="D143" s="5">
        <v>43.951999999999998</v>
      </c>
      <c r="E143" s="5">
        <v>133.71</v>
      </c>
      <c r="F143" s="5">
        <v>144.24</v>
      </c>
      <c r="G143" s="5">
        <v>41.482199999999999</v>
      </c>
      <c r="H143" s="5">
        <v>196.06</v>
      </c>
      <c r="I143" s="5">
        <v>369.32</v>
      </c>
      <c r="J143" s="4">
        <v>2917.38</v>
      </c>
      <c r="K143" s="6">
        <f t="shared" si="33"/>
        <v>-1.5147547587873955E-2</v>
      </c>
      <c r="L143" s="6">
        <f t="shared" si="34"/>
        <v>-8.8369070825211615E-3</v>
      </c>
      <c r="M143" s="6">
        <f t="shared" si="35"/>
        <v>-1.7349311393310751E-2</v>
      </c>
      <c r="N143" s="6">
        <f t="shared" si="36"/>
        <v>-4.9118106720249521E-3</v>
      </c>
      <c r="O143" s="6">
        <f t="shared" si="37"/>
        <v>8.2482874318468014E-3</v>
      </c>
      <c r="P143" s="6">
        <f t="shared" si="38"/>
        <v>0</v>
      </c>
      <c r="Q143" s="6">
        <f t="shared" si="39"/>
        <v>-7.2408729555927254E-3</v>
      </c>
      <c r="R143" s="6">
        <f t="shared" si="40"/>
        <v>-1.2486964892109431E-2</v>
      </c>
      <c r="S143" s="6">
        <f t="shared" si="41"/>
        <v>-9.4963247152289876E-3</v>
      </c>
      <c r="T143" s="6" cm="1">
        <f t="array" ref="T143">SQRT(SUMSQ(K143:R143-S143)/(COUNT(K143:R143)-1))</f>
        <v>8.7353203801245304E-3</v>
      </c>
      <c r="U143" s="10">
        <f t="shared" si="42"/>
        <v>0</v>
      </c>
      <c r="V143" s="10">
        <f t="shared" si="43"/>
        <v>0</v>
      </c>
      <c r="W143" s="6">
        <f t="array" ref="W143">AVERAGE(ABS(K143:R143-S143))</f>
        <v>6.4043962531825094E-3</v>
      </c>
      <c r="X143" s="7">
        <f t="shared" si="44"/>
        <v>-9.4963247152289876E-3</v>
      </c>
      <c r="Y143" s="7">
        <f t="shared" si="45"/>
        <v>9.4963247152289876E-3</v>
      </c>
      <c r="Z143" s="6">
        <f t="shared" si="46"/>
        <v>9.0180183097068913E-5</v>
      </c>
    </row>
    <row r="144" spans="1:26" x14ac:dyDescent="0.25">
      <c r="A144" s="1">
        <v>43642</v>
      </c>
      <c r="B144" s="5">
        <v>49.95</v>
      </c>
      <c r="C144" s="5">
        <v>76.599999999999994</v>
      </c>
      <c r="D144" s="5">
        <v>43.853999999999999</v>
      </c>
      <c r="E144" s="5">
        <v>135.15</v>
      </c>
      <c r="F144" s="5">
        <v>141.85</v>
      </c>
      <c r="G144" s="5">
        <v>40.752299999999998</v>
      </c>
      <c r="H144" s="5">
        <v>197.01</v>
      </c>
      <c r="I144" s="5">
        <v>374.94</v>
      </c>
      <c r="J144" s="4">
        <v>2913.78</v>
      </c>
      <c r="K144" s="6">
        <f t="shared" si="33"/>
        <v>2.1618636614648468E-2</v>
      </c>
      <c r="L144" s="6">
        <f t="shared" si="34"/>
        <v>4.3267339714172515E-3</v>
      </c>
      <c r="M144" s="6">
        <f t="shared" si="35"/>
        <v>-2.2297051328722395E-3</v>
      </c>
      <c r="N144" s="6">
        <f t="shared" si="36"/>
        <v>1.0769575947947141E-2</v>
      </c>
      <c r="O144" s="6">
        <f t="shared" si="37"/>
        <v>-1.6569606211869203E-2</v>
      </c>
      <c r="P144" s="6">
        <f t="shared" si="38"/>
        <v>-1.7595498792253084E-2</v>
      </c>
      <c r="Q144" s="6">
        <f t="shared" si="39"/>
        <v>4.8454554728143417E-3</v>
      </c>
      <c r="R144" s="6">
        <f t="shared" si="40"/>
        <v>1.5217155854001962E-2</v>
      </c>
      <c r="S144" s="6">
        <f t="shared" si="41"/>
        <v>-1.2339839170762978E-3</v>
      </c>
      <c r="T144" s="6" cm="1">
        <f t="array" ref="T144">SQRT(SUMSQ(K144:R144-S144)/(COUNT(K144:R144)-1))</f>
        <v>1.468099267769284E-2</v>
      </c>
      <c r="U144" s="10">
        <f t="shared" si="42"/>
        <v>0</v>
      </c>
      <c r="V144" s="10">
        <f t="shared" si="43"/>
        <v>0</v>
      </c>
      <c r="W144" s="6">
        <f t="array" ref="W144">AVERAGE(ABS(K144:R144-S144))</f>
        <v>1.1955041978997036E-2</v>
      </c>
      <c r="X144" s="7">
        <f t="shared" si="44"/>
        <v>-1.2339839170762978E-3</v>
      </c>
      <c r="Y144" s="7">
        <f t="shared" si="45"/>
        <v>1.2339839170762978E-3</v>
      </c>
      <c r="Z144" s="6">
        <f t="shared" si="46"/>
        <v>1.5227163076029636E-6</v>
      </c>
    </row>
    <row r="145" spans="1:26" x14ac:dyDescent="0.25">
      <c r="A145" s="1">
        <v>43643</v>
      </c>
      <c r="B145" s="5">
        <v>49.935000000000002</v>
      </c>
      <c r="C145" s="5">
        <v>75.819999999999993</v>
      </c>
      <c r="D145" s="5">
        <v>44.567999999999998</v>
      </c>
      <c r="E145" s="5">
        <v>135.5</v>
      </c>
      <c r="F145" s="5">
        <v>140.69</v>
      </c>
      <c r="G145" s="5">
        <v>41.169400000000003</v>
      </c>
      <c r="H145" s="5">
        <v>199.32</v>
      </c>
      <c r="I145" s="5">
        <v>364.02</v>
      </c>
      <c r="J145" s="4">
        <v>2924.92</v>
      </c>
      <c r="K145" s="6">
        <f t="shared" si="33"/>
        <v>-3.0030030030026023E-4</v>
      </c>
      <c r="L145" s="6">
        <f t="shared" si="34"/>
        <v>-1.0182767624020927E-2</v>
      </c>
      <c r="M145" s="6">
        <f t="shared" si="35"/>
        <v>1.6281297031057518E-2</v>
      </c>
      <c r="N145" s="6">
        <f t="shared" si="36"/>
        <v>2.589715131335435E-3</v>
      </c>
      <c r="O145" s="6">
        <f t="shared" si="37"/>
        <v>-8.1776524497708669E-3</v>
      </c>
      <c r="P145" s="6">
        <f t="shared" si="38"/>
        <v>1.0235005140814213E-2</v>
      </c>
      <c r="Q145" s="6">
        <f t="shared" si="39"/>
        <v>1.1725293132328396E-2</v>
      </c>
      <c r="R145" s="6">
        <f t="shared" si="40"/>
        <v>-2.9124659945591325E-2</v>
      </c>
      <c r="S145" s="6">
        <f t="shared" si="41"/>
        <v>3.8232124594168582E-3</v>
      </c>
      <c r="T145" s="6" cm="1">
        <f t="array" ref="T145">SQRT(SUMSQ(K145:R145-S145)/(COUNT(K145:R145)-1))</f>
        <v>1.5597771092441549E-2</v>
      </c>
      <c r="U145" s="10">
        <f t="shared" si="42"/>
        <v>0</v>
      </c>
      <c r="V145" s="10">
        <f t="shared" si="43"/>
        <v>0</v>
      </c>
      <c r="W145" s="6">
        <f t="array" ref="W145">AVERAGE(ABS(K145:R145-S145))</f>
        <v>1.1385460676422723E-2</v>
      </c>
      <c r="X145" s="7">
        <f t="shared" si="44"/>
        <v>3.8232124594168582E-3</v>
      </c>
      <c r="Y145" s="7">
        <f t="shared" si="45"/>
        <v>3.8232124594168582E-3</v>
      </c>
      <c r="Z145" s="6">
        <f t="shared" si="46"/>
        <v>1.4616953509840301E-5</v>
      </c>
    </row>
    <row r="146" spans="1:26" x14ac:dyDescent="0.25">
      <c r="A146" s="1">
        <v>43644</v>
      </c>
      <c r="B146" s="5">
        <v>49.48</v>
      </c>
      <c r="C146" s="5">
        <v>76.63</v>
      </c>
      <c r="D146" s="5">
        <v>44.692</v>
      </c>
      <c r="E146" s="5">
        <v>136.29</v>
      </c>
      <c r="F146" s="5">
        <v>139.28</v>
      </c>
      <c r="G146" s="5">
        <v>41.065100000000001</v>
      </c>
      <c r="H146" s="5">
        <v>204.6</v>
      </c>
      <c r="I146" s="5">
        <v>364.01</v>
      </c>
      <c r="J146" s="4">
        <v>2941.76</v>
      </c>
      <c r="K146" s="6">
        <f t="shared" si="33"/>
        <v>-9.1118453990188808E-3</v>
      </c>
      <c r="L146" s="6">
        <f t="shared" si="34"/>
        <v>1.0683197045634474E-2</v>
      </c>
      <c r="M146" s="6">
        <f t="shared" si="35"/>
        <v>2.7822653024591748E-3</v>
      </c>
      <c r="N146" s="6">
        <f t="shared" si="36"/>
        <v>5.8302583025828802E-3</v>
      </c>
      <c r="O146" s="6">
        <f t="shared" si="37"/>
        <v>-1.0022034259719925E-2</v>
      </c>
      <c r="P146" s="6">
        <f t="shared" si="38"/>
        <v>-2.5334350269861083E-3</v>
      </c>
      <c r="Q146" s="6">
        <f t="shared" si="39"/>
        <v>2.6490066225165476E-2</v>
      </c>
      <c r="R146" s="6">
        <f t="shared" si="40"/>
        <v>-2.7471018075875264E-5</v>
      </c>
      <c r="S146" s="6">
        <f t="shared" si="41"/>
        <v>5.7574224252288086E-3</v>
      </c>
      <c r="T146" s="6" cm="1">
        <f t="array" ref="T146">SQRT(SUMSQ(K146:R146-S146)/(COUNT(K146:R146)-1))</f>
        <v>1.2161134391759207E-2</v>
      </c>
      <c r="U146" s="10">
        <f t="shared" si="42"/>
        <v>0</v>
      </c>
      <c r="V146" s="10">
        <f t="shared" si="43"/>
        <v>0</v>
      </c>
      <c r="W146" s="6">
        <f t="array" ref="W146">AVERAGE(ABS(K146:R146-S146))</f>
        <v>9.1788608531477578E-3</v>
      </c>
      <c r="X146" s="7">
        <f t="shared" si="44"/>
        <v>5.7574224252288086E-3</v>
      </c>
      <c r="Y146" s="7">
        <f t="shared" si="45"/>
        <v>5.7574224252288086E-3</v>
      </c>
      <c r="Z146" s="6">
        <f t="shared" si="46"/>
        <v>3.3147912982527578E-5</v>
      </c>
    </row>
    <row r="147" spans="1:26" x14ac:dyDescent="0.25">
      <c r="A147" s="1">
        <v>43647</v>
      </c>
      <c r="B147" s="5">
        <v>50.387999999999998</v>
      </c>
      <c r="C147" s="5">
        <v>76.56</v>
      </c>
      <c r="D147" s="5">
        <v>45.433999999999997</v>
      </c>
      <c r="E147" s="5">
        <v>136.6</v>
      </c>
      <c r="F147" s="5">
        <v>139.36000000000001</v>
      </c>
      <c r="G147" s="5">
        <v>41.491700000000002</v>
      </c>
      <c r="H147" s="5">
        <v>206.86</v>
      </c>
      <c r="I147" s="5">
        <v>356.46</v>
      </c>
      <c r="J147" s="4">
        <v>2964.33</v>
      </c>
      <c r="K147" s="6">
        <f t="shared" si="33"/>
        <v>1.8350848827809241E-2</v>
      </c>
      <c r="L147" s="6">
        <f t="shared" si="34"/>
        <v>-9.1348036017213641E-4</v>
      </c>
      <c r="M147" s="6">
        <f t="shared" si="35"/>
        <v>1.6602523941644964E-2</v>
      </c>
      <c r="N147" s="6">
        <f t="shared" si="36"/>
        <v>2.274561596595559E-3</v>
      </c>
      <c r="O147" s="6">
        <f t="shared" si="37"/>
        <v>5.7438253877095669E-4</v>
      </c>
      <c r="P147" s="6">
        <f t="shared" si="38"/>
        <v>1.0388383323065131E-2</v>
      </c>
      <c r="Q147" s="6">
        <f t="shared" si="39"/>
        <v>1.1045943304007988E-2</v>
      </c>
      <c r="R147" s="6">
        <f t="shared" si="40"/>
        <v>-2.074118842888939E-2</v>
      </c>
      <c r="S147" s="6">
        <f t="shared" si="41"/>
        <v>7.6722778200803976E-3</v>
      </c>
      <c r="T147" s="6" cm="1">
        <f t="array" ref="T147">SQRT(SUMSQ(K147:R147-S147)/(COUNT(K147:R147)-1))</f>
        <v>1.2945466874130325E-2</v>
      </c>
      <c r="U147" s="10">
        <f t="shared" si="42"/>
        <v>0</v>
      </c>
      <c r="V147" s="10">
        <f t="shared" si="43"/>
        <v>0</v>
      </c>
      <c r="W147" s="6">
        <f t="array" ref="W147">AVERAGE(ABS(K147:R147-S147))</f>
        <v>9.3991780062777919E-3</v>
      </c>
      <c r="X147" s="7">
        <f t="shared" si="44"/>
        <v>7.6722778200803976E-3</v>
      </c>
      <c r="Y147" s="7">
        <f t="shared" si="45"/>
        <v>7.6722778200803976E-3</v>
      </c>
      <c r="Z147" s="6">
        <f t="shared" si="46"/>
        <v>5.8863846948497618E-5</v>
      </c>
    </row>
    <row r="148" spans="1:26" x14ac:dyDescent="0.25">
      <c r="A148" s="1">
        <v>43648</v>
      </c>
      <c r="B148" s="5">
        <v>50.683</v>
      </c>
      <c r="C148" s="5">
        <v>75.72</v>
      </c>
      <c r="D148" s="5">
        <v>44.91</v>
      </c>
      <c r="E148" s="5">
        <v>135.85</v>
      </c>
      <c r="F148" s="5">
        <v>140.03</v>
      </c>
      <c r="G148" s="5">
        <v>41.918300000000002</v>
      </c>
      <c r="H148" s="5">
        <v>205.98</v>
      </c>
      <c r="I148" s="5">
        <v>354.16</v>
      </c>
      <c r="J148" s="4">
        <v>2973.01</v>
      </c>
      <c r="K148" s="6">
        <f t="shared" si="33"/>
        <v>5.8545685480670961E-3</v>
      </c>
      <c r="L148" s="6">
        <f t="shared" si="34"/>
        <v>-1.0971786833855801E-2</v>
      </c>
      <c r="M148" s="6">
        <f t="shared" si="35"/>
        <v>-1.1533213012281607E-2</v>
      </c>
      <c r="N148" s="6">
        <f t="shared" si="36"/>
        <v>-5.4904831625183226E-3</v>
      </c>
      <c r="O148" s="6">
        <f t="shared" si="37"/>
        <v>4.8076923076922906E-3</v>
      </c>
      <c r="P148" s="6">
        <f t="shared" si="38"/>
        <v>1.0281574387166703E-2</v>
      </c>
      <c r="Q148" s="6">
        <f t="shared" si="39"/>
        <v>-4.254084888330345E-3</v>
      </c>
      <c r="R148" s="6">
        <f t="shared" si="40"/>
        <v>-6.4523368680916571E-3</v>
      </c>
      <c r="S148" s="6">
        <f t="shared" si="41"/>
        <v>2.9281490252435205E-3</v>
      </c>
      <c r="T148" s="6" cm="1">
        <f t="array" ref="T148">SQRT(SUMSQ(K148:R148-S148)/(COUNT(K148:R148)-1))</f>
        <v>9.8485680981853195E-3</v>
      </c>
      <c r="U148" s="10">
        <f t="shared" si="42"/>
        <v>0</v>
      </c>
      <c r="V148" s="10">
        <f t="shared" si="43"/>
        <v>0</v>
      </c>
      <c r="W148" s="6">
        <f t="array" ref="W148">AVERAGE(ABS(K148:R148-S148))</f>
        <v>8.1877547573113579E-3</v>
      </c>
      <c r="X148" s="7">
        <f t="shared" si="44"/>
        <v>2.9281490252435205E-3</v>
      </c>
      <c r="Y148" s="7">
        <f t="shared" si="45"/>
        <v>2.9281490252435205E-3</v>
      </c>
      <c r="Z148" s="6">
        <f t="shared" si="46"/>
        <v>8.5740567140345794E-6</v>
      </c>
    </row>
    <row r="149" spans="1:26" x14ac:dyDescent="0.25">
      <c r="A149" s="1">
        <v>43649</v>
      </c>
      <c r="B149" s="5">
        <v>51.103000000000002</v>
      </c>
      <c r="C149" s="5">
        <v>76.44</v>
      </c>
      <c r="D149" s="5">
        <v>46.98</v>
      </c>
      <c r="E149" s="5">
        <v>135.59</v>
      </c>
      <c r="F149" s="5">
        <v>142.13999999999999</v>
      </c>
      <c r="G149" s="5">
        <v>42.088900000000002</v>
      </c>
      <c r="H149" s="5">
        <v>206.04</v>
      </c>
      <c r="I149" s="5">
        <v>354.47</v>
      </c>
      <c r="J149" s="4">
        <v>2995.82</v>
      </c>
      <c r="K149" s="6">
        <f t="shared" si="33"/>
        <v>8.2868022808437747E-3</v>
      </c>
      <c r="L149" s="6">
        <f t="shared" si="34"/>
        <v>9.5087163232963068E-3</v>
      </c>
      <c r="M149" s="6">
        <f t="shared" si="35"/>
        <v>4.609218436873741E-2</v>
      </c>
      <c r="N149" s="6">
        <f t="shared" si="36"/>
        <v>-1.91387559808609E-3</v>
      </c>
      <c r="O149" s="6">
        <f t="shared" si="37"/>
        <v>1.506819967149875E-2</v>
      </c>
      <c r="P149" s="6">
        <f t="shared" si="38"/>
        <v>4.0698215337930943E-3</v>
      </c>
      <c r="Q149" s="6">
        <f t="shared" si="39"/>
        <v>2.9129041654529786E-4</v>
      </c>
      <c r="R149" s="6">
        <f t="shared" si="40"/>
        <v>8.7531059408174627E-4</v>
      </c>
      <c r="S149" s="6">
        <f t="shared" si="41"/>
        <v>7.672358989710748E-3</v>
      </c>
      <c r="T149" s="6" cm="1">
        <f t="array" ref="T149">SQRT(SUMSQ(K149:R149-S149)/(COUNT(K149:R149)-1))</f>
        <v>1.576653508555283E-2</v>
      </c>
      <c r="U149" s="10">
        <f t="shared" si="42"/>
        <v>0</v>
      </c>
      <c r="V149" s="10">
        <f t="shared" si="43"/>
        <v>0</v>
      </c>
      <c r="W149" s="6">
        <f t="array" ref="W149">AVERAGE(ABS(K149:R149-S149))</f>
        <v>9.4541694622552741E-3</v>
      </c>
      <c r="X149" s="7">
        <f t="shared" si="44"/>
        <v>7.672358989710748E-3</v>
      </c>
      <c r="Y149" s="7">
        <f t="shared" si="45"/>
        <v>7.672358989710748E-3</v>
      </c>
      <c r="Z149" s="6">
        <f t="shared" si="46"/>
        <v>5.886509246699533E-5</v>
      </c>
    </row>
    <row r="150" spans="1:26" x14ac:dyDescent="0.25">
      <c r="A150" s="1">
        <v>43651</v>
      </c>
      <c r="B150" s="5">
        <v>51.058</v>
      </c>
      <c r="C150" s="5">
        <v>76.13</v>
      </c>
      <c r="D150" s="5">
        <v>46.62</v>
      </c>
      <c r="E150" s="5">
        <v>135.49</v>
      </c>
      <c r="F150" s="5">
        <v>140.57</v>
      </c>
      <c r="G150" s="5">
        <v>41.633899999999997</v>
      </c>
      <c r="H150" s="5">
        <v>207.9</v>
      </c>
      <c r="I150" s="5">
        <v>355.86</v>
      </c>
      <c r="J150" s="4">
        <v>2990.41</v>
      </c>
      <c r="K150" s="6">
        <f t="shared" si="33"/>
        <v>-8.805745259574671E-4</v>
      </c>
      <c r="L150" s="6">
        <f t="shared" si="34"/>
        <v>-4.0554683411826442E-3</v>
      </c>
      <c r="M150" s="6">
        <f t="shared" si="35"/>
        <v>-7.6628352490420992E-3</v>
      </c>
      <c r="N150" s="6">
        <f t="shared" si="36"/>
        <v>-7.3751751604100857E-4</v>
      </c>
      <c r="O150" s="6">
        <f t="shared" si="37"/>
        <v>-1.1045448149711534E-2</v>
      </c>
      <c r="P150" s="6">
        <f t="shared" si="38"/>
        <v>-1.081045121160229E-2</v>
      </c>
      <c r="Q150" s="6">
        <f t="shared" si="39"/>
        <v>9.0273733255679112E-3</v>
      </c>
      <c r="R150" s="6">
        <f t="shared" si="40"/>
        <v>3.9213473636696694E-3</v>
      </c>
      <c r="S150" s="6">
        <f t="shared" si="41"/>
        <v>-1.8058494836139527E-3</v>
      </c>
      <c r="T150" s="6" cm="1">
        <f t="array" ref="T150">SQRT(SUMSQ(K150:R150-S150)/(COUNT(K150:R150)-1))</f>
        <v>7.1511744305405378E-3</v>
      </c>
      <c r="U150" s="10">
        <f t="shared" si="42"/>
        <v>0</v>
      </c>
      <c r="V150" s="10">
        <f t="shared" si="43"/>
        <v>0</v>
      </c>
      <c r="W150" s="6">
        <f t="array" ref="W150">AVERAGE(ABS(K150:R150-S150))</f>
        <v>5.6131039498472091E-3</v>
      </c>
      <c r="X150" s="7">
        <f t="shared" si="44"/>
        <v>-1.8058494836139527E-3</v>
      </c>
      <c r="Y150" s="7">
        <f t="shared" si="45"/>
        <v>1.8058494836139527E-3</v>
      </c>
      <c r="Z150" s="6">
        <f t="shared" si="46"/>
        <v>3.2610923574687795E-6</v>
      </c>
    </row>
    <row r="151" spans="1:26" x14ac:dyDescent="0.25">
      <c r="A151" s="1">
        <v>43654</v>
      </c>
      <c r="B151" s="5">
        <v>50.005000000000003</v>
      </c>
      <c r="C151" s="5">
        <v>76.48</v>
      </c>
      <c r="D151" s="5">
        <v>46.067999999999998</v>
      </c>
      <c r="E151" s="5">
        <v>134.84</v>
      </c>
      <c r="F151" s="5">
        <v>140.97</v>
      </c>
      <c r="G151" s="5">
        <v>41.046199999999999</v>
      </c>
      <c r="H151" s="5">
        <v>205.75</v>
      </c>
      <c r="I151" s="5">
        <v>351.12</v>
      </c>
      <c r="J151" s="4">
        <v>2975.95</v>
      </c>
      <c r="K151" s="6">
        <f t="shared" si="33"/>
        <v>-2.062360452818357E-2</v>
      </c>
      <c r="L151" s="6">
        <f t="shared" si="34"/>
        <v>4.5973991856036456E-3</v>
      </c>
      <c r="M151" s="6">
        <f t="shared" si="35"/>
        <v>-1.1840411840411846E-2</v>
      </c>
      <c r="N151" s="6">
        <f t="shared" si="36"/>
        <v>-4.7974020222895097E-3</v>
      </c>
      <c r="O151" s="6">
        <f t="shared" si="37"/>
        <v>2.8455573735506334E-3</v>
      </c>
      <c r="P151" s="6">
        <f t="shared" si="38"/>
        <v>-1.4115900744345322E-2</v>
      </c>
      <c r="Q151" s="6">
        <f t="shared" si="39"/>
        <v>-1.0341510341510318E-2</v>
      </c>
      <c r="R151" s="6">
        <f t="shared" si="40"/>
        <v>-1.3319844882819121E-2</v>
      </c>
      <c r="S151" s="6">
        <f t="shared" si="41"/>
        <v>-4.8354573453138761E-3</v>
      </c>
      <c r="T151" s="6" cm="1">
        <f t="array" ref="T151">SQRT(SUMSQ(K151:R151-S151)/(COUNT(K151:R151)-1))</f>
        <v>9.5224642501250782E-3</v>
      </c>
      <c r="U151" s="10">
        <f t="shared" si="42"/>
        <v>0</v>
      </c>
      <c r="V151" s="10">
        <f t="shared" si="43"/>
        <v>0</v>
      </c>
      <c r="W151" s="6">
        <f t="array" ref="W151">AVERAGE(ABS(K151:R151-S151))</f>
        <v>7.9019890229383993E-3</v>
      </c>
      <c r="X151" s="7">
        <f t="shared" si="44"/>
        <v>-4.8354573453138761E-3</v>
      </c>
      <c r="Y151" s="7">
        <f t="shared" si="45"/>
        <v>4.8354573453138761E-3</v>
      </c>
      <c r="Z151" s="6">
        <f t="shared" si="46"/>
        <v>2.3381647738349918E-5</v>
      </c>
    </row>
    <row r="152" spans="1:26" x14ac:dyDescent="0.25">
      <c r="A152" s="1">
        <v>43655</v>
      </c>
      <c r="B152" s="5">
        <v>50.31</v>
      </c>
      <c r="C152" s="5">
        <v>76.430000000000007</v>
      </c>
      <c r="D152" s="5">
        <v>46.012</v>
      </c>
      <c r="E152" s="5">
        <v>134.29</v>
      </c>
      <c r="F152" s="5">
        <v>141.41</v>
      </c>
      <c r="G152" s="5">
        <v>41.112499999999997</v>
      </c>
      <c r="H152" s="5">
        <v>207.77</v>
      </c>
      <c r="I152" s="5">
        <v>353.09</v>
      </c>
      <c r="J152" s="4">
        <v>2979.63</v>
      </c>
      <c r="K152" s="6">
        <f t="shared" si="33"/>
        <v>6.0993900609938034E-3</v>
      </c>
      <c r="L152" s="6">
        <f t="shared" si="34"/>
        <v>-6.5376569037656207E-4</v>
      </c>
      <c r="M152" s="6">
        <f t="shared" si="35"/>
        <v>-1.2155943388034718E-3</v>
      </c>
      <c r="N152" s="6">
        <f t="shared" si="36"/>
        <v>-4.0789083358054867E-3</v>
      </c>
      <c r="O152" s="6">
        <f t="shared" si="37"/>
        <v>3.121231467688057E-3</v>
      </c>
      <c r="P152" s="6">
        <f t="shared" si="38"/>
        <v>1.6152530563120493E-3</v>
      </c>
      <c r="Q152" s="6">
        <f t="shared" si="39"/>
        <v>9.8177399756986805E-3</v>
      </c>
      <c r="R152" s="6">
        <f t="shared" si="40"/>
        <v>5.6106174527226216E-3</v>
      </c>
      <c r="S152" s="6">
        <f t="shared" si="41"/>
        <v>1.2365799156572876E-3</v>
      </c>
      <c r="T152" s="6" cm="1">
        <f t="array" ref="T152">SQRT(SUMSQ(K152:R152-S152)/(COUNT(K152:R152)-1))</f>
        <v>4.7502138315365745E-3</v>
      </c>
      <c r="U152" s="10">
        <f t="shared" si="42"/>
        <v>0</v>
      </c>
      <c r="V152" s="10">
        <f t="shared" si="43"/>
        <v>0</v>
      </c>
      <c r="W152" s="6">
        <f t="array" ref="W152">AVERAGE(ABS(K152:R152-S152))</f>
        <v>3.7174175683857696E-3</v>
      </c>
      <c r="X152" s="7">
        <f t="shared" si="44"/>
        <v>1.2365799156572876E-3</v>
      </c>
      <c r="Y152" s="7">
        <f t="shared" si="45"/>
        <v>1.2365799156572876E-3</v>
      </c>
      <c r="Z152" s="6">
        <f t="shared" si="46"/>
        <v>1.5291298878069846E-6</v>
      </c>
    </row>
    <row r="153" spans="1:26" x14ac:dyDescent="0.25">
      <c r="A153" s="1">
        <v>43656</v>
      </c>
      <c r="B153" s="5">
        <v>50.808</v>
      </c>
      <c r="C153" s="5">
        <v>77.510000000000005</v>
      </c>
      <c r="D153" s="5">
        <v>47.783999999999999</v>
      </c>
      <c r="E153" s="5">
        <v>132.63999999999999</v>
      </c>
      <c r="F153" s="5">
        <v>141.21</v>
      </c>
      <c r="G153" s="5">
        <v>41.766599999999997</v>
      </c>
      <c r="H153" s="5">
        <v>205.97</v>
      </c>
      <c r="I153" s="5">
        <v>352.3</v>
      </c>
      <c r="J153" s="4">
        <v>2993.07</v>
      </c>
      <c r="K153" s="6">
        <f t="shared" si="33"/>
        <v>9.8986285032796051E-3</v>
      </c>
      <c r="L153" s="6">
        <f t="shared" si="34"/>
        <v>1.4130576998560684E-2</v>
      </c>
      <c r="M153" s="6">
        <f t="shared" si="35"/>
        <v>3.8511692601929992E-2</v>
      </c>
      <c r="N153" s="6">
        <f t="shared" si="36"/>
        <v>-1.228684190930085E-2</v>
      </c>
      <c r="O153" s="6">
        <f t="shared" si="37"/>
        <v>-1.4143271338660224E-3</v>
      </c>
      <c r="P153" s="6">
        <f t="shared" si="38"/>
        <v>1.591000304043777E-2</v>
      </c>
      <c r="Q153" s="6">
        <f t="shared" si="39"/>
        <v>-8.6634259036435513E-3</v>
      </c>
      <c r="R153" s="6">
        <f t="shared" si="40"/>
        <v>-2.2373899005918574E-3</v>
      </c>
      <c r="S153" s="6">
        <f t="shared" si="41"/>
        <v>4.5106271584056667E-3</v>
      </c>
      <c r="T153" s="6" cm="1">
        <f t="array" ref="T153">SQRT(SUMSQ(K153:R153-S153)/(COUNT(K153:R153)-1))</f>
        <v>1.6664520369294489E-2</v>
      </c>
      <c r="U153" s="10">
        <f t="shared" si="42"/>
        <v>0</v>
      </c>
      <c r="V153" s="10">
        <f t="shared" si="43"/>
        <v>0</v>
      </c>
      <c r="W153" s="6">
        <f t="array" ref="W153">AVERAGE(ABS(K153:R153-S153))</f>
        <v>1.2881610748951292E-2</v>
      </c>
      <c r="X153" s="7">
        <f t="shared" si="44"/>
        <v>4.5106271584056667E-3</v>
      </c>
      <c r="Y153" s="7">
        <f t="shared" si="45"/>
        <v>4.5106271584056667E-3</v>
      </c>
      <c r="Z153" s="6">
        <f t="shared" si="46"/>
        <v>2.0345757362146778E-5</v>
      </c>
    </row>
    <row r="154" spans="1:26" x14ac:dyDescent="0.25">
      <c r="A154" s="1">
        <v>43657</v>
      </c>
      <c r="B154" s="5">
        <v>50.438000000000002</v>
      </c>
      <c r="C154" s="5">
        <v>77.569999999999993</v>
      </c>
      <c r="D154" s="5">
        <v>47.72</v>
      </c>
      <c r="E154" s="5">
        <v>133.96</v>
      </c>
      <c r="F154" s="5">
        <v>140.11000000000001</v>
      </c>
      <c r="G154" s="5">
        <v>40.742800000000003</v>
      </c>
      <c r="H154" s="5">
        <v>211.35</v>
      </c>
      <c r="I154" s="5">
        <v>359</v>
      </c>
      <c r="J154" s="4">
        <v>2999.91</v>
      </c>
      <c r="K154" s="6">
        <f t="shared" si="33"/>
        <v>-7.2823177452369103E-3</v>
      </c>
      <c r="L154" s="6">
        <f t="shared" si="34"/>
        <v>7.7409366533331969E-4</v>
      </c>
      <c r="M154" s="6">
        <f t="shared" si="35"/>
        <v>-1.3393604553825211E-3</v>
      </c>
      <c r="N154" s="6">
        <f t="shared" si="36"/>
        <v>9.9517490952956145E-3</v>
      </c>
      <c r="O154" s="6">
        <f t="shared" si="37"/>
        <v>-7.7898165852275936E-3</v>
      </c>
      <c r="P154" s="6">
        <f t="shared" si="38"/>
        <v>-2.4512409437205673E-2</v>
      </c>
      <c r="Q154" s="6">
        <f t="shared" si="39"/>
        <v>2.6120308782832335E-2</v>
      </c>
      <c r="R154" s="6">
        <f t="shared" si="40"/>
        <v>1.9017882486517035E-2</v>
      </c>
      <c r="S154" s="6">
        <f t="shared" si="41"/>
        <v>2.285278994477169E-3</v>
      </c>
      <c r="T154" s="6" cm="1">
        <f t="array" ref="T154">SQRT(SUMSQ(K154:R154-S154)/(COUNT(K154:R154)-1))</f>
        <v>1.6183976574184935E-2</v>
      </c>
      <c r="U154" s="10">
        <f t="shared" si="42"/>
        <v>0</v>
      </c>
      <c r="V154" s="10">
        <f t="shared" si="43"/>
        <v>0</v>
      </c>
      <c r="W154" s="6">
        <f t="array" ref="W154">AVERAGE(ABS(K154:R154-S154))</f>
        <v>1.2476288613914838E-2</v>
      </c>
      <c r="X154" s="7">
        <f t="shared" si="44"/>
        <v>2.285278994477169E-3</v>
      </c>
      <c r="Y154" s="7">
        <f t="shared" si="45"/>
        <v>2.285278994477169E-3</v>
      </c>
      <c r="Z154" s="6">
        <f t="shared" si="46"/>
        <v>5.2225000825985809E-6</v>
      </c>
    </row>
    <row r="155" spans="1:26" x14ac:dyDescent="0.25">
      <c r="A155" s="1">
        <v>43658</v>
      </c>
      <c r="B155" s="5">
        <v>50.825000000000003</v>
      </c>
      <c r="C155" s="5">
        <v>77.63</v>
      </c>
      <c r="D155" s="5">
        <v>49.015999999999998</v>
      </c>
      <c r="E155" s="5">
        <v>138.36000000000001</v>
      </c>
      <c r="F155" s="5">
        <v>134.30000000000001</v>
      </c>
      <c r="G155" s="5">
        <v>40.192999999999998</v>
      </c>
      <c r="H155" s="5">
        <v>213.94</v>
      </c>
      <c r="I155" s="5">
        <v>365.33</v>
      </c>
      <c r="J155" s="4">
        <v>3013.77</v>
      </c>
      <c r="K155" s="6">
        <f t="shared" si="33"/>
        <v>7.6727863912129379E-3</v>
      </c>
      <c r="L155" s="6">
        <f t="shared" si="34"/>
        <v>7.7349490782530061E-4</v>
      </c>
      <c r="M155" s="6">
        <f t="shared" si="35"/>
        <v>2.7158424140821369E-2</v>
      </c>
      <c r="N155" s="6">
        <f t="shared" si="36"/>
        <v>3.2845625559868585E-2</v>
      </c>
      <c r="O155" s="6">
        <f t="shared" si="37"/>
        <v>-4.1467418456926697E-2</v>
      </c>
      <c r="P155" s="6">
        <f t="shared" si="38"/>
        <v>-1.3494408828062965E-2</v>
      </c>
      <c r="Q155" s="6">
        <f t="shared" si="39"/>
        <v>1.2254554057250955E-2</v>
      </c>
      <c r="R155" s="6">
        <f t="shared" si="40"/>
        <v>1.7632311977715753E-2</v>
      </c>
      <c r="S155" s="6">
        <f t="shared" si="41"/>
        <v>4.6201386041582193E-3</v>
      </c>
      <c r="T155" s="6" cm="1">
        <f t="array" ref="T155">SQRT(SUMSQ(K155:R155-S155)/(COUNT(K155:R155)-1))</f>
        <v>2.3930161645935966E-2</v>
      </c>
      <c r="U155" s="10">
        <f t="shared" si="42"/>
        <v>0</v>
      </c>
      <c r="V155" s="10">
        <f t="shared" si="43"/>
        <v>0</v>
      </c>
      <c r="W155" s="6">
        <f t="array" ref="W155">AVERAGE(ABS(K155:R155-S155))</f>
        <v>1.781396966196469E-2</v>
      </c>
      <c r="X155" s="7">
        <f t="shared" si="44"/>
        <v>4.6201386041582193E-3</v>
      </c>
      <c r="Y155" s="7">
        <f t="shared" si="45"/>
        <v>4.6201386041582193E-3</v>
      </c>
      <c r="Z155" s="6">
        <f t="shared" si="46"/>
        <v>2.134568072163306E-5</v>
      </c>
    </row>
    <row r="156" spans="1:26" x14ac:dyDescent="0.25">
      <c r="A156" s="1">
        <v>43661</v>
      </c>
      <c r="B156" s="5">
        <v>51.302999999999997</v>
      </c>
      <c r="C156" s="5">
        <v>77.08</v>
      </c>
      <c r="D156" s="5">
        <v>50.7</v>
      </c>
      <c r="E156" s="5">
        <v>139.63999999999999</v>
      </c>
      <c r="F156" s="5">
        <v>134.71</v>
      </c>
      <c r="G156" s="5">
        <v>40.524799999999999</v>
      </c>
      <c r="H156" s="5">
        <v>211.58</v>
      </c>
      <c r="I156" s="5">
        <v>361.61</v>
      </c>
      <c r="J156" s="4">
        <v>3014.3</v>
      </c>
      <c r="K156" s="6">
        <f t="shared" si="33"/>
        <v>9.4048204623706777E-3</v>
      </c>
      <c r="L156" s="6">
        <f t="shared" si="34"/>
        <v>-7.084889862166599E-3</v>
      </c>
      <c r="M156" s="6">
        <f t="shared" si="35"/>
        <v>3.435612861106585E-2</v>
      </c>
      <c r="N156" s="6">
        <f t="shared" si="36"/>
        <v>9.2512286788086762E-3</v>
      </c>
      <c r="O156" s="6">
        <f t="shared" si="37"/>
        <v>3.0528667163067791E-3</v>
      </c>
      <c r="P156" s="6">
        <f t="shared" si="38"/>
        <v>8.2551688104894883E-3</v>
      </c>
      <c r="Q156" s="6">
        <f t="shared" si="39"/>
        <v>-1.1031130223427055E-2</v>
      </c>
      <c r="R156" s="6">
        <f t="shared" si="40"/>
        <v>-1.0182574658527788E-2</v>
      </c>
      <c r="S156" s="6">
        <f t="shared" si="41"/>
        <v>1.7585947169163063E-4</v>
      </c>
      <c r="T156" s="6" cm="1">
        <f t="array" ref="T156">SQRT(SUMSQ(K156:R156-S156)/(COUNT(K156:R156)-1))</f>
        <v>1.5560901150347896E-2</v>
      </c>
      <c r="U156" s="10">
        <f t="shared" si="42"/>
        <v>0</v>
      </c>
      <c r="V156" s="10">
        <f t="shared" si="43"/>
        <v>0</v>
      </c>
      <c r="W156" s="6">
        <f t="array" ref="W156">AVERAGE(ABS(K156:R156-S156))</f>
        <v>1.1533386134972456E-2</v>
      </c>
      <c r="X156" s="7">
        <f t="shared" si="44"/>
        <v>1.7585947169163063E-4</v>
      </c>
      <c r="Y156" s="7">
        <f t="shared" si="45"/>
        <v>1.7585947169163063E-4</v>
      </c>
      <c r="Z156" s="6">
        <f t="shared" si="46"/>
        <v>3.0926553783659434E-8</v>
      </c>
    </row>
    <row r="157" spans="1:26" x14ac:dyDescent="0.25">
      <c r="A157" s="1">
        <v>43662</v>
      </c>
      <c r="B157" s="5">
        <v>51.125</v>
      </c>
      <c r="C157" s="5">
        <v>75.930000000000007</v>
      </c>
      <c r="D157" s="5">
        <v>50.475999999999999</v>
      </c>
      <c r="E157" s="5">
        <v>139.09</v>
      </c>
      <c r="F157" s="5">
        <v>132.5</v>
      </c>
      <c r="G157" s="5">
        <v>40.619599999999998</v>
      </c>
      <c r="H157" s="5">
        <v>215.52</v>
      </c>
      <c r="I157" s="5">
        <v>362.75</v>
      </c>
      <c r="J157" s="4">
        <v>3004.04</v>
      </c>
      <c r="K157" s="6">
        <f t="shared" si="33"/>
        <v>-3.4695826754770343E-3</v>
      </c>
      <c r="L157" s="6">
        <f t="shared" si="34"/>
        <v>-1.4919564089257764E-2</v>
      </c>
      <c r="M157" s="6">
        <f t="shared" si="35"/>
        <v>-4.4181459566076109E-3</v>
      </c>
      <c r="N157" s="6">
        <f t="shared" si="36"/>
        <v>-3.9386995130333835E-3</v>
      </c>
      <c r="O157" s="6">
        <f t="shared" si="37"/>
        <v>-1.6405612055526708E-2</v>
      </c>
      <c r="P157" s="6">
        <f t="shared" si="38"/>
        <v>2.3393082754263883E-3</v>
      </c>
      <c r="Q157" s="6">
        <f t="shared" si="39"/>
        <v>1.8621797901502868E-2</v>
      </c>
      <c r="R157" s="6">
        <f t="shared" si="40"/>
        <v>3.1525676834158745E-3</v>
      </c>
      <c r="S157" s="6">
        <f t="shared" si="41"/>
        <v>-3.4037753375577573E-3</v>
      </c>
      <c r="T157" s="6" cm="1">
        <f t="array" ref="T157">SQRT(SUMSQ(K157:R157-S157)/(COUNT(K157:R157)-1))</f>
        <v>1.1110323966924702E-2</v>
      </c>
      <c r="U157" s="10">
        <f t="shared" si="42"/>
        <v>0</v>
      </c>
      <c r="V157" s="10">
        <f t="shared" si="43"/>
        <v>0</v>
      </c>
      <c r="W157" s="6">
        <f t="array" ref="W157">AVERAGE(ABS(K157:R157-S157))</f>
        <v>7.5572159343915146E-3</v>
      </c>
      <c r="X157" s="7">
        <f t="shared" si="44"/>
        <v>-3.4037753375577573E-3</v>
      </c>
      <c r="Y157" s="7">
        <f t="shared" si="45"/>
        <v>3.4037753375577573E-3</v>
      </c>
      <c r="Z157" s="6">
        <f t="shared" si="46"/>
        <v>1.1585686548566424E-5</v>
      </c>
    </row>
    <row r="158" spans="1:26" x14ac:dyDescent="0.25">
      <c r="A158" s="1">
        <v>43663</v>
      </c>
      <c r="B158" s="5">
        <v>50.838000000000001</v>
      </c>
      <c r="C158" s="5">
        <v>75.48</v>
      </c>
      <c r="D158" s="5">
        <v>50.972000000000001</v>
      </c>
      <c r="E158" s="5">
        <v>135.72999999999999</v>
      </c>
      <c r="F158" s="5">
        <v>131.86000000000001</v>
      </c>
      <c r="G158" s="5">
        <v>40.515300000000003</v>
      </c>
      <c r="H158" s="5">
        <v>213.3</v>
      </c>
      <c r="I158" s="5">
        <v>369.52</v>
      </c>
      <c r="J158" s="4">
        <v>2984.42</v>
      </c>
      <c r="K158" s="6">
        <f t="shared" si="33"/>
        <v>-5.6136919315403766E-3</v>
      </c>
      <c r="L158" s="6">
        <f t="shared" si="34"/>
        <v>-5.9265112603714698E-3</v>
      </c>
      <c r="M158" s="6">
        <f t="shared" si="35"/>
        <v>9.8264521752913225E-3</v>
      </c>
      <c r="N158" s="6">
        <f t="shared" si="36"/>
        <v>-2.415702063412184E-2</v>
      </c>
      <c r="O158" s="6">
        <f t="shared" si="37"/>
        <v>-4.8301886792452287E-3</v>
      </c>
      <c r="P158" s="6">
        <f t="shared" si="38"/>
        <v>-2.5677259254152096E-3</v>
      </c>
      <c r="Q158" s="6">
        <f t="shared" si="39"/>
        <v>-1.0300668151447701E-2</v>
      </c>
      <c r="R158" s="6">
        <f t="shared" si="40"/>
        <v>1.8662991040661492E-2</v>
      </c>
      <c r="S158" s="6">
        <f t="shared" si="41"/>
        <v>-6.5312046444121474E-3</v>
      </c>
      <c r="T158" s="6" cm="1">
        <f t="array" ref="T158">SQRT(SUMSQ(K158:R158-S158)/(COUNT(K158:R158)-1))</f>
        <v>1.3347063774583702E-2</v>
      </c>
      <c r="U158" s="10">
        <f t="shared" si="42"/>
        <v>0</v>
      </c>
      <c r="V158" s="10">
        <f t="shared" si="43"/>
        <v>0</v>
      </c>
      <c r="W158" s="6">
        <f t="array" ref="W158">AVERAGE(ABS(K158:R158-S158))</f>
        <v>8.7667290978248325E-3</v>
      </c>
      <c r="X158" s="7">
        <f t="shared" si="44"/>
        <v>-6.5312046444121474E-3</v>
      </c>
      <c r="Y158" s="7">
        <f t="shared" si="45"/>
        <v>6.5312046444121474E-3</v>
      </c>
      <c r="Z158" s="6">
        <f t="shared" si="46"/>
        <v>4.2656634107190807E-5</v>
      </c>
    </row>
    <row r="159" spans="1:26" x14ac:dyDescent="0.25">
      <c r="A159" s="1">
        <v>43664</v>
      </c>
      <c r="B159" s="5">
        <v>51.414999999999999</v>
      </c>
      <c r="C159" s="5">
        <v>74.84</v>
      </c>
      <c r="D159" s="5">
        <v>50.707999999999998</v>
      </c>
      <c r="E159" s="5">
        <v>134.88999999999999</v>
      </c>
      <c r="F159" s="5">
        <v>132.07</v>
      </c>
      <c r="G159" s="5">
        <v>40.8187</v>
      </c>
      <c r="H159" s="5">
        <v>214.52</v>
      </c>
      <c r="I159" s="5">
        <v>361.11</v>
      </c>
      <c r="J159" s="4">
        <v>2995.11</v>
      </c>
      <c r="K159" s="6">
        <f t="shared" si="33"/>
        <v>1.1349777725323529E-2</v>
      </c>
      <c r="L159" s="6">
        <f t="shared" si="34"/>
        <v>-8.4790673025967322E-3</v>
      </c>
      <c r="M159" s="6">
        <f t="shared" si="35"/>
        <v>-5.1793141332496795E-3</v>
      </c>
      <c r="N159" s="6">
        <f t="shared" si="36"/>
        <v>-6.1887570912841916E-3</v>
      </c>
      <c r="O159" s="6">
        <f t="shared" si="37"/>
        <v>1.5925982102227287E-3</v>
      </c>
      <c r="P159" s="6">
        <f t="shared" si="38"/>
        <v>7.4885290248374314E-3</v>
      </c>
      <c r="Q159" s="6">
        <f t="shared" si="39"/>
        <v>5.7196436943272033E-3</v>
      </c>
      <c r="R159" s="6">
        <f t="shared" si="40"/>
        <v>-2.2759255250054067E-2</v>
      </c>
      <c r="S159" s="6">
        <f t="shared" si="41"/>
        <v>3.5819355184592006E-3</v>
      </c>
      <c r="T159" s="6" cm="1">
        <f t="array" ref="T159">SQRT(SUMSQ(K159:R159-S159)/(COUNT(K159:R159)-1))</f>
        <v>1.2511024591091791E-2</v>
      </c>
      <c r="U159" s="10">
        <f t="shared" si="42"/>
        <v>0</v>
      </c>
      <c r="V159" s="10">
        <f t="shared" si="43"/>
        <v>0</v>
      </c>
      <c r="W159" s="6">
        <f t="array" ref="W159">AVERAGE(ABS(K159:R159-S159))</f>
        <v>9.0919521310460633E-3</v>
      </c>
      <c r="X159" s="7">
        <f t="shared" si="44"/>
        <v>3.5819355184592006E-3</v>
      </c>
      <c r="Y159" s="7">
        <f t="shared" si="45"/>
        <v>3.5819355184592006E-3</v>
      </c>
      <c r="Z159" s="6">
        <f t="shared" si="46"/>
        <v>1.2830262058399582E-5</v>
      </c>
    </row>
    <row r="160" spans="1:26" x14ac:dyDescent="0.25">
      <c r="A160" s="1">
        <v>43665</v>
      </c>
      <c r="B160" s="5">
        <v>50.648000000000003</v>
      </c>
      <c r="C160" s="5">
        <v>74.989999999999995</v>
      </c>
      <c r="D160" s="5">
        <v>51.636000000000003</v>
      </c>
      <c r="E160" s="5">
        <v>136.22999999999999</v>
      </c>
      <c r="F160" s="5">
        <v>130.31</v>
      </c>
      <c r="G160" s="5">
        <v>40.543799999999997</v>
      </c>
      <c r="H160" s="5">
        <v>213.52</v>
      </c>
      <c r="I160" s="5">
        <v>377.36</v>
      </c>
      <c r="J160" s="4">
        <v>2976.61</v>
      </c>
      <c r="K160" s="6">
        <f t="shared" si="33"/>
        <v>-1.4917825537294482E-2</v>
      </c>
      <c r="L160" s="6">
        <f t="shared" si="34"/>
        <v>2.0042757883482754E-3</v>
      </c>
      <c r="M160" s="6">
        <f t="shared" si="35"/>
        <v>1.8300859824879723E-2</v>
      </c>
      <c r="N160" s="6">
        <f t="shared" si="36"/>
        <v>9.9340203128475135E-3</v>
      </c>
      <c r="O160" s="6">
        <f t="shared" si="37"/>
        <v>-1.3326266373892559E-2</v>
      </c>
      <c r="P160" s="6">
        <f t="shared" si="38"/>
        <v>-6.7346583796152881E-3</v>
      </c>
      <c r="Q160" s="6">
        <f t="shared" si="39"/>
        <v>-4.6615700167816909E-3</v>
      </c>
      <c r="R160" s="6">
        <f t="shared" si="40"/>
        <v>4.500013846196449E-2</v>
      </c>
      <c r="S160" s="6">
        <f t="shared" si="41"/>
        <v>-6.1767347442999165E-3</v>
      </c>
      <c r="T160" s="6" cm="1">
        <f t="array" ref="T160">SQRT(SUMSQ(K160:R160-S160)/(COUNT(K160:R160)-1))</f>
        <v>2.2912379132619173E-2</v>
      </c>
      <c r="U160" s="10">
        <f t="shared" si="42"/>
        <v>0</v>
      </c>
      <c r="V160" s="10">
        <f t="shared" si="43"/>
        <v>0</v>
      </c>
      <c r="W160" s="6">
        <f t="array" ref="W160">AVERAGE(ABS(K160:R160-S160))</f>
        <v>1.4738743018832559E-2</v>
      </c>
      <c r="X160" s="7">
        <f t="shared" si="44"/>
        <v>-6.1767347442999165E-3</v>
      </c>
      <c r="Y160" s="7">
        <f t="shared" si="45"/>
        <v>6.1767347442999165E-3</v>
      </c>
      <c r="Z160" s="6">
        <f t="shared" si="46"/>
        <v>3.8152052101441756E-5</v>
      </c>
    </row>
    <row r="161" spans="1:26" x14ac:dyDescent="0.25">
      <c r="A161" s="1">
        <v>43668</v>
      </c>
      <c r="B161" s="5">
        <v>51.805</v>
      </c>
      <c r="C161" s="5">
        <v>75.069999999999993</v>
      </c>
      <c r="D161" s="5">
        <v>51.136000000000003</v>
      </c>
      <c r="E161" s="5">
        <v>135.24</v>
      </c>
      <c r="F161" s="5">
        <v>128.63999999999999</v>
      </c>
      <c r="G161" s="5">
        <v>40.591200000000001</v>
      </c>
      <c r="H161" s="5">
        <v>214</v>
      </c>
      <c r="I161" s="5">
        <v>373.42</v>
      </c>
      <c r="J161" s="4">
        <v>2985.03</v>
      </c>
      <c r="K161" s="6">
        <f t="shared" si="33"/>
        <v>2.2843942505133441E-2</v>
      </c>
      <c r="L161" s="6">
        <f t="shared" si="34"/>
        <v>1.0668089078542664E-3</v>
      </c>
      <c r="M161" s="6">
        <f t="shared" si="35"/>
        <v>-9.6831667828646273E-3</v>
      </c>
      <c r="N161" s="6">
        <f t="shared" si="36"/>
        <v>-7.2671217793436327E-3</v>
      </c>
      <c r="O161" s="6">
        <f t="shared" si="37"/>
        <v>-1.2815593584529328E-2</v>
      </c>
      <c r="P161" s="6">
        <f t="shared" si="38"/>
        <v>1.1691060038774292E-3</v>
      </c>
      <c r="Q161" s="6">
        <f t="shared" si="39"/>
        <v>2.2480329711502822E-3</v>
      </c>
      <c r="R161" s="6">
        <f t="shared" si="40"/>
        <v>-1.0440958236167086E-2</v>
      </c>
      <c r="S161" s="6">
        <f t="shared" si="41"/>
        <v>2.8287212634507952E-3</v>
      </c>
      <c r="T161" s="6" cm="1">
        <f t="array" ref="T161">SQRT(SUMSQ(K161:R161-S161)/(COUNT(K161:R161)-1))</f>
        <v>1.245625091796148E-2</v>
      </c>
      <c r="U161" s="10">
        <f t="shared" si="42"/>
        <v>0</v>
      </c>
      <c r="V161" s="10">
        <f t="shared" si="43"/>
        <v>0</v>
      </c>
      <c r="W161" s="6">
        <f t="array" ref="W161">AVERAGE(ABS(K161:R161-S161))</f>
        <v>9.4423953232326135E-3</v>
      </c>
      <c r="X161" s="7">
        <f t="shared" si="44"/>
        <v>2.8287212634507952E-3</v>
      </c>
      <c r="Y161" s="7">
        <f t="shared" si="45"/>
        <v>2.8287212634507952E-3</v>
      </c>
      <c r="Z161" s="6">
        <f t="shared" si="46"/>
        <v>8.0016639862986625E-6</v>
      </c>
    </row>
    <row r="162" spans="1:26" x14ac:dyDescent="0.25">
      <c r="A162" s="1">
        <v>43669</v>
      </c>
      <c r="B162" s="5">
        <v>52.21</v>
      </c>
      <c r="C162" s="5">
        <v>75.37</v>
      </c>
      <c r="D162" s="5">
        <v>52.033999999999999</v>
      </c>
      <c r="E162" s="5">
        <v>138.1</v>
      </c>
      <c r="F162" s="5">
        <v>128.84</v>
      </c>
      <c r="G162" s="5">
        <v>40.847099999999998</v>
      </c>
      <c r="H162" s="5">
        <v>219.43</v>
      </c>
      <c r="I162" s="5">
        <v>373.07</v>
      </c>
      <c r="J162" s="4">
        <v>3005.47</v>
      </c>
      <c r="K162" s="6">
        <f t="shared" si="33"/>
        <v>7.8177782067367918E-3</v>
      </c>
      <c r="L162" s="6">
        <f t="shared" si="34"/>
        <v>3.9962701478621909E-3</v>
      </c>
      <c r="M162" s="6">
        <f t="shared" si="35"/>
        <v>1.7561013767208866E-2</v>
      </c>
      <c r="N162" s="6">
        <f t="shared" si="36"/>
        <v>2.1147589470570827E-2</v>
      </c>
      <c r="O162" s="6">
        <f t="shared" si="37"/>
        <v>1.5547263681592316E-3</v>
      </c>
      <c r="P162" s="6">
        <f t="shared" si="38"/>
        <v>6.3043221190799414E-3</v>
      </c>
      <c r="Q162" s="6">
        <f t="shared" si="39"/>
        <v>2.5373831775701072E-2</v>
      </c>
      <c r="R162" s="6">
        <f t="shared" si="40"/>
        <v>-9.3728241658197486E-4</v>
      </c>
      <c r="S162" s="6">
        <f t="shared" si="41"/>
        <v>6.8475023701604076E-3</v>
      </c>
      <c r="T162" s="6" cm="1">
        <f t="array" ref="T162">SQRT(SUMSQ(K162:R162-S162)/(COUNT(K162:R162)-1))</f>
        <v>1.0423044906973798E-2</v>
      </c>
      <c r="U162" s="10">
        <f t="shared" si="42"/>
        <v>0</v>
      </c>
      <c r="V162" s="10">
        <f t="shared" si="43"/>
        <v>0</v>
      </c>
      <c r="W162" s="6">
        <f t="array" ref="W162">AVERAGE(ABS(K162:R162-S162))</f>
        <v>7.622772125212271E-3</v>
      </c>
      <c r="X162" s="7">
        <f t="shared" si="44"/>
        <v>6.8475023701604076E-3</v>
      </c>
      <c r="Y162" s="7">
        <f t="shared" si="45"/>
        <v>6.8475023701604076E-3</v>
      </c>
      <c r="Z162" s="6">
        <f t="shared" si="46"/>
        <v>4.6888288709352401E-5</v>
      </c>
    </row>
    <row r="163" spans="1:26" x14ac:dyDescent="0.25">
      <c r="A163" s="1">
        <v>43670</v>
      </c>
      <c r="B163" s="5">
        <v>52.167999999999999</v>
      </c>
      <c r="C163" s="5">
        <v>75.36</v>
      </c>
      <c r="D163" s="5">
        <v>52.975999999999999</v>
      </c>
      <c r="E163" s="5">
        <v>131.91</v>
      </c>
      <c r="F163" s="5">
        <v>129.78</v>
      </c>
      <c r="G163" s="5">
        <v>40.657499999999999</v>
      </c>
      <c r="H163" s="5">
        <v>222.03</v>
      </c>
      <c r="I163" s="5">
        <v>361.43</v>
      </c>
      <c r="J163" s="4">
        <v>3019.56</v>
      </c>
      <c r="K163" s="6">
        <f t="shared" si="33"/>
        <v>-8.0444359318143643E-4</v>
      </c>
      <c r="L163" s="6">
        <f t="shared" si="34"/>
        <v>-1.3267878466238781E-4</v>
      </c>
      <c r="M163" s="6">
        <f t="shared" si="35"/>
        <v>1.8103547680362819E-2</v>
      </c>
      <c r="N163" s="6">
        <f t="shared" si="36"/>
        <v>-4.4822592324402555E-2</v>
      </c>
      <c r="O163" s="6">
        <f t="shared" si="37"/>
        <v>7.2958708475627798E-3</v>
      </c>
      <c r="P163" s="6">
        <f t="shared" si="38"/>
        <v>-4.6417003899908993E-3</v>
      </c>
      <c r="Q163" s="6">
        <f t="shared" si="39"/>
        <v>1.184888119217975E-2</v>
      </c>
      <c r="R163" s="6">
        <f t="shared" si="40"/>
        <v>-3.1200578979816096E-2</v>
      </c>
      <c r="S163" s="6">
        <f t="shared" si="41"/>
        <v>4.68811866363672E-3</v>
      </c>
      <c r="T163" s="6" cm="1">
        <f t="array" ref="T163">SQRT(SUMSQ(K163:R163-S163)/(COUNT(K163:R163)-1))</f>
        <v>2.4254052974962723E-2</v>
      </c>
      <c r="U163" s="10">
        <f t="shared" si="42"/>
        <v>0</v>
      </c>
      <c r="V163" s="10">
        <f t="shared" si="43"/>
        <v>0</v>
      </c>
      <c r="W163" s="6">
        <f t="array" ref="W163">AVERAGE(ABS(K163:R163-S163))</f>
        <v>1.602831638992902E-2</v>
      </c>
      <c r="X163" s="7">
        <f t="shared" si="44"/>
        <v>4.68811866363672E-3</v>
      </c>
      <c r="Y163" s="7">
        <f t="shared" si="45"/>
        <v>4.68811866363672E-3</v>
      </c>
      <c r="Z163" s="6">
        <f t="shared" si="46"/>
        <v>2.1978456604338946E-5</v>
      </c>
    </row>
    <row r="164" spans="1:26" x14ac:dyDescent="0.25">
      <c r="A164" s="1">
        <v>43671</v>
      </c>
      <c r="B164" s="5">
        <v>51.755000000000003</v>
      </c>
      <c r="C164" s="5">
        <v>74.930000000000007</v>
      </c>
      <c r="D164" s="5">
        <v>45.764000000000003</v>
      </c>
      <c r="E164" s="5">
        <v>134.71</v>
      </c>
      <c r="F164" s="5">
        <v>131.12</v>
      </c>
      <c r="G164" s="5">
        <v>40.448999999999998</v>
      </c>
      <c r="H164" s="5">
        <v>219.98</v>
      </c>
      <c r="I164" s="5">
        <v>348.09</v>
      </c>
      <c r="J164" s="4">
        <v>3003.67</v>
      </c>
      <c r="K164" s="6">
        <f t="shared" si="33"/>
        <v>-7.9167305627970697E-3</v>
      </c>
      <c r="L164" s="6">
        <f t="shared" si="34"/>
        <v>-5.7059447983014433E-3</v>
      </c>
      <c r="M164" s="6">
        <f t="shared" si="35"/>
        <v>-0.13613711869525813</v>
      </c>
      <c r="N164" s="6">
        <f t="shared" si="36"/>
        <v>2.1226593889773326E-2</v>
      </c>
      <c r="O164" s="6">
        <f t="shared" si="37"/>
        <v>1.0325165664971436E-2</v>
      </c>
      <c r="P164" s="6">
        <f t="shared" si="38"/>
        <v>-5.12820512820511E-3</v>
      </c>
      <c r="Q164" s="6">
        <f t="shared" si="39"/>
        <v>-9.2329865333513617E-3</v>
      </c>
      <c r="R164" s="6">
        <f t="shared" si="40"/>
        <v>-3.6908945023932827E-2</v>
      </c>
      <c r="S164" s="6">
        <f t="shared" si="41"/>
        <v>-5.2623561048629197E-3</v>
      </c>
      <c r="T164" s="6" cm="1">
        <f t="array" ref="T164">SQRT(SUMSQ(K164:R164-S164)/(COUNT(K164:R164)-1))</f>
        <v>5.2232135370074297E-2</v>
      </c>
      <c r="U164" s="10">
        <f t="shared" si="42"/>
        <v>0</v>
      </c>
      <c r="V164" s="10">
        <f t="shared" si="43"/>
        <v>0</v>
      </c>
      <c r="W164" s="6">
        <f t="array" ref="W164">AVERAGE(ABS(K164:R164-S164))</f>
        <v>2.6475070978806831E-2</v>
      </c>
      <c r="X164" s="7">
        <f t="shared" si="44"/>
        <v>-5.2623561048629197E-3</v>
      </c>
      <c r="Y164" s="7">
        <f t="shared" si="45"/>
        <v>5.2623561048629197E-3</v>
      </c>
      <c r="Z164" s="6">
        <f t="shared" si="46"/>
        <v>2.7692391774388042E-5</v>
      </c>
    </row>
    <row r="165" spans="1:26" x14ac:dyDescent="0.25">
      <c r="A165" s="1">
        <v>43672</v>
      </c>
      <c r="B165" s="5">
        <v>51.935000000000002</v>
      </c>
      <c r="C165" s="5">
        <v>74.81</v>
      </c>
      <c r="D165" s="5">
        <v>45.607999999999997</v>
      </c>
      <c r="E165" s="5">
        <v>132.91999999999999</v>
      </c>
      <c r="F165" s="5">
        <v>130.72999999999999</v>
      </c>
      <c r="G165" s="5">
        <v>40.847099999999998</v>
      </c>
      <c r="H165" s="5">
        <v>222.14</v>
      </c>
      <c r="I165" s="5">
        <v>345</v>
      </c>
      <c r="J165" s="4">
        <v>3025.86</v>
      </c>
      <c r="K165" s="6">
        <f t="shared" si="33"/>
        <v>3.477924838179991E-3</v>
      </c>
      <c r="L165" s="6">
        <f t="shared" si="34"/>
        <v>-1.6014947284131997E-3</v>
      </c>
      <c r="M165" s="6">
        <f t="shared" si="35"/>
        <v>-3.4087929376803716E-3</v>
      </c>
      <c r="N165" s="6">
        <f t="shared" si="36"/>
        <v>-1.3287803429589684E-2</v>
      </c>
      <c r="O165" s="6">
        <f t="shared" si="37"/>
        <v>-2.974374618670006E-3</v>
      </c>
      <c r="P165" s="6">
        <f t="shared" si="38"/>
        <v>9.8420232885856329E-3</v>
      </c>
      <c r="Q165" s="6">
        <f t="shared" si="39"/>
        <v>9.8190744613146919E-3</v>
      </c>
      <c r="R165" s="6">
        <f t="shared" si="40"/>
        <v>-8.8770145651986265E-3</v>
      </c>
      <c r="S165" s="6">
        <f t="shared" si="41"/>
        <v>7.3876291336931743E-3</v>
      </c>
      <c r="T165" s="6" cm="1">
        <f t="array" ref="T165">SQRT(SUMSQ(K165:R165-S165)/(COUNT(K165:R165)-1))</f>
        <v>1.2094698426367385E-2</v>
      </c>
      <c r="U165" s="10">
        <f t="shared" si="42"/>
        <v>0</v>
      </c>
      <c r="V165" s="10">
        <f t="shared" si="43"/>
        <v>0</v>
      </c>
      <c r="W165" s="6">
        <f t="array" ref="W165">AVERAGE(ABS(K165:R165-S165))</f>
        <v>9.4853962157556149E-3</v>
      </c>
      <c r="X165" s="7">
        <f t="shared" si="44"/>
        <v>7.3876291336931743E-3</v>
      </c>
      <c r="Y165" s="7">
        <f t="shared" si="45"/>
        <v>7.3876291336931743E-3</v>
      </c>
      <c r="Z165" s="6">
        <f t="shared" si="46"/>
        <v>5.457706421699216E-5</v>
      </c>
    </row>
    <row r="166" spans="1:26" x14ac:dyDescent="0.25">
      <c r="A166" s="1">
        <v>43675</v>
      </c>
      <c r="B166" s="5">
        <v>52.42</v>
      </c>
      <c r="C166" s="5">
        <v>75.34</v>
      </c>
      <c r="D166" s="5">
        <v>47.154000000000003</v>
      </c>
      <c r="E166" s="5">
        <v>134.46</v>
      </c>
      <c r="F166" s="5">
        <v>133.02000000000001</v>
      </c>
      <c r="G166" s="5">
        <v>39.292499999999997</v>
      </c>
      <c r="H166" s="5">
        <v>220.32</v>
      </c>
      <c r="I166" s="5">
        <v>340.21</v>
      </c>
      <c r="J166" s="4">
        <v>3020.97</v>
      </c>
      <c r="K166" s="6">
        <f t="shared" si="33"/>
        <v>9.3385963223260315E-3</v>
      </c>
      <c r="L166" s="6">
        <f t="shared" si="34"/>
        <v>7.084614356369423E-3</v>
      </c>
      <c r="M166" s="6">
        <f t="shared" si="35"/>
        <v>3.3897561831257805E-2</v>
      </c>
      <c r="N166" s="6">
        <f t="shared" si="36"/>
        <v>1.1585916340656199E-2</v>
      </c>
      <c r="O166" s="6">
        <f t="shared" si="37"/>
        <v>1.7517019811825962E-2</v>
      </c>
      <c r="P166" s="6">
        <f t="shared" si="38"/>
        <v>-3.8059005412868996E-2</v>
      </c>
      <c r="Q166" s="6">
        <f t="shared" si="39"/>
        <v>-8.1930314216259736E-3</v>
      </c>
      <c r="R166" s="6">
        <f t="shared" si="40"/>
        <v>-1.3884057971014552E-2</v>
      </c>
      <c r="S166" s="6">
        <f t="shared" si="41"/>
        <v>-1.6160694810732901E-3</v>
      </c>
      <c r="T166" s="6" cm="1">
        <f t="array" ref="T166">SQRT(SUMSQ(K166:R166-S166)/(COUNT(K166:R166)-1))</f>
        <v>2.2421735933510292E-2</v>
      </c>
      <c r="U166" s="10">
        <f t="shared" si="42"/>
        <v>0</v>
      </c>
      <c r="V166" s="10">
        <f t="shared" si="43"/>
        <v>0</v>
      </c>
      <c r="W166" s="6">
        <f t="array" ref="W166">AVERAGE(ABS(K166:R166-S166))</f>
        <v>1.784899280376144E-2</v>
      </c>
      <c r="X166" s="7">
        <f t="shared" si="44"/>
        <v>-1.6160694810732901E-3</v>
      </c>
      <c r="Y166" s="7">
        <f t="shared" si="45"/>
        <v>1.6160694810732901E-3</v>
      </c>
      <c r="Z166" s="6">
        <f t="shared" si="46"/>
        <v>2.6116805676564931E-6</v>
      </c>
    </row>
    <row r="167" spans="1:26" x14ac:dyDescent="0.25">
      <c r="A167" s="1">
        <v>43676</v>
      </c>
      <c r="B167" s="5">
        <v>52.195</v>
      </c>
      <c r="C167" s="5">
        <v>75.349999999999994</v>
      </c>
      <c r="D167" s="5">
        <v>48.451999999999998</v>
      </c>
      <c r="E167" s="5">
        <v>132.94999999999999</v>
      </c>
      <c r="F167" s="5">
        <v>132.08000000000001</v>
      </c>
      <c r="G167" s="5">
        <v>36.770899999999997</v>
      </c>
      <c r="H167" s="5">
        <v>221.4</v>
      </c>
      <c r="I167" s="5">
        <v>347.46</v>
      </c>
      <c r="J167" s="4">
        <v>3013.18</v>
      </c>
      <c r="K167" s="6">
        <f t="shared" si="33"/>
        <v>-4.2922548645555336E-3</v>
      </c>
      <c r="L167" s="6">
        <f t="shared" si="34"/>
        <v>1.3273161667104461E-4</v>
      </c>
      <c r="M167" s="6">
        <f t="shared" si="35"/>
        <v>2.7526826992407827E-2</v>
      </c>
      <c r="N167" s="6">
        <f t="shared" si="36"/>
        <v>-1.1230105607615837E-2</v>
      </c>
      <c r="O167" s="6">
        <f t="shared" si="37"/>
        <v>-7.0666065253345289E-3</v>
      </c>
      <c r="P167" s="6">
        <f t="shared" si="38"/>
        <v>-6.4175097028695061E-2</v>
      </c>
      <c r="Q167" s="6">
        <f t="shared" si="39"/>
        <v>4.9019607843137081E-3</v>
      </c>
      <c r="R167" s="6">
        <f t="shared" si="40"/>
        <v>2.1310367126186724E-2</v>
      </c>
      <c r="S167" s="6">
        <f t="shared" si="41"/>
        <v>-2.5786419593706311E-3</v>
      </c>
      <c r="T167" s="6" cm="1">
        <f t="array" ref="T167">SQRT(SUMSQ(K167:R167-S167)/(COUNT(K167:R167)-1))</f>
        <v>2.7857762128027621E-2</v>
      </c>
      <c r="U167" s="10">
        <f t="shared" si="42"/>
        <v>0</v>
      </c>
      <c r="V167" s="10">
        <f t="shared" si="43"/>
        <v>0</v>
      </c>
      <c r="W167" s="6">
        <f t="array" ref="W167">AVERAGE(ABS(K167:R167-S167))</f>
        <v>1.7579493818222533E-2</v>
      </c>
      <c r="X167" s="7">
        <f t="shared" si="44"/>
        <v>-2.5786419593706311E-3</v>
      </c>
      <c r="Y167" s="7">
        <f t="shared" si="45"/>
        <v>2.5786419593706311E-3</v>
      </c>
      <c r="Z167" s="6">
        <f t="shared" si="46"/>
        <v>6.6493943546268076E-6</v>
      </c>
    </row>
    <row r="168" spans="1:26" x14ac:dyDescent="0.25">
      <c r="A168" s="1">
        <v>43677</v>
      </c>
      <c r="B168" s="5">
        <v>53.26</v>
      </c>
      <c r="C168" s="5">
        <v>74.36</v>
      </c>
      <c r="D168" s="5">
        <v>48.322000000000003</v>
      </c>
      <c r="E168" s="5">
        <v>131.66999999999999</v>
      </c>
      <c r="F168" s="5">
        <v>130.22</v>
      </c>
      <c r="G168" s="5">
        <v>36.818300000000001</v>
      </c>
      <c r="H168" s="5">
        <v>220.13</v>
      </c>
      <c r="I168" s="5">
        <v>341.18</v>
      </c>
      <c r="J168" s="4">
        <v>2980.38</v>
      </c>
      <c r="K168" s="6">
        <f t="shared" si="33"/>
        <v>2.0404253280965623E-2</v>
      </c>
      <c r="L168" s="6">
        <f t="shared" si="34"/>
        <v>-1.3138686131386801E-2</v>
      </c>
      <c r="M168" s="6">
        <f t="shared" si="35"/>
        <v>-2.6830677784197565E-3</v>
      </c>
      <c r="N168" s="6">
        <f t="shared" si="36"/>
        <v>-9.6276795787890723E-3</v>
      </c>
      <c r="O168" s="6">
        <f t="shared" si="37"/>
        <v>-1.4082374318594937E-2</v>
      </c>
      <c r="P168" s="6">
        <f t="shared" si="38"/>
        <v>1.2890628186963404E-3</v>
      </c>
      <c r="Q168" s="6">
        <f t="shared" si="39"/>
        <v>-5.7362240289070554E-3</v>
      </c>
      <c r="R168" s="6">
        <f t="shared" si="40"/>
        <v>-1.8074022909111753E-2</v>
      </c>
      <c r="S168" s="6">
        <f t="shared" si="41"/>
        <v>-1.0885509660889747E-2</v>
      </c>
      <c r="T168" s="6" cm="1">
        <f t="array" ref="T168">SQRT(SUMSQ(K168:R168-S168)/(COUNT(K168:R168)-1))</f>
        <v>1.3573178817355881E-2</v>
      </c>
      <c r="U168" s="10">
        <f t="shared" si="42"/>
        <v>0</v>
      </c>
      <c r="V168" s="10">
        <f t="shared" si="43"/>
        <v>0</v>
      </c>
      <c r="W168" s="6">
        <f t="array" ref="W168">AVERAGE(ABS(K168:R168-S168))</f>
        <v>8.8390559243023831E-3</v>
      </c>
      <c r="X168" s="7">
        <f t="shared" si="44"/>
        <v>-1.0885509660889747E-2</v>
      </c>
      <c r="Y168" s="7">
        <f t="shared" si="45"/>
        <v>1.0885509660889747E-2</v>
      </c>
      <c r="Z168" s="6">
        <f t="shared" si="46"/>
        <v>1.1849432057732403E-4</v>
      </c>
    </row>
    <row r="169" spans="1:26" x14ac:dyDescent="0.25">
      <c r="A169" s="1">
        <v>43678</v>
      </c>
      <c r="B169" s="5">
        <v>52.107999999999997</v>
      </c>
      <c r="C169" s="5">
        <v>72.459999999999994</v>
      </c>
      <c r="D169" s="5">
        <v>46.77</v>
      </c>
      <c r="E169" s="5">
        <v>126.79</v>
      </c>
      <c r="F169" s="5">
        <v>130.29</v>
      </c>
      <c r="G169" s="5">
        <v>36.259</v>
      </c>
      <c r="H169" s="5">
        <v>211.6</v>
      </c>
      <c r="I169" s="5">
        <v>334.29</v>
      </c>
      <c r="J169" s="4">
        <v>2953.56</v>
      </c>
      <c r="K169" s="6">
        <f t="shared" si="33"/>
        <v>-2.1629740893728933E-2</v>
      </c>
      <c r="L169" s="6">
        <f t="shared" si="34"/>
        <v>-2.5551371705217929E-2</v>
      </c>
      <c r="M169" s="6">
        <f t="shared" si="35"/>
        <v>-3.2117875915732008E-2</v>
      </c>
      <c r="N169" s="6">
        <f t="shared" si="36"/>
        <v>-3.7062352851826352E-2</v>
      </c>
      <c r="O169" s="6">
        <f t="shared" si="37"/>
        <v>5.3755183535542095E-4</v>
      </c>
      <c r="P169" s="6">
        <f t="shared" si="38"/>
        <v>-1.5190815436888716E-2</v>
      </c>
      <c r="Q169" s="6">
        <f t="shared" si="39"/>
        <v>-3.8749829646118172E-2</v>
      </c>
      <c r="R169" s="6">
        <f t="shared" si="40"/>
        <v>-2.0194618676358522E-2</v>
      </c>
      <c r="S169" s="6">
        <f t="shared" si="41"/>
        <v>-8.9988524953193982E-3</v>
      </c>
      <c r="T169" s="6" cm="1">
        <f t="array" ref="T169">SQRT(SUMSQ(K169:R169-S169)/(COUNT(K169:R169)-1))</f>
        <v>2.0337592793839128E-2</v>
      </c>
      <c r="U169" s="10">
        <f t="shared" si="42"/>
        <v>0</v>
      </c>
      <c r="V169" s="10">
        <f t="shared" si="43"/>
        <v>0</v>
      </c>
      <c r="W169" s="6">
        <f t="array" ref="W169">AVERAGE(ABS(K169:R169-S169))</f>
        <v>1.7130130248663708E-2</v>
      </c>
      <c r="X169" s="7">
        <f t="shared" si="44"/>
        <v>-8.9988524953193982E-3</v>
      </c>
      <c r="Y169" s="7">
        <f t="shared" si="45"/>
        <v>8.9988524953193982E-3</v>
      </c>
      <c r="Z169" s="6">
        <f t="shared" si="46"/>
        <v>8.0979346232516166E-5</v>
      </c>
    </row>
    <row r="170" spans="1:26" x14ac:dyDescent="0.25">
      <c r="A170" s="1">
        <v>43679</v>
      </c>
      <c r="B170" s="5">
        <v>51.005000000000003</v>
      </c>
      <c r="C170" s="5">
        <v>71.75</v>
      </c>
      <c r="D170" s="5">
        <v>46.868000000000002</v>
      </c>
      <c r="E170" s="5">
        <v>124.54</v>
      </c>
      <c r="F170" s="5">
        <v>131.07</v>
      </c>
      <c r="G170" s="5">
        <v>36.021999999999998</v>
      </c>
      <c r="H170" s="5">
        <v>209.37</v>
      </c>
      <c r="I170" s="5">
        <v>339.56</v>
      </c>
      <c r="J170" s="4">
        <v>2932.05</v>
      </c>
      <c r="K170" s="6">
        <f t="shared" si="33"/>
        <v>-2.1167575036462605E-2</v>
      </c>
      <c r="L170" s="6">
        <f t="shared" si="34"/>
        <v>-9.798509522495058E-3</v>
      </c>
      <c r="M170" s="6">
        <f t="shared" si="35"/>
        <v>2.0953602736797361E-3</v>
      </c>
      <c r="N170" s="6">
        <f t="shared" si="36"/>
        <v>-1.7745879012540433E-2</v>
      </c>
      <c r="O170" s="6">
        <f t="shared" si="37"/>
        <v>5.9866451761454442E-3</v>
      </c>
      <c r="P170" s="6">
        <f t="shared" si="38"/>
        <v>-6.5363082269229711E-3</v>
      </c>
      <c r="Q170" s="6">
        <f t="shared" si="39"/>
        <v>-1.0538752362948878E-2</v>
      </c>
      <c r="R170" s="6">
        <f t="shared" si="40"/>
        <v>1.5764755152711585E-2</v>
      </c>
      <c r="S170" s="6">
        <f t="shared" si="41"/>
        <v>-7.2827367651240316E-3</v>
      </c>
      <c r="T170" s="6" cm="1">
        <f t="array" ref="T170">SQRT(SUMSQ(K170:R170-S170)/(COUNT(K170:R170)-1))</f>
        <v>1.262065240609757E-2</v>
      </c>
      <c r="U170" s="10">
        <f t="shared" si="42"/>
        <v>0</v>
      </c>
      <c r="V170" s="10">
        <f t="shared" si="43"/>
        <v>0</v>
      </c>
      <c r="W170" s="6">
        <f t="array" ref="W170">AVERAGE(ABS(K170:R170-S170))</f>
        <v>9.570146038757596E-3</v>
      </c>
      <c r="X170" s="7">
        <f t="shared" si="44"/>
        <v>-7.2827367651240316E-3</v>
      </c>
      <c r="Y170" s="7">
        <f t="shared" si="45"/>
        <v>7.2827367651240316E-3</v>
      </c>
      <c r="Z170" s="6">
        <f t="shared" si="46"/>
        <v>5.3038254790089244E-5</v>
      </c>
    </row>
    <row r="171" spans="1:26" x14ac:dyDescent="0.25">
      <c r="A171" s="1">
        <v>43682</v>
      </c>
      <c r="B171" s="5">
        <v>48.335000000000001</v>
      </c>
      <c r="C171" s="5">
        <v>70.28</v>
      </c>
      <c r="D171" s="5">
        <v>45.664000000000001</v>
      </c>
      <c r="E171" s="5">
        <v>121.65</v>
      </c>
      <c r="F171" s="5">
        <v>130.16</v>
      </c>
      <c r="G171" s="5">
        <v>35.036200000000001</v>
      </c>
      <c r="H171" s="5">
        <v>201.68</v>
      </c>
      <c r="I171" s="5">
        <v>331.06</v>
      </c>
      <c r="J171" s="4">
        <v>2844.74</v>
      </c>
      <c r="K171" s="6">
        <f t="shared" si="33"/>
        <v>-5.2347809038329585E-2</v>
      </c>
      <c r="L171" s="6">
        <f t="shared" si="34"/>
        <v>-2.0487804878048799E-2</v>
      </c>
      <c r="M171" s="6">
        <f t="shared" si="35"/>
        <v>-2.5689169582657656E-2</v>
      </c>
      <c r="N171" s="6">
        <f t="shared" si="36"/>
        <v>-2.3205395856752853E-2</v>
      </c>
      <c r="O171" s="6">
        <f t="shared" si="37"/>
        <v>-6.9428549629968472E-3</v>
      </c>
      <c r="P171" s="6">
        <f t="shared" si="38"/>
        <v>-2.736660929432011E-2</v>
      </c>
      <c r="Q171" s="6">
        <f t="shared" si="39"/>
        <v>-3.6729235325022702E-2</v>
      </c>
      <c r="R171" s="6">
        <f t="shared" si="40"/>
        <v>-2.5032394863941598E-2</v>
      </c>
      <c r="S171" s="6">
        <f t="shared" si="41"/>
        <v>-2.9777800514998121E-2</v>
      </c>
      <c r="T171" s="6" cm="1">
        <f t="array" ref="T171">SQRT(SUMSQ(K171:R171-S171)/(COUNT(K171:R171)-1))</f>
        <v>1.3382892126821816E-2</v>
      </c>
      <c r="U171" s="10">
        <f t="shared" si="42"/>
        <v>0</v>
      </c>
      <c r="V171" s="10">
        <f t="shared" si="43"/>
        <v>1</v>
      </c>
      <c r="W171" s="6">
        <f t="array" ref="W171">AVERAGE(ABS(K171:R171-S171))</f>
        <v>9.9330021230783633E-3</v>
      </c>
      <c r="X171" s="7">
        <f t="shared" si="44"/>
        <v>-2.9777800514998121E-2</v>
      </c>
      <c r="Y171" s="7">
        <f t="shared" si="45"/>
        <v>2.9777800514998121E-2</v>
      </c>
      <c r="Z171" s="6">
        <f t="shared" si="46"/>
        <v>8.8671740351102231E-4</v>
      </c>
    </row>
    <row r="172" spans="1:26" x14ac:dyDescent="0.25">
      <c r="A172" s="1">
        <v>43683</v>
      </c>
      <c r="B172" s="5">
        <v>49.25</v>
      </c>
      <c r="C172" s="5">
        <v>70.959999999999994</v>
      </c>
      <c r="D172" s="5">
        <v>46.15</v>
      </c>
      <c r="E172" s="5">
        <v>122.08</v>
      </c>
      <c r="F172" s="5">
        <v>130.77000000000001</v>
      </c>
      <c r="G172" s="5">
        <v>35.026699999999998</v>
      </c>
      <c r="H172" s="5">
        <v>206.01</v>
      </c>
      <c r="I172" s="5">
        <v>332.45</v>
      </c>
      <c r="J172" s="4">
        <v>2881.77</v>
      </c>
      <c r="K172" s="6">
        <f t="shared" si="33"/>
        <v>1.8930381710975386E-2</v>
      </c>
      <c r="L172" s="6">
        <f t="shared" si="34"/>
        <v>9.6755833807624647E-3</v>
      </c>
      <c r="M172" s="6">
        <f t="shared" si="35"/>
        <v>1.0642957252978258E-2</v>
      </c>
      <c r="N172" s="6">
        <f t="shared" si="36"/>
        <v>3.5347307850390752E-3</v>
      </c>
      <c r="O172" s="6">
        <f t="shared" si="37"/>
        <v>4.6865396435158413E-3</v>
      </c>
      <c r="P172" s="6">
        <f t="shared" si="38"/>
        <v>-2.7114812679462919E-4</v>
      </c>
      <c r="Q172" s="6">
        <f t="shared" si="39"/>
        <v>2.1469654898849555E-2</v>
      </c>
      <c r="R172" s="6">
        <f t="shared" si="40"/>
        <v>4.1986346885760639E-3</v>
      </c>
      <c r="S172" s="6">
        <f t="shared" si="41"/>
        <v>1.3017006826634425E-2</v>
      </c>
      <c r="T172" s="6" cm="1">
        <f t="array" ref="T172">SQRT(SUMSQ(K172:R172-S172)/(COUNT(K172:R172)-1))</f>
        <v>8.7575720349219628E-3</v>
      </c>
      <c r="U172" s="10">
        <f t="shared" si="42"/>
        <v>0</v>
      </c>
      <c r="V172" s="10">
        <f t="shared" si="43"/>
        <v>0</v>
      </c>
      <c r="W172" s="6">
        <f t="array" ref="W172">AVERAGE(ABS(K172:R172-S172))</f>
        <v>7.500095786535696E-3</v>
      </c>
      <c r="X172" s="7">
        <f t="shared" si="44"/>
        <v>1.3017006826634425E-2</v>
      </c>
      <c r="Y172" s="7">
        <f t="shared" si="45"/>
        <v>1.3017006826634425E-2</v>
      </c>
      <c r="Z172" s="6">
        <f t="shared" si="46"/>
        <v>1.6944246672464722E-4</v>
      </c>
    </row>
    <row r="173" spans="1:26" x14ac:dyDescent="0.25">
      <c r="A173" s="1">
        <v>43684</v>
      </c>
      <c r="B173" s="5">
        <v>49.76</v>
      </c>
      <c r="C173" s="5">
        <v>70.5</v>
      </c>
      <c r="D173" s="5">
        <v>46.683999999999997</v>
      </c>
      <c r="E173" s="5">
        <v>120.78</v>
      </c>
      <c r="F173" s="5">
        <v>130.21</v>
      </c>
      <c r="G173" s="5">
        <v>34.676000000000002</v>
      </c>
      <c r="H173" s="5">
        <v>205.74</v>
      </c>
      <c r="I173" s="5">
        <v>331.38</v>
      </c>
      <c r="J173" s="4">
        <v>2883.98</v>
      </c>
      <c r="K173" s="6">
        <f t="shared" si="33"/>
        <v>1.035532994923849E-2</v>
      </c>
      <c r="L173" s="6">
        <f t="shared" si="34"/>
        <v>-6.4825253664034799E-3</v>
      </c>
      <c r="M173" s="6">
        <f t="shared" si="35"/>
        <v>1.1570964247020532E-2</v>
      </c>
      <c r="N173" s="6">
        <f t="shared" si="36"/>
        <v>-1.0648754914809988E-2</v>
      </c>
      <c r="O173" s="6">
        <f t="shared" si="37"/>
        <v>-4.2823277510132263E-3</v>
      </c>
      <c r="P173" s="6">
        <f t="shared" si="38"/>
        <v>-1.0012361998132713E-2</v>
      </c>
      <c r="Q173" s="6">
        <f t="shared" si="39"/>
        <v>-1.3106159895149849E-3</v>
      </c>
      <c r="R173" s="6">
        <f t="shared" si="40"/>
        <v>-3.2185291021206153E-3</v>
      </c>
      <c r="S173" s="6">
        <f t="shared" si="41"/>
        <v>7.6688979342565133E-4</v>
      </c>
      <c r="T173" s="6" cm="1">
        <f t="array" ref="T173">SQRT(SUMSQ(K173:R173-S173)/(COUNT(K173:R173)-1))</f>
        <v>8.8915982392100846E-3</v>
      </c>
      <c r="U173" s="10">
        <f t="shared" si="42"/>
        <v>0</v>
      </c>
      <c r="V173" s="10">
        <f t="shared" si="43"/>
        <v>0</v>
      </c>
      <c r="W173" s="6">
        <f t="array" ref="W173">AVERAGE(ABS(K173:R173-S173))</f>
        <v>7.6186210614945793E-3</v>
      </c>
      <c r="X173" s="7">
        <f t="shared" si="44"/>
        <v>7.6688979342565133E-4</v>
      </c>
      <c r="Y173" s="7">
        <f t="shared" si="45"/>
        <v>7.6688979342565133E-4</v>
      </c>
      <c r="Z173" s="6">
        <f t="shared" si="46"/>
        <v>5.8811995526043817E-7</v>
      </c>
    </row>
    <row r="174" spans="1:26" x14ac:dyDescent="0.25">
      <c r="A174" s="1">
        <v>43685</v>
      </c>
      <c r="B174" s="5">
        <v>50.857999999999997</v>
      </c>
      <c r="C174" s="5">
        <v>72.38</v>
      </c>
      <c r="D174" s="5">
        <v>47.66</v>
      </c>
      <c r="E174" s="5">
        <v>122.02</v>
      </c>
      <c r="F174" s="5">
        <v>131.68</v>
      </c>
      <c r="G174" s="5">
        <v>34.950899999999997</v>
      </c>
      <c r="H174" s="5">
        <v>207</v>
      </c>
      <c r="I174" s="5">
        <v>336.35</v>
      </c>
      <c r="J174" s="4">
        <v>2938.09</v>
      </c>
      <c r="K174" s="6">
        <f t="shared" si="33"/>
        <v>2.2065916398713803E-2</v>
      </c>
      <c r="L174" s="6">
        <f t="shared" si="34"/>
        <v>2.6666666666666616E-2</v>
      </c>
      <c r="M174" s="6">
        <f t="shared" si="35"/>
        <v>2.0906520435266973E-2</v>
      </c>
      <c r="N174" s="6">
        <f t="shared" si="36"/>
        <v>1.0266600430534734E-2</v>
      </c>
      <c r="O174" s="6">
        <f t="shared" si="37"/>
        <v>1.1289455494969625E-2</v>
      </c>
      <c r="P174" s="6">
        <f t="shared" si="38"/>
        <v>7.9276733187216841E-3</v>
      </c>
      <c r="Q174" s="6">
        <f t="shared" si="39"/>
        <v>6.1242344706911034E-3</v>
      </c>
      <c r="R174" s="6">
        <f t="shared" si="40"/>
        <v>1.4997887621461814E-2</v>
      </c>
      <c r="S174" s="6">
        <f t="shared" si="41"/>
        <v>1.8762266035132091E-2</v>
      </c>
      <c r="T174" s="6" cm="1">
        <f t="array" ref="T174">SQRT(SUMSQ(K174:R174-S174)/(COUNT(K174:R174)-1))</f>
        <v>8.4286035060128391E-3</v>
      </c>
      <c r="U174" s="10">
        <f t="shared" si="42"/>
        <v>1</v>
      </c>
      <c r="V174" s="10">
        <f t="shared" si="43"/>
        <v>0</v>
      </c>
      <c r="W174" s="6">
        <f t="array" ref="W174">AVERAGE(ABS(K174:R174-S174))</f>
        <v>7.0697230293165769E-3</v>
      </c>
      <c r="X174" s="7">
        <f t="shared" si="44"/>
        <v>1.8762266035132091E-2</v>
      </c>
      <c r="Y174" s="7">
        <f t="shared" si="45"/>
        <v>1.8762266035132091E-2</v>
      </c>
      <c r="Z174" s="6">
        <f t="shared" si="46"/>
        <v>3.5202262677307128E-4</v>
      </c>
    </row>
    <row r="175" spans="1:26" x14ac:dyDescent="0.25">
      <c r="A175" s="1">
        <v>43686</v>
      </c>
      <c r="B175" s="5">
        <v>50.247999999999998</v>
      </c>
      <c r="C175" s="5">
        <v>70.84</v>
      </c>
      <c r="D175" s="5">
        <v>47.002000000000002</v>
      </c>
      <c r="E175" s="5">
        <v>119.38</v>
      </c>
      <c r="F175" s="5">
        <v>132.04</v>
      </c>
      <c r="G175" s="5">
        <v>34.457900000000002</v>
      </c>
      <c r="H175" s="5">
        <v>206.9</v>
      </c>
      <c r="I175" s="5">
        <v>337.55</v>
      </c>
      <c r="J175" s="4">
        <v>2918.65</v>
      </c>
      <c r="K175" s="6">
        <f t="shared" si="33"/>
        <v>-1.1994179873372923E-2</v>
      </c>
      <c r="L175" s="6">
        <f t="shared" si="34"/>
        <v>-2.1276595744680771E-2</v>
      </c>
      <c r="M175" s="6">
        <f t="shared" si="35"/>
        <v>-1.3806126731011226E-2</v>
      </c>
      <c r="N175" s="6">
        <f t="shared" si="36"/>
        <v>-2.1635797410260671E-2</v>
      </c>
      <c r="O175" s="6">
        <f t="shared" si="37"/>
        <v>2.7339003645199256E-3</v>
      </c>
      <c r="P175" s="6">
        <f t="shared" si="38"/>
        <v>-1.4105502290355787E-2</v>
      </c>
      <c r="Q175" s="6">
        <f t="shared" si="39"/>
        <v>-4.8309178743954906E-4</v>
      </c>
      <c r="R175" s="6">
        <f t="shared" si="40"/>
        <v>3.5677122045487675E-3</v>
      </c>
      <c r="S175" s="6">
        <f t="shared" si="41"/>
        <v>-6.6165434006446588E-3</v>
      </c>
      <c r="T175" s="6" cm="1">
        <f t="array" ref="T175">SQRT(SUMSQ(K175:R175-S175)/(COUNT(K175:R175)-1))</f>
        <v>1.0730183083334054E-2</v>
      </c>
      <c r="U175" s="10">
        <f t="shared" si="42"/>
        <v>0</v>
      </c>
      <c r="V175" s="10">
        <f t="shared" si="43"/>
        <v>0</v>
      </c>
      <c r="W175" s="6">
        <f t="array" ref="W175">AVERAGE(ABS(K175:R175-S175))</f>
        <v>9.4254545037526505E-3</v>
      </c>
      <c r="X175" s="7">
        <f t="shared" si="44"/>
        <v>-6.6165434006446588E-3</v>
      </c>
      <c r="Y175" s="7">
        <f t="shared" si="45"/>
        <v>6.6165434006446588E-3</v>
      </c>
      <c r="Z175" s="6">
        <f t="shared" si="46"/>
        <v>4.3778646572614385E-5</v>
      </c>
    </row>
    <row r="176" spans="1:26" x14ac:dyDescent="0.25">
      <c r="A176" s="1">
        <v>43689</v>
      </c>
      <c r="B176" s="5">
        <v>50.12</v>
      </c>
      <c r="C176" s="5">
        <v>69.63</v>
      </c>
      <c r="D176" s="5">
        <v>45.802</v>
      </c>
      <c r="E176" s="5">
        <v>116.72</v>
      </c>
      <c r="F176" s="5">
        <v>131.93</v>
      </c>
      <c r="G176" s="5">
        <v>33.547899999999998</v>
      </c>
      <c r="H176" s="5">
        <v>201.52</v>
      </c>
      <c r="I176" s="5">
        <v>332.94</v>
      </c>
      <c r="J176" s="4">
        <v>2883.75</v>
      </c>
      <c r="K176" s="6">
        <f t="shared" si="33"/>
        <v>-2.5473650692564576E-3</v>
      </c>
      <c r="L176" s="6">
        <f t="shared" si="34"/>
        <v>-1.7080745341614967E-2</v>
      </c>
      <c r="M176" s="6">
        <f t="shared" si="35"/>
        <v>-2.5530828475384126E-2</v>
      </c>
      <c r="N176" s="6">
        <f t="shared" si="36"/>
        <v>-2.2281789244429473E-2</v>
      </c>
      <c r="O176" s="6">
        <f t="shared" si="37"/>
        <v>-8.3308088458033946E-4</v>
      </c>
      <c r="P176" s="6">
        <f t="shared" si="38"/>
        <v>-2.6409038275693075E-2</v>
      </c>
      <c r="Q176" s="6">
        <f t="shared" si="39"/>
        <v>-2.6002899951667491E-2</v>
      </c>
      <c r="R176" s="6">
        <f t="shared" si="40"/>
        <v>-1.3657235965042203E-2</v>
      </c>
      <c r="S176" s="6">
        <f t="shared" si="41"/>
        <v>-1.1957583129186489E-2</v>
      </c>
      <c r="T176" s="6" cm="1">
        <f t="array" ref="T176">SQRT(SUMSQ(K176:R176-S176)/(COUNT(K176:R176)-1))</f>
        <v>1.1578181861812477E-2</v>
      </c>
      <c r="U176" s="10">
        <f t="shared" si="42"/>
        <v>0</v>
      </c>
      <c r="V176" s="10">
        <f t="shared" si="43"/>
        <v>0</v>
      </c>
      <c r="W176" s="6">
        <f t="array" ref="W176">AVERAGE(ABS(K176:R176-S176))</f>
        <v>9.9689698479060729E-3</v>
      </c>
      <c r="X176" s="7">
        <f t="shared" si="44"/>
        <v>-1.1957583129186489E-2</v>
      </c>
      <c r="Y176" s="7">
        <f t="shared" si="45"/>
        <v>1.1957583129186489E-2</v>
      </c>
      <c r="Z176" s="6">
        <f t="shared" si="46"/>
        <v>1.4298379429140534E-4</v>
      </c>
    </row>
    <row r="177" spans="1:26" x14ac:dyDescent="0.25">
      <c r="A177" s="1">
        <v>43690</v>
      </c>
      <c r="B177" s="5">
        <v>52.243000000000002</v>
      </c>
      <c r="C177" s="5">
        <v>70.489999999999995</v>
      </c>
      <c r="D177" s="5">
        <v>47</v>
      </c>
      <c r="E177" s="5">
        <v>119.01</v>
      </c>
      <c r="F177" s="5">
        <v>133.41999999999999</v>
      </c>
      <c r="G177" s="5">
        <v>33.367800000000003</v>
      </c>
      <c r="H177" s="5">
        <v>204.11</v>
      </c>
      <c r="I177" s="5">
        <v>332.86</v>
      </c>
      <c r="J177" s="4">
        <v>2926.32</v>
      </c>
      <c r="K177" s="6">
        <f t="shared" si="33"/>
        <v>4.2358339984038373E-2</v>
      </c>
      <c r="L177" s="6">
        <f t="shared" si="34"/>
        <v>1.2350998132988567E-2</v>
      </c>
      <c r="M177" s="6">
        <f t="shared" si="35"/>
        <v>2.6156063054015188E-2</v>
      </c>
      <c r="N177" s="6">
        <f t="shared" si="36"/>
        <v>1.9619602467443542E-2</v>
      </c>
      <c r="O177" s="6">
        <f t="shared" si="37"/>
        <v>1.1293867960281867E-2</v>
      </c>
      <c r="P177" s="6">
        <f t="shared" si="38"/>
        <v>-5.3684433302828571E-3</v>
      </c>
      <c r="Q177" s="6">
        <f t="shared" si="39"/>
        <v>1.2852322350138889E-2</v>
      </c>
      <c r="R177" s="6">
        <f t="shared" si="40"/>
        <v>-2.4028353457072882E-4</v>
      </c>
      <c r="S177" s="6">
        <f t="shared" si="41"/>
        <v>1.4762028608582556E-2</v>
      </c>
      <c r="T177" s="6" cm="1">
        <f t="array" ref="T177">SQRT(SUMSQ(K177:R177-S177)/(COUNT(K177:R177)-1))</f>
        <v>1.4960757718689837E-2</v>
      </c>
      <c r="U177" s="10">
        <f t="shared" si="42"/>
        <v>0</v>
      </c>
      <c r="V177" s="10">
        <f t="shared" si="43"/>
        <v>0</v>
      </c>
      <c r="W177" s="6">
        <f t="array" ref="W177">AVERAGE(ABS(K177:R177-S177))</f>
        <v>1.084620014301331E-2</v>
      </c>
      <c r="X177" s="7">
        <f t="shared" si="44"/>
        <v>1.4762028608582556E-2</v>
      </c>
      <c r="Y177" s="7">
        <f t="shared" si="45"/>
        <v>1.4762028608582556E-2</v>
      </c>
      <c r="Z177" s="6">
        <f t="shared" si="46"/>
        <v>2.1791748864060983E-4</v>
      </c>
    </row>
    <row r="178" spans="1:26" x14ac:dyDescent="0.25">
      <c r="A178" s="1">
        <v>43691</v>
      </c>
      <c r="B178" s="5">
        <v>50.688000000000002</v>
      </c>
      <c r="C178" s="5">
        <v>67.650000000000006</v>
      </c>
      <c r="D178" s="5">
        <v>43.923999999999999</v>
      </c>
      <c r="E178" s="5">
        <v>115.21</v>
      </c>
      <c r="F178" s="5">
        <v>130.26</v>
      </c>
      <c r="G178" s="5">
        <v>32.457799999999999</v>
      </c>
      <c r="H178" s="5">
        <v>195.56</v>
      </c>
      <c r="I178" s="5">
        <v>320.42</v>
      </c>
      <c r="J178" s="4">
        <v>2840.6</v>
      </c>
      <c r="K178" s="6">
        <f t="shared" si="33"/>
        <v>-2.9764753172673797E-2</v>
      </c>
      <c r="L178" s="6">
        <f t="shared" si="34"/>
        <v>-4.0289402752163306E-2</v>
      </c>
      <c r="M178" s="6">
        <f t="shared" si="35"/>
        <v>-6.5446808510638332E-2</v>
      </c>
      <c r="N178" s="6">
        <f t="shared" si="36"/>
        <v>-3.1930089908411174E-2</v>
      </c>
      <c r="O178" s="6">
        <f t="shared" si="37"/>
        <v>-2.3684605006745629E-2</v>
      </c>
      <c r="P178" s="6">
        <f t="shared" si="38"/>
        <v>-2.7271800957809789E-2</v>
      </c>
      <c r="Q178" s="6">
        <f t="shared" si="39"/>
        <v>-4.1889177404340838E-2</v>
      </c>
      <c r="R178" s="6">
        <f t="shared" si="40"/>
        <v>-3.7373069759057853E-2</v>
      </c>
      <c r="S178" s="6">
        <f t="shared" si="41"/>
        <v>-2.9292763607534411E-2</v>
      </c>
      <c r="T178" s="6" cm="1">
        <f t="array" ref="T178">SQRT(SUMSQ(K178:R178-S178)/(COUNT(K178:R178)-1))</f>
        <v>1.5559636520110259E-2</v>
      </c>
      <c r="U178" s="10">
        <f t="shared" si="42"/>
        <v>0</v>
      </c>
      <c r="V178" s="10">
        <f t="shared" si="43"/>
        <v>1</v>
      </c>
      <c r="W178" s="6">
        <f t="array" ref="W178">AVERAGE(ABS(K178:R178-S178))</f>
        <v>9.8207301390740298E-3</v>
      </c>
      <c r="X178" s="7">
        <f t="shared" si="44"/>
        <v>-2.9292763607534411E-2</v>
      </c>
      <c r="Y178" s="7">
        <f t="shared" si="45"/>
        <v>2.9292763607534411E-2</v>
      </c>
      <c r="Z178" s="6">
        <f t="shared" si="46"/>
        <v>8.5806599976689241E-4</v>
      </c>
    </row>
    <row r="179" spans="1:26" x14ac:dyDescent="0.25">
      <c r="A179" s="1">
        <v>43692</v>
      </c>
      <c r="B179" s="5">
        <v>50.435000000000002</v>
      </c>
      <c r="C179" s="5">
        <v>67.25</v>
      </c>
      <c r="D179" s="5">
        <v>43.128</v>
      </c>
      <c r="E179" s="5">
        <v>115.25</v>
      </c>
      <c r="F179" s="5">
        <v>130.54</v>
      </c>
      <c r="G179" s="5">
        <v>32.685299999999998</v>
      </c>
      <c r="H179" s="5">
        <v>196.18</v>
      </c>
      <c r="I179" s="5">
        <v>328</v>
      </c>
      <c r="J179" s="4">
        <v>2847.6</v>
      </c>
      <c r="K179" s="6">
        <f t="shared" si="33"/>
        <v>-4.9913194444444198E-3</v>
      </c>
      <c r="L179" s="6">
        <f t="shared" si="34"/>
        <v>-5.9127864005913411E-3</v>
      </c>
      <c r="M179" s="6">
        <f t="shared" si="35"/>
        <v>-1.8122211091885942E-2</v>
      </c>
      <c r="N179" s="6">
        <f t="shared" si="36"/>
        <v>3.4719208402056445E-4</v>
      </c>
      <c r="O179" s="6">
        <f t="shared" si="37"/>
        <v>2.1495470597268085E-3</v>
      </c>
      <c r="P179" s="6">
        <f t="shared" si="38"/>
        <v>7.0091010481301286E-3</v>
      </c>
      <c r="Q179" s="6">
        <f t="shared" si="39"/>
        <v>3.1703824913069667E-3</v>
      </c>
      <c r="R179" s="6">
        <f t="shared" si="40"/>
        <v>2.3656450908182913E-2</v>
      </c>
      <c r="S179" s="6">
        <f t="shared" si="41"/>
        <v>2.464268112370549E-3</v>
      </c>
      <c r="T179" s="6" cm="1">
        <f t="array" ref="T179">SQRT(SUMSQ(K179:R179-S179)/(COUNT(K179:R179)-1))</f>
        <v>1.2097270825566856E-2</v>
      </c>
      <c r="U179" s="10">
        <f t="shared" si="42"/>
        <v>0</v>
      </c>
      <c r="V179" s="10">
        <f t="shared" si="43"/>
        <v>0</v>
      </c>
      <c r="W179" s="6">
        <f t="array" ref="W179">AVERAGE(ABS(K179:R179-S179))</f>
        <v>8.1617560581919296E-3</v>
      </c>
      <c r="X179" s="7">
        <f t="shared" si="44"/>
        <v>2.464268112370549E-3</v>
      </c>
      <c r="Y179" s="7">
        <f t="shared" si="45"/>
        <v>2.464268112370549E-3</v>
      </c>
      <c r="Z179" s="6">
        <f t="shared" si="46"/>
        <v>6.0726173296463088E-6</v>
      </c>
    </row>
    <row r="180" spans="1:26" x14ac:dyDescent="0.25">
      <c r="A180" s="1">
        <v>43693</v>
      </c>
      <c r="B180" s="5">
        <v>51.625</v>
      </c>
      <c r="C180" s="5">
        <v>68.3</v>
      </c>
      <c r="D180" s="5">
        <v>43.988</v>
      </c>
      <c r="E180" s="5">
        <v>116.43</v>
      </c>
      <c r="F180" s="5">
        <v>131.36000000000001</v>
      </c>
      <c r="G180" s="5">
        <v>32.846400000000003</v>
      </c>
      <c r="H180" s="5">
        <v>199.42</v>
      </c>
      <c r="I180" s="5">
        <v>330.45</v>
      </c>
      <c r="J180" s="4">
        <v>2888.68</v>
      </c>
      <c r="K180" s="6">
        <f t="shared" si="33"/>
        <v>2.3594725884802159E-2</v>
      </c>
      <c r="L180" s="6">
        <f t="shared" si="34"/>
        <v>1.5613382899628103E-2</v>
      </c>
      <c r="M180" s="6">
        <f t="shared" si="35"/>
        <v>1.9940641810424875E-2</v>
      </c>
      <c r="N180" s="6">
        <f t="shared" si="36"/>
        <v>1.0238611713665913E-2</v>
      </c>
      <c r="O180" s="6">
        <f t="shared" si="37"/>
        <v>6.2815995097289523E-3</v>
      </c>
      <c r="P180" s="6">
        <f t="shared" si="38"/>
        <v>4.9288212132061471E-3</v>
      </c>
      <c r="Q180" s="6">
        <f t="shared" si="39"/>
        <v>1.6515444999490203E-2</v>
      </c>
      <c r="R180" s="6">
        <f t="shared" si="40"/>
        <v>7.4695121951218191E-3</v>
      </c>
      <c r="S180" s="6">
        <f t="shared" si="41"/>
        <v>1.4426183452732166E-2</v>
      </c>
      <c r="T180" s="6" cm="1">
        <f t="array" ref="T180">SQRT(SUMSQ(K180:R180-S180)/(COUNT(K180:R180)-1))</f>
        <v>6.9970508768700491E-3</v>
      </c>
      <c r="U180" s="10">
        <f t="shared" si="42"/>
        <v>0</v>
      </c>
      <c r="V180" s="10">
        <f t="shared" si="43"/>
        <v>0</v>
      </c>
      <c r="W180" s="6">
        <f t="array" ref="W180">AVERAGE(ABS(K180:R180-S180))</f>
        <v>5.8432063703278136E-3</v>
      </c>
      <c r="X180" s="7">
        <f t="shared" si="44"/>
        <v>1.4426183452732166E-2</v>
      </c>
      <c r="Y180" s="7">
        <f t="shared" si="45"/>
        <v>1.4426183452732166E-2</v>
      </c>
      <c r="Z180" s="6">
        <f t="shared" si="46"/>
        <v>2.0811476901188338E-4</v>
      </c>
    </row>
    <row r="181" spans="1:26" x14ac:dyDescent="0.25">
      <c r="A181" s="1">
        <v>43696</v>
      </c>
      <c r="B181" s="5">
        <v>52.588000000000001</v>
      </c>
      <c r="C181" s="5">
        <v>69.45</v>
      </c>
      <c r="D181" s="5">
        <v>45.366</v>
      </c>
      <c r="E181" s="5">
        <v>117.36</v>
      </c>
      <c r="F181" s="5">
        <v>132.25</v>
      </c>
      <c r="G181" s="5">
        <v>33.348799999999997</v>
      </c>
      <c r="H181" s="5">
        <v>202.2</v>
      </c>
      <c r="I181" s="5">
        <v>333.78</v>
      </c>
      <c r="J181" s="4">
        <v>2923.65</v>
      </c>
      <c r="K181" s="6">
        <f t="shared" si="33"/>
        <v>1.8653753026634412E-2</v>
      </c>
      <c r="L181" s="6">
        <f t="shared" si="34"/>
        <v>1.6837481698389611E-2</v>
      </c>
      <c r="M181" s="6">
        <f t="shared" si="35"/>
        <v>3.1326725470582906E-2</v>
      </c>
      <c r="N181" s="6">
        <f t="shared" si="36"/>
        <v>7.9876320535943179E-3</v>
      </c>
      <c r="O181" s="6">
        <f t="shared" si="37"/>
        <v>6.7752740560291791E-3</v>
      </c>
      <c r="P181" s="6">
        <f t="shared" si="38"/>
        <v>1.5295435725071638E-2</v>
      </c>
      <c r="Q181" s="6">
        <f t="shared" si="39"/>
        <v>1.3940427238993136E-2</v>
      </c>
      <c r="R181" s="6">
        <f t="shared" si="40"/>
        <v>1.0077167498865114E-2</v>
      </c>
      <c r="S181" s="6">
        <f t="shared" si="41"/>
        <v>1.2105875347909967E-2</v>
      </c>
      <c r="T181" s="6" cm="1">
        <f t="array" ref="T181">SQRT(SUMSQ(K181:R181-S181)/(COUNT(K181:R181)-1))</f>
        <v>8.4323666372181066E-3</v>
      </c>
      <c r="U181" s="10">
        <f t="shared" si="42"/>
        <v>0</v>
      </c>
      <c r="V181" s="10">
        <f t="shared" si="43"/>
        <v>0</v>
      </c>
      <c r="W181" s="6">
        <f t="array" ref="W181">AVERAGE(ABS(K181:R181-S181))</f>
        <v>5.8752498569203948E-3</v>
      </c>
      <c r="X181" s="7">
        <f t="shared" si="44"/>
        <v>1.2105875347909967E-2</v>
      </c>
      <c r="Y181" s="7">
        <f t="shared" si="45"/>
        <v>1.2105875347909967E-2</v>
      </c>
      <c r="Z181" s="6">
        <f t="shared" si="46"/>
        <v>1.4655221793913426E-4</v>
      </c>
    </row>
    <row r="182" spans="1:26" x14ac:dyDescent="0.25">
      <c r="A182" s="1">
        <v>43697</v>
      </c>
      <c r="B182" s="5">
        <v>52.59</v>
      </c>
      <c r="C182" s="5">
        <v>69.03</v>
      </c>
      <c r="D182" s="5">
        <v>45.171999999999997</v>
      </c>
      <c r="E182" s="5">
        <v>116.67</v>
      </c>
      <c r="F182" s="5">
        <v>130.6</v>
      </c>
      <c r="G182" s="5">
        <v>32.808500000000002</v>
      </c>
      <c r="H182" s="5">
        <v>199.98</v>
      </c>
      <c r="I182" s="5">
        <v>331.75</v>
      </c>
      <c r="J182" s="4">
        <v>2900.51</v>
      </c>
      <c r="K182" s="6">
        <f t="shared" si="33"/>
        <v>3.8031490073864305E-5</v>
      </c>
      <c r="L182" s="6">
        <f t="shared" si="34"/>
        <v>-6.0475161987041393E-3</v>
      </c>
      <c r="M182" s="6">
        <f t="shared" si="35"/>
        <v>-4.2763302914077261E-3</v>
      </c>
      <c r="N182" s="6">
        <f t="shared" si="36"/>
        <v>-5.8793456032719682E-3</v>
      </c>
      <c r="O182" s="6">
        <f t="shared" si="37"/>
        <v>-1.2476370510397072E-2</v>
      </c>
      <c r="P182" s="6">
        <f t="shared" si="38"/>
        <v>-1.6201482512114174E-2</v>
      </c>
      <c r="Q182" s="6">
        <f t="shared" si="39"/>
        <v>-1.0979228486646897E-2</v>
      </c>
      <c r="R182" s="6">
        <f t="shared" si="40"/>
        <v>-6.0818503205704033E-3</v>
      </c>
      <c r="S182" s="6">
        <f t="shared" si="41"/>
        <v>-7.9147640791475959E-3</v>
      </c>
      <c r="T182" s="6" cm="1">
        <f t="array" ref="T182">SQRT(SUMSQ(K182:R182-S182)/(COUNT(K182:R182)-1))</f>
        <v>5.1595012409097986E-3</v>
      </c>
      <c r="U182" s="10">
        <f t="shared" si="42"/>
        <v>0</v>
      </c>
      <c r="V182" s="10">
        <f t="shared" si="43"/>
        <v>0</v>
      </c>
      <c r="W182" s="6">
        <f t="array" ref="W182">AVERAGE(ABS(K182:R182-S182))</f>
        <v>4.1549498429466203E-3</v>
      </c>
      <c r="X182" s="7">
        <f t="shared" si="44"/>
        <v>-7.9147640791475959E-3</v>
      </c>
      <c r="Y182" s="7">
        <f t="shared" si="45"/>
        <v>7.9147640791475959E-3</v>
      </c>
      <c r="Z182" s="6">
        <f t="shared" si="46"/>
        <v>6.2643490428565098E-5</v>
      </c>
    </row>
    <row r="183" spans="1:26" x14ac:dyDescent="0.25">
      <c r="A183" s="1">
        <v>43698</v>
      </c>
      <c r="B183" s="5">
        <v>53.16</v>
      </c>
      <c r="C183" s="5">
        <v>69.72</v>
      </c>
      <c r="D183" s="5">
        <v>44.165999999999997</v>
      </c>
      <c r="E183" s="5">
        <v>117.68</v>
      </c>
      <c r="F183" s="5">
        <v>131.53</v>
      </c>
      <c r="G183" s="5">
        <v>33.055</v>
      </c>
      <c r="H183" s="5">
        <v>200.68</v>
      </c>
      <c r="I183" s="5">
        <v>339.99</v>
      </c>
      <c r="J183" s="4">
        <v>2924.43</v>
      </c>
      <c r="K183" s="6">
        <f t="shared" si="33"/>
        <v>1.0838562464346779E-2</v>
      </c>
      <c r="L183" s="6">
        <f t="shared" si="34"/>
        <v>9.9956540634507096E-3</v>
      </c>
      <c r="M183" s="6">
        <f t="shared" si="35"/>
        <v>-2.2270433011600144E-2</v>
      </c>
      <c r="N183" s="6">
        <f t="shared" si="36"/>
        <v>8.6568955172710016E-3</v>
      </c>
      <c r="O183" s="6">
        <f t="shared" si="37"/>
        <v>7.1209800918836663E-3</v>
      </c>
      <c r="P183" s="6">
        <f t="shared" si="38"/>
        <v>7.5132968590456706E-3</v>
      </c>
      <c r="Q183" s="6">
        <f t="shared" si="39"/>
        <v>3.5003500350034855E-3</v>
      </c>
      <c r="R183" s="6">
        <f t="shared" si="40"/>
        <v>2.4837980406932969E-2</v>
      </c>
      <c r="S183" s="6">
        <f t="shared" si="41"/>
        <v>8.2468255582637262E-3</v>
      </c>
      <c r="T183" s="6" cm="1">
        <f t="array" ref="T183">SQRT(SUMSQ(K183:R183-S183)/(COUNT(K183:R183)-1))</f>
        <v>1.3314051496683023E-2</v>
      </c>
      <c r="U183" s="10">
        <f t="shared" si="42"/>
        <v>0</v>
      </c>
      <c r="V183" s="10">
        <f t="shared" si="43"/>
        <v>0</v>
      </c>
      <c r="W183" s="6">
        <f t="array" ref="W183">AVERAGE(ABS(K183:R183-S183))</f>
        <v>7.3081123097085976E-3</v>
      </c>
      <c r="X183" s="7">
        <f t="shared" si="44"/>
        <v>8.2468255582637262E-3</v>
      </c>
      <c r="Y183" s="7">
        <f t="shared" si="45"/>
        <v>8.2468255582637262E-3</v>
      </c>
      <c r="Z183" s="6">
        <f t="shared" si="46"/>
        <v>6.8010131788431819E-5</v>
      </c>
    </row>
    <row r="184" spans="1:26" x14ac:dyDescent="0.25">
      <c r="A184" s="1">
        <v>43699</v>
      </c>
      <c r="B184" s="5">
        <v>53.115000000000002</v>
      </c>
      <c r="C184" s="5">
        <v>69.569999999999993</v>
      </c>
      <c r="D184" s="5">
        <v>44.43</v>
      </c>
      <c r="E184" s="5">
        <v>117.89</v>
      </c>
      <c r="F184" s="5">
        <v>131.27000000000001</v>
      </c>
      <c r="G184" s="5">
        <v>33.253999999999998</v>
      </c>
      <c r="H184" s="5">
        <v>202.42</v>
      </c>
      <c r="I184" s="5">
        <v>354.41</v>
      </c>
      <c r="J184" s="4">
        <v>2922.95</v>
      </c>
      <c r="K184" s="6">
        <f t="shared" si="33"/>
        <v>-8.4650112866802019E-4</v>
      </c>
      <c r="L184" s="6">
        <f t="shared" si="34"/>
        <v>-2.1514629948365949E-3</v>
      </c>
      <c r="M184" s="6">
        <f t="shared" si="35"/>
        <v>5.977448716207201E-3</v>
      </c>
      <c r="N184" s="6">
        <f t="shared" si="36"/>
        <v>1.7845003399048487E-3</v>
      </c>
      <c r="O184" s="6">
        <f t="shared" si="37"/>
        <v>-1.9767353455484304E-3</v>
      </c>
      <c r="P184" s="6">
        <f t="shared" si="38"/>
        <v>6.0202692482225206E-3</v>
      </c>
      <c r="Q184" s="6">
        <f t="shared" si="39"/>
        <v>8.6705202312138407E-3</v>
      </c>
      <c r="R184" s="6">
        <f t="shared" si="40"/>
        <v>4.2413012147416218E-2</v>
      </c>
      <c r="S184" s="6">
        <f t="shared" si="41"/>
        <v>-5.0608152699838094E-4</v>
      </c>
      <c r="T184" s="6" cm="1">
        <f t="array" ref="T184">SQRT(SUMSQ(K184:R184-S184)/(COUNT(K184:R184)-1))</f>
        <v>1.699210234256195E-2</v>
      </c>
      <c r="U184" s="10">
        <f t="shared" si="42"/>
        <v>0</v>
      </c>
      <c r="V184" s="10">
        <f t="shared" si="43"/>
        <v>0</v>
      </c>
      <c r="W184" s="6">
        <f t="array" ref="W184">AVERAGE(ABS(K184:R184-S184))</f>
        <v>8.8565766507518046E-3</v>
      </c>
      <c r="X184" s="7">
        <f t="shared" si="44"/>
        <v>-5.0608152699838094E-4</v>
      </c>
      <c r="Y184" s="7">
        <f t="shared" si="45"/>
        <v>5.0608152699838094E-4</v>
      </c>
      <c r="Z184" s="6">
        <f t="shared" si="46"/>
        <v>2.5611851196901299E-7</v>
      </c>
    </row>
    <row r="185" spans="1:26" x14ac:dyDescent="0.25">
      <c r="A185" s="1">
        <v>43700</v>
      </c>
      <c r="B185" s="5">
        <v>50.66</v>
      </c>
      <c r="C185" s="5">
        <v>67.489999999999995</v>
      </c>
      <c r="D185" s="5">
        <v>42.28</v>
      </c>
      <c r="E185" s="5">
        <v>114.06</v>
      </c>
      <c r="F185" s="5">
        <v>127.73</v>
      </c>
      <c r="G185" s="5">
        <v>32.552599999999998</v>
      </c>
      <c r="H185" s="5">
        <v>196.2</v>
      </c>
      <c r="I185" s="5">
        <v>356.01</v>
      </c>
      <c r="J185" s="4">
        <v>2847.11</v>
      </c>
      <c r="K185" s="6">
        <f t="shared" si="33"/>
        <v>-4.6220465028711355E-2</v>
      </c>
      <c r="L185" s="6">
        <f t="shared" si="34"/>
        <v>-2.9897944516314445E-2</v>
      </c>
      <c r="M185" s="6">
        <f t="shared" si="35"/>
        <v>-4.839072698627056E-2</v>
      </c>
      <c r="N185" s="6">
        <f t="shared" si="36"/>
        <v>-3.2487912460768542E-2</v>
      </c>
      <c r="O185" s="6">
        <f t="shared" si="37"/>
        <v>-2.6967319265635781E-2</v>
      </c>
      <c r="P185" s="6">
        <f t="shared" si="38"/>
        <v>-2.1092199434654457E-2</v>
      </c>
      <c r="Q185" s="6">
        <f t="shared" si="39"/>
        <v>-3.0728188914138865E-2</v>
      </c>
      <c r="R185" s="6">
        <f t="shared" si="40"/>
        <v>4.5145453006403269E-3</v>
      </c>
      <c r="S185" s="6">
        <f t="shared" si="41"/>
        <v>-2.5946389777450785E-2</v>
      </c>
      <c r="T185" s="6" cm="1">
        <f t="array" ref="T185">SQRT(SUMSQ(K185:R185-S185)/(COUNT(K185:R185)-1))</f>
        <v>1.6684176993387818E-2</v>
      </c>
      <c r="U185" s="10">
        <f t="shared" si="42"/>
        <v>0</v>
      </c>
      <c r="V185" s="10">
        <f t="shared" si="43"/>
        <v>1</v>
      </c>
      <c r="W185" s="6">
        <f t="array" ref="W185">AVERAGE(ABS(K185:R185-S185))</f>
        <v>1.1791167991002785E-2</v>
      </c>
      <c r="X185" s="7">
        <f t="shared" si="44"/>
        <v>-2.5946389777450785E-2</v>
      </c>
      <c r="Y185" s="7">
        <f t="shared" si="45"/>
        <v>2.5946389777450785E-2</v>
      </c>
      <c r="Z185" s="6">
        <f t="shared" si="46"/>
        <v>6.7321514248340258E-4</v>
      </c>
    </row>
    <row r="186" spans="1:26" x14ac:dyDescent="0.25">
      <c r="A186" s="1">
        <v>43703</v>
      </c>
      <c r="B186" s="5">
        <v>51.622999999999998</v>
      </c>
      <c r="C186" s="5">
        <v>67.849999999999994</v>
      </c>
      <c r="D186" s="5">
        <v>43</v>
      </c>
      <c r="E186" s="5">
        <v>114.42</v>
      </c>
      <c r="F186" s="5">
        <v>127.8</v>
      </c>
      <c r="G186" s="5">
        <v>33.026499999999999</v>
      </c>
      <c r="H186" s="5">
        <v>199.65</v>
      </c>
      <c r="I186" s="5">
        <v>359.04</v>
      </c>
      <c r="J186" s="4">
        <v>2878.38</v>
      </c>
      <c r="K186" s="6">
        <f t="shared" si="33"/>
        <v>1.900908014212388E-2</v>
      </c>
      <c r="L186" s="6">
        <f t="shared" si="34"/>
        <v>5.3341235738628701E-3</v>
      </c>
      <c r="M186" s="6">
        <f t="shared" si="35"/>
        <v>1.7029328287606393E-2</v>
      </c>
      <c r="N186" s="6">
        <f t="shared" si="36"/>
        <v>3.1562335612835835E-3</v>
      </c>
      <c r="O186" s="6">
        <f t="shared" si="37"/>
        <v>5.4803100289668727E-4</v>
      </c>
      <c r="P186" s="6">
        <f t="shared" si="38"/>
        <v>1.4557976935790196E-2</v>
      </c>
      <c r="Q186" s="6">
        <f t="shared" si="39"/>
        <v>1.7584097859327352E-2</v>
      </c>
      <c r="R186" s="6">
        <f t="shared" si="40"/>
        <v>8.5109968821102111E-3</v>
      </c>
      <c r="S186" s="6">
        <f t="shared" si="41"/>
        <v>1.0983067039910699E-2</v>
      </c>
      <c r="T186" s="6" cm="1">
        <f t="array" ref="T186">SQRT(SUMSQ(K186:R186-S186)/(COUNT(K186:R186)-1))</f>
        <v>7.2259328866684999E-3</v>
      </c>
      <c r="U186" s="10">
        <f t="shared" si="42"/>
        <v>0</v>
      </c>
      <c r="V186" s="10">
        <f t="shared" si="43"/>
        <v>0</v>
      </c>
      <c r="W186" s="6">
        <f t="array" ref="W186">AVERAGE(ABS(K186:R186-S186))</f>
        <v>6.3288872755868086E-3</v>
      </c>
      <c r="X186" s="7">
        <f t="shared" si="44"/>
        <v>1.0983067039910699E-2</v>
      </c>
      <c r="Y186" s="7">
        <f t="shared" si="45"/>
        <v>1.0983067039910699E-2</v>
      </c>
      <c r="Z186" s="6">
        <f t="shared" si="46"/>
        <v>1.2062776160317276E-4</v>
      </c>
    </row>
    <row r="187" spans="1:26" x14ac:dyDescent="0.25">
      <c r="A187" s="1">
        <v>43704</v>
      </c>
      <c r="B187" s="5">
        <v>51.04</v>
      </c>
      <c r="C187" s="5">
        <v>67.19</v>
      </c>
      <c r="D187" s="5">
        <v>42.816000000000003</v>
      </c>
      <c r="E187" s="5">
        <v>113.38</v>
      </c>
      <c r="F187" s="5">
        <v>129.63999999999999</v>
      </c>
      <c r="G187" s="5">
        <v>32.552599999999998</v>
      </c>
      <c r="H187" s="5">
        <v>198.07</v>
      </c>
      <c r="I187" s="5">
        <v>354.73</v>
      </c>
      <c r="J187" s="4">
        <v>2869.16</v>
      </c>
      <c r="K187" s="6">
        <f t="shared" si="33"/>
        <v>-1.129341572554865E-2</v>
      </c>
      <c r="L187" s="6">
        <f t="shared" si="34"/>
        <v>-9.7273397199705292E-3</v>
      </c>
      <c r="M187" s="6">
        <f t="shared" si="35"/>
        <v>-4.2790697674418565E-3</v>
      </c>
      <c r="N187" s="6">
        <f t="shared" si="36"/>
        <v>-9.0893200489425841E-3</v>
      </c>
      <c r="O187" s="6">
        <f t="shared" si="37"/>
        <v>1.4397496087636741E-2</v>
      </c>
      <c r="P187" s="6">
        <f t="shared" si="38"/>
        <v>-1.4349083311885891E-2</v>
      </c>
      <c r="Q187" s="6">
        <f t="shared" si="39"/>
        <v>-7.9138492361633395E-3</v>
      </c>
      <c r="R187" s="6">
        <f t="shared" si="40"/>
        <v>-1.2004233511586415E-2</v>
      </c>
      <c r="S187" s="6">
        <f t="shared" si="41"/>
        <v>-3.2031906836484936E-3</v>
      </c>
      <c r="T187" s="6" cm="1">
        <f t="array" ref="T187">SQRT(SUMSQ(K187:R187-S187)/(COUNT(K187:R187)-1))</f>
        <v>9.8378572924285122E-3</v>
      </c>
      <c r="U187" s="10">
        <f t="shared" si="42"/>
        <v>0</v>
      </c>
      <c r="V187" s="10">
        <f t="shared" si="43"/>
        <v>0</v>
      </c>
      <c r="W187" s="6">
        <f t="array" ref="W187">AVERAGE(ABS(K187:R187-S187))</f>
        <v>7.9793329134106306E-3</v>
      </c>
      <c r="X187" s="7">
        <f t="shared" si="44"/>
        <v>-3.2031906836484936E-3</v>
      </c>
      <c r="Y187" s="7">
        <f t="shared" si="45"/>
        <v>3.2031906836484936E-3</v>
      </c>
      <c r="Z187" s="6">
        <f t="shared" si="46"/>
        <v>1.0260430555812503E-5</v>
      </c>
    </row>
    <row r="188" spans="1:26" x14ac:dyDescent="0.25">
      <c r="A188" s="1">
        <v>43705</v>
      </c>
      <c r="B188" s="5">
        <v>51.383000000000003</v>
      </c>
      <c r="C188" s="5">
        <v>67.680000000000007</v>
      </c>
      <c r="D188" s="5">
        <v>43.118000000000002</v>
      </c>
      <c r="E188" s="5">
        <v>114.86</v>
      </c>
      <c r="F188" s="5">
        <v>128.68</v>
      </c>
      <c r="G188" s="5">
        <v>33.253999999999998</v>
      </c>
      <c r="H188" s="5">
        <v>200.42</v>
      </c>
      <c r="I188" s="5">
        <v>359.97</v>
      </c>
      <c r="J188" s="4">
        <v>2887.94</v>
      </c>
      <c r="K188" s="6">
        <f t="shared" si="33"/>
        <v>6.7202194357367517E-3</v>
      </c>
      <c r="L188" s="6">
        <f t="shared" si="34"/>
        <v>7.2927518976040329E-3</v>
      </c>
      <c r="M188" s="6">
        <f t="shared" si="35"/>
        <v>7.0534379671149949E-3</v>
      </c>
      <c r="N188" s="6">
        <f t="shared" si="36"/>
        <v>1.3053448579996463E-2</v>
      </c>
      <c r="O188" s="6">
        <f t="shared" si="37"/>
        <v>-7.4051218759640935E-3</v>
      </c>
      <c r="P188" s="6">
        <f t="shared" si="38"/>
        <v>2.1546666011317051E-2</v>
      </c>
      <c r="Q188" s="6">
        <f t="shared" si="39"/>
        <v>1.1864492351189027E-2</v>
      </c>
      <c r="R188" s="6">
        <f t="shared" si="40"/>
        <v>1.4771798269106018E-2</v>
      </c>
      <c r="S188" s="6">
        <f t="shared" si="41"/>
        <v>6.545469754213773E-3</v>
      </c>
      <c r="T188" s="6" cm="1">
        <f t="array" ref="T188">SQRT(SUMSQ(K188:R188-S188)/(COUNT(K188:R188)-1))</f>
        <v>8.9348448411930379E-3</v>
      </c>
      <c r="U188" s="10">
        <f t="shared" si="42"/>
        <v>0</v>
      </c>
      <c r="V188" s="10">
        <f t="shared" si="43"/>
        <v>0</v>
      </c>
      <c r="W188" s="6">
        <f t="array" ref="W188">AVERAGE(ABS(K188:R188-S188))</f>
        <v>6.3043897328432241E-3</v>
      </c>
      <c r="X188" s="7">
        <f t="shared" si="44"/>
        <v>6.545469754213773E-3</v>
      </c>
      <c r="Y188" s="7">
        <f t="shared" si="45"/>
        <v>6.545469754213773E-3</v>
      </c>
      <c r="Z188" s="6">
        <f t="shared" si="46"/>
        <v>4.2843174303327308E-5</v>
      </c>
    </row>
    <row r="189" spans="1:26" x14ac:dyDescent="0.25">
      <c r="A189" s="1">
        <v>43706</v>
      </c>
      <c r="B189" s="5">
        <v>52.253</v>
      </c>
      <c r="C189" s="5">
        <v>68.430000000000007</v>
      </c>
      <c r="D189" s="5">
        <v>44.341999999999999</v>
      </c>
      <c r="E189" s="5">
        <v>117.77</v>
      </c>
      <c r="F189" s="5">
        <v>128.24</v>
      </c>
      <c r="G189" s="5">
        <v>33.491</v>
      </c>
      <c r="H189" s="5">
        <v>203.44</v>
      </c>
      <c r="I189" s="5">
        <v>362.74</v>
      </c>
      <c r="J189" s="4">
        <v>2924.58</v>
      </c>
      <c r="K189" s="6">
        <f t="shared" si="33"/>
        <v>1.6931670007590105E-2</v>
      </c>
      <c r="L189" s="6">
        <f t="shared" si="34"/>
        <v>1.1081560283688008E-2</v>
      </c>
      <c r="M189" s="6">
        <f t="shared" si="35"/>
        <v>2.8387216475717736E-2</v>
      </c>
      <c r="N189" s="6">
        <f t="shared" si="36"/>
        <v>2.5335190666898821E-2</v>
      </c>
      <c r="O189" s="6">
        <f t="shared" si="37"/>
        <v>-3.4193347839601707E-3</v>
      </c>
      <c r="P189" s="6">
        <f t="shared" si="38"/>
        <v>7.1269621699645569E-3</v>
      </c>
      <c r="Q189" s="6">
        <f t="shared" si="39"/>
        <v>1.5068356451451992E-2</v>
      </c>
      <c r="R189" s="6">
        <f t="shared" si="40"/>
        <v>7.6950857015862795E-3</v>
      </c>
      <c r="S189" s="6">
        <f t="shared" si="41"/>
        <v>1.2687244194824032E-2</v>
      </c>
      <c r="T189" s="6" cm="1">
        <f t="array" ref="T189">SQRT(SUMSQ(K189:R189-S189)/(COUNT(K189:R189)-1))</f>
        <v>1.0337055504210596E-2</v>
      </c>
      <c r="U189" s="10">
        <f t="shared" si="42"/>
        <v>0</v>
      </c>
      <c r="V189" s="10">
        <f t="shared" si="43"/>
        <v>0</v>
      </c>
      <c r="W189" s="6">
        <f t="array" ref="W189">AVERAGE(ABS(K189:R189-S189))</f>
        <v>7.9047700287974976E-3</v>
      </c>
      <c r="X189" s="7">
        <f t="shared" si="44"/>
        <v>1.2687244194824032E-2</v>
      </c>
      <c r="Y189" s="7">
        <f t="shared" si="45"/>
        <v>1.2687244194824032E-2</v>
      </c>
      <c r="Z189" s="6">
        <f t="shared" si="46"/>
        <v>1.6096616525909611E-4</v>
      </c>
    </row>
    <row r="190" spans="1:26" x14ac:dyDescent="0.25">
      <c r="A190" s="1">
        <v>43707</v>
      </c>
      <c r="B190" s="5">
        <v>52.185000000000002</v>
      </c>
      <c r="C190" s="5">
        <v>68.48</v>
      </c>
      <c r="D190" s="5">
        <v>45.122</v>
      </c>
      <c r="E190" s="5">
        <v>119</v>
      </c>
      <c r="F190" s="5">
        <v>128.36000000000001</v>
      </c>
      <c r="G190" s="5">
        <v>33.699599999999997</v>
      </c>
      <c r="H190" s="5">
        <v>203.91</v>
      </c>
      <c r="I190" s="5">
        <v>364.09</v>
      </c>
      <c r="J190" s="4">
        <v>2926.46</v>
      </c>
      <c r="K190" s="6">
        <f t="shared" si="33"/>
        <v>-1.3013606874245909E-3</v>
      </c>
      <c r="L190" s="6">
        <f t="shared" si="34"/>
        <v>7.3067368113388653E-4</v>
      </c>
      <c r="M190" s="6">
        <f t="shared" si="35"/>
        <v>1.7590546209011793E-2</v>
      </c>
      <c r="N190" s="6">
        <f t="shared" si="36"/>
        <v>1.0444085930203073E-2</v>
      </c>
      <c r="O190" s="6">
        <f t="shared" si="37"/>
        <v>9.3574547723029866E-4</v>
      </c>
      <c r="P190" s="6">
        <f t="shared" si="38"/>
        <v>6.2285390104803717E-3</v>
      </c>
      <c r="Q190" s="6">
        <f t="shared" si="39"/>
        <v>2.3102634683445089E-3</v>
      </c>
      <c r="R190" s="6">
        <f t="shared" si="40"/>
        <v>3.7216739262280196E-3</v>
      </c>
      <c r="S190" s="6">
        <f t="shared" si="41"/>
        <v>6.4282734614895531E-4</v>
      </c>
      <c r="T190" s="6" cm="1">
        <f t="array" ref="T190">SQRT(SUMSQ(K190:R190-S190)/(COUNT(K190:R190)-1))</f>
        <v>7.8433142037244823E-3</v>
      </c>
      <c r="U190" s="10">
        <f t="shared" si="42"/>
        <v>0</v>
      </c>
      <c r="V190" s="10">
        <f t="shared" si="43"/>
        <v>0</v>
      </c>
      <c r="W190" s="6">
        <f t="array" ref="W190">AVERAGE(ABS(K190:R190-S190))</f>
        <v>4.9257405391453513E-3</v>
      </c>
      <c r="X190" s="7">
        <f t="shared" si="44"/>
        <v>6.4282734614895531E-4</v>
      </c>
      <c r="Y190" s="7">
        <f t="shared" si="45"/>
        <v>6.4282734614895531E-4</v>
      </c>
      <c r="Z190" s="6">
        <f t="shared" si="46"/>
        <v>4.132269969569088E-7</v>
      </c>
    </row>
    <row r="191" spans="1:26" x14ac:dyDescent="0.25">
      <c r="A191" s="1">
        <v>43711</v>
      </c>
      <c r="B191" s="5">
        <v>51.424999999999997</v>
      </c>
      <c r="C191" s="5">
        <v>68.56</v>
      </c>
      <c r="D191" s="5">
        <v>45.002000000000002</v>
      </c>
      <c r="E191" s="5">
        <v>117.03</v>
      </c>
      <c r="F191" s="5">
        <v>128.74</v>
      </c>
      <c r="G191" s="5">
        <v>34.239899999999999</v>
      </c>
      <c r="H191" s="5">
        <v>198.97</v>
      </c>
      <c r="I191" s="5">
        <v>354.42</v>
      </c>
      <c r="J191" s="4">
        <v>2906.27</v>
      </c>
      <c r="K191" s="6">
        <f t="shared" si="33"/>
        <v>-1.4563571907636352E-2</v>
      </c>
      <c r="L191" s="6">
        <f t="shared" si="34"/>
        <v>1.1682242990653791E-3</v>
      </c>
      <c r="M191" s="6">
        <f t="shared" si="35"/>
        <v>-2.6594565843711671E-3</v>
      </c>
      <c r="N191" s="6">
        <f t="shared" si="36"/>
        <v>-1.6554621848739459E-2</v>
      </c>
      <c r="O191" s="6">
        <f t="shared" si="37"/>
        <v>2.9604238080398471E-3</v>
      </c>
      <c r="P191" s="6">
        <f t="shared" si="38"/>
        <v>1.6032831250222701E-2</v>
      </c>
      <c r="Q191" s="6">
        <f t="shared" si="39"/>
        <v>-2.4226374380854288E-2</v>
      </c>
      <c r="R191" s="6">
        <f t="shared" si="40"/>
        <v>-2.6559367189431082E-2</v>
      </c>
      <c r="S191" s="6">
        <f t="shared" si="41"/>
        <v>-6.8991204390287386E-3</v>
      </c>
      <c r="T191" s="6" cm="1">
        <f t="array" ref="T191">SQRT(SUMSQ(K191:R191-S191)/(COUNT(K191:R191)-1))</f>
        <v>1.4855847223042187E-2</v>
      </c>
      <c r="U191" s="10">
        <f t="shared" si="42"/>
        <v>0</v>
      </c>
      <c r="V191" s="10">
        <f t="shared" si="43"/>
        <v>0</v>
      </c>
      <c r="W191" s="6">
        <f t="array" ref="W191">AVERAGE(ABS(K191:R191-S191))</f>
        <v>1.2425744762452243E-2</v>
      </c>
      <c r="X191" s="7">
        <f t="shared" si="44"/>
        <v>-6.8991204390287386E-3</v>
      </c>
      <c r="Y191" s="7">
        <f t="shared" si="45"/>
        <v>6.8991204390287386E-3</v>
      </c>
      <c r="Z191" s="6">
        <f t="shared" si="46"/>
        <v>4.7597862832224097E-5</v>
      </c>
    </row>
    <row r="192" spans="1:26" x14ac:dyDescent="0.25">
      <c r="A192" s="1">
        <v>43712</v>
      </c>
      <c r="B192" s="5">
        <v>52.298000000000002</v>
      </c>
      <c r="C192" s="5">
        <v>69.290000000000006</v>
      </c>
      <c r="D192" s="5">
        <v>44.136000000000003</v>
      </c>
      <c r="E192" s="5">
        <v>119.1</v>
      </c>
      <c r="F192" s="5">
        <v>128.86000000000001</v>
      </c>
      <c r="G192" s="5">
        <v>33.965000000000003</v>
      </c>
      <c r="H192" s="5">
        <v>201.73</v>
      </c>
      <c r="I192" s="5">
        <v>356.53</v>
      </c>
      <c r="J192" s="4">
        <v>2937.78</v>
      </c>
      <c r="K192" s="6">
        <f t="shared" si="33"/>
        <v>1.6976178901312755E-2</v>
      </c>
      <c r="L192" s="6">
        <f t="shared" si="34"/>
        <v>1.0647607934655801E-2</v>
      </c>
      <c r="M192" s="6">
        <f t="shared" si="35"/>
        <v>-1.9243589173814524E-2</v>
      </c>
      <c r="N192" s="6">
        <f t="shared" si="36"/>
        <v>1.7687772366060006E-2</v>
      </c>
      <c r="O192" s="6">
        <f t="shared" si="37"/>
        <v>9.3211123194048007E-4</v>
      </c>
      <c r="P192" s="6">
        <f t="shared" si="38"/>
        <v>-8.0286449434722185E-3</v>
      </c>
      <c r="Q192" s="6">
        <f t="shared" si="39"/>
        <v>1.3871437905211836E-2</v>
      </c>
      <c r="R192" s="6">
        <f t="shared" si="40"/>
        <v>5.9533886349527609E-3</v>
      </c>
      <c r="S192" s="6">
        <f t="shared" si="41"/>
        <v>1.0842075925499017E-2</v>
      </c>
      <c r="T192" s="6" cm="1">
        <f t="array" ref="T192">SQRT(SUMSQ(K192:R192-S192)/(COUNT(K192:R192)-1))</f>
        <v>1.4526152007981E-2</v>
      </c>
      <c r="U192" s="10">
        <f t="shared" si="42"/>
        <v>0</v>
      </c>
      <c r="V192" s="10">
        <f t="shared" si="43"/>
        <v>0</v>
      </c>
      <c r="W192" s="6">
        <f t="array" ref="W192">AVERAGE(ABS(K192:R192-S192))</f>
        <v>9.9948334174150416E-3</v>
      </c>
      <c r="X192" s="7">
        <f t="shared" si="44"/>
        <v>1.0842075925499017E-2</v>
      </c>
      <c r="Y192" s="7">
        <f t="shared" si="45"/>
        <v>1.0842075925499017E-2</v>
      </c>
      <c r="Z192" s="6">
        <f t="shared" si="46"/>
        <v>1.1755061037428537E-4</v>
      </c>
    </row>
    <row r="193" spans="1:26" x14ac:dyDescent="0.25">
      <c r="A193" s="1">
        <v>43713</v>
      </c>
      <c r="B193" s="5">
        <v>53.32</v>
      </c>
      <c r="C193" s="5">
        <v>70.27</v>
      </c>
      <c r="D193" s="5">
        <v>45.915999999999997</v>
      </c>
      <c r="E193" s="5">
        <v>122.99</v>
      </c>
      <c r="F193" s="5">
        <v>128.58000000000001</v>
      </c>
      <c r="G193" s="5">
        <v>34.448500000000003</v>
      </c>
      <c r="H193" s="5">
        <v>207.05</v>
      </c>
      <c r="I193" s="5">
        <v>360.3</v>
      </c>
      <c r="J193" s="4">
        <v>2976</v>
      </c>
      <c r="K193" s="6">
        <f t="shared" si="33"/>
        <v>1.9541856285135051E-2</v>
      </c>
      <c r="L193" s="6">
        <f t="shared" si="34"/>
        <v>1.4143455044017816E-2</v>
      </c>
      <c r="M193" s="6">
        <f t="shared" si="35"/>
        <v>4.0329889432662469E-2</v>
      </c>
      <c r="N193" s="6">
        <f t="shared" si="36"/>
        <v>3.2661628883291272E-2</v>
      </c>
      <c r="O193" s="6">
        <f t="shared" si="37"/>
        <v>-2.1729008225981339E-3</v>
      </c>
      <c r="P193" s="6">
        <f t="shared" si="38"/>
        <v>1.4235242161048101E-2</v>
      </c>
      <c r="Q193" s="6">
        <f t="shared" si="39"/>
        <v>2.6371883210231539E-2</v>
      </c>
      <c r="R193" s="6">
        <f t="shared" si="40"/>
        <v>1.0574145233220422E-2</v>
      </c>
      <c r="S193" s="6">
        <f t="shared" si="41"/>
        <v>1.3009823744460025E-2</v>
      </c>
      <c r="T193" s="6" cm="1">
        <f t="array" ref="T193">SQRT(SUMSQ(K193:R193-S193)/(COUNT(K193:R193)-1))</f>
        <v>1.5085593610224188E-2</v>
      </c>
      <c r="U193" s="10">
        <f t="shared" si="42"/>
        <v>0</v>
      </c>
      <c r="V193" s="10">
        <f t="shared" si="43"/>
        <v>0</v>
      </c>
      <c r="W193" s="6">
        <f t="array" ref="W193">AVERAGE(ABS(K193:R193-S193))</f>
        <v>1.0855426953490482E-2</v>
      </c>
      <c r="X193" s="7">
        <f t="shared" si="44"/>
        <v>1.3009823744460025E-2</v>
      </c>
      <c r="Y193" s="7">
        <f t="shared" si="45"/>
        <v>1.3009823744460025E-2</v>
      </c>
      <c r="Z193" s="6">
        <f t="shared" si="46"/>
        <v>1.6925551386191587E-4</v>
      </c>
    </row>
    <row r="194" spans="1:26" x14ac:dyDescent="0.25">
      <c r="A194" s="1">
        <v>43714</v>
      </c>
      <c r="B194" s="5">
        <v>53.314999999999998</v>
      </c>
      <c r="C194" s="5">
        <v>70.930000000000007</v>
      </c>
      <c r="D194" s="5">
        <v>45.49</v>
      </c>
      <c r="E194" s="5">
        <v>122.7</v>
      </c>
      <c r="F194" s="5">
        <v>128.21</v>
      </c>
      <c r="G194" s="5">
        <v>34.600099999999998</v>
      </c>
      <c r="H194" s="5">
        <v>207.21</v>
      </c>
      <c r="I194" s="5">
        <v>363</v>
      </c>
      <c r="J194" s="4">
        <v>2978.71</v>
      </c>
      <c r="K194" s="6">
        <f t="shared" si="33"/>
        <v>-9.3773443360922748E-5</v>
      </c>
      <c r="L194" s="6">
        <f t="shared" si="34"/>
        <v>9.3923438167071716E-3</v>
      </c>
      <c r="M194" s="6">
        <f t="shared" si="35"/>
        <v>-9.2778116560674473E-3</v>
      </c>
      <c r="N194" s="6">
        <f t="shared" si="36"/>
        <v>-2.3579152776648238E-3</v>
      </c>
      <c r="O194" s="6">
        <f t="shared" si="37"/>
        <v>-2.8775859387152325E-3</v>
      </c>
      <c r="P194" s="6">
        <f t="shared" si="38"/>
        <v>4.4007721671479594E-3</v>
      </c>
      <c r="Q194" s="6">
        <f t="shared" si="39"/>
        <v>7.7276020284955393E-4</v>
      </c>
      <c r="R194" s="6">
        <f t="shared" si="40"/>
        <v>7.4937552039966437E-3</v>
      </c>
      <c r="S194" s="6">
        <f t="shared" si="41"/>
        <v>9.1061827956995245E-4</v>
      </c>
      <c r="T194" s="6" cm="1">
        <f t="array" ref="T194">SQRT(SUMSQ(K194:R194-S194)/(COUNT(K194:R194)-1))</f>
        <v>6.0630526135420845E-3</v>
      </c>
      <c r="U194" s="10">
        <f t="shared" si="42"/>
        <v>0</v>
      </c>
      <c r="V194" s="10">
        <f t="shared" si="43"/>
        <v>0</v>
      </c>
      <c r="W194" s="6">
        <f t="array" ref="W194">AVERAGE(ABS(K194:R194-S194))</f>
        <v>4.617804232493819E-3</v>
      </c>
      <c r="X194" s="7">
        <f t="shared" si="44"/>
        <v>9.1061827956995245E-4</v>
      </c>
      <c r="Y194" s="7">
        <f t="shared" si="45"/>
        <v>9.1061827956995245E-4</v>
      </c>
      <c r="Z194" s="6">
        <f t="shared" si="46"/>
        <v>8.2922565108694012E-7</v>
      </c>
    </row>
    <row r="195" spans="1:26" x14ac:dyDescent="0.25">
      <c r="A195" s="1">
        <v>43717</v>
      </c>
      <c r="B195" s="5">
        <v>53.542999999999999</v>
      </c>
      <c r="C195" s="5">
        <v>71.489999999999995</v>
      </c>
      <c r="D195" s="5">
        <v>46.357999999999997</v>
      </c>
      <c r="E195" s="5">
        <v>127.25</v>
      </c>
      <c r="F195" s="5">
        <v>126.95</v>
      </c>
      <c r="G195" s="5">
        <v>34.9129</v>
      </c>
      <c r="H195" s="5">
        <v>211.98</v>
      </c>
      <c r="I195" s="5">
        <v>358.78</v>
      </c>
      <c r="J195" s="4">
        <v>2978.43</v>
      </c>
      <c r="K195" s="6">
        <f t="shared" si="33"/>
        <v>4.276470036575164E-3</v>
      </c>
      <c r="L195" s="6">
        <f t="shared" si="34"/>
        <v>7.8951078528124441E-3</v>
      </c>
      <c r="M195" s="6">
        <f t="shared" si="35"/>
        <v>1.9081116728951297E-2</v>
      </c>
      <c r="N195" s="6">
        <f t="shared" si="36"/>
        <v>3.7082314588426923E-2</v>
      </c>
      <c r="O195" s="6">
        <f t="shared" si="37"/>
        <v>-9.8276265501910931E-3</v>
      </c>
      <c r="P195" s="6">
        <f t="shared" si="38"/>
        <v>9.0404362993170562E-3</v>
      </c>
      <c r="Q195" s="6">
        <f t="shared" si="39"/>
        <v>2.3020124511365259E-2</v>
      </c>
      <c r="R195" s="6">
        <f t="shared" si="40"/>
        <v>-1.1625344352617195E-2</v>
      </c>
      <c r="S195" s="6">
        <f t="shared" si="41"/>
        <v>-9.4000423002005284E-5</v>
      </c>
      <c r="T195" s="6" cm="1">
        <f t="array" ref="T195">SQRT(SUMSQ(K195:R195-S195)/(COUNT(K195:R195)-1))</f>
        <v>1.9559821993140554E-2</v>
      </c>
      <c r="U195" s="10">
        <f t="shared" si="42"/>
        <v>0</v>
      </c>
      <c r="V195" s="10">
        <f t="shared" si="43"/>
        <v>0</v>
      </c>
      <c r="W195" s="6">
        <f t="array" ref="W195">AVERAGE(ABS(K195:R195-S195))</f>
        <v>1.5278067826533057E-2</v>
      </c>
      <c r="X195" s="7">
        <f t="shared" si="44"/>
        <v>-9.4000423002005284E-5</v>
      </c>
      <c r="Y195" s="7">
        <f t="shared" si="45"/>
        <v>9.4000423002005284E-5</v>
      </c>
      <c r="Z195" s="6">
        <f t="shared" si="46"/>
        <v>8.8360795245559246E-9</v>
      </c>
    </row>
    <row r="196" spans="1:26" x14ac:dyDescent="0.25">
      <c r="A196" s="1">
        <v>43718</v>
      </c>
      <c r="B196" s="5">
        <v>54.174999999999997</v>
      </c>
      <c r="C196" s="5">
        <v>72.069999999999993</v>
      </c>
      <c r="D196" s="5">
        <v>47.107999999999997</v>
      </c>
      <c r="E196" s="5">
        <v>130.29</v>
      </c>
      <c r="F196" s="5">
        <v>129.55000000000001</v>
      </c>
      <c r="G196" s="5">
        <v>35.4343</v>
      </c>
      <c r="H196" s="5">
        <v>215.63</v>
      </c>
      <c r="I196" s="5">
        <v>369.49</v>
      </c>
      <c r="J196" s="4">
        <v>2979.39</v>
      </c>
      <c r="K196" s="6">
        <f t="shared" si="33"/>
        <v>1.1803597108865693E-2</v>
      </c>
      <c r="L196" s="6">
        <f t="shared" si="34"/>
        <v>8.1130228003916116E-3</v>
      </c>
      <c r="M196" s="6">
        <f t="shared" si="35"/>
        <v>1.6178437378661759E-2</v>
      </c>
      <c r="N196" s="6">
        <f t="shared" si="36"/>
        <v>2.3889980353634543E-2</v>
      </c>
      <c r="O196" s="6">
        <f t="shared" si="37"/>
        <v>2.0480504135486521E-2</v>
      </c>
      <c r="P196" s="6">
        <f t="shared" si="38"/>
        <v>1.4934307949210801E-2</v>
      </c>
      <c r="Q196" s="6">
        <f t="shared" si="39"/>
        <v>1.7218605528823483E-2</v>
      </c>
      <c r="R196" s="6">
        <f t="shared" si="40"/>
        <v>2.9851162272144682E-2</v>
      </c>
      <c r="S196" s="6">
        <f t="shared" si="41"/>
        <v>3.2231746255573235E-4</v>
      </c>
      <c r="T196" s="6" cm="1">
        <f t="array" ref="T196">SQRT(SUMSQ(K196:R196-S196)/(COUNT(K196:R196)-1))</f>
        <v>1.9916490393100086E-2</v>
      </c>
      <c r="U196" s="10">
        <f t="shared" si="42"/>
        <v>0</v>
      </c>
      <c r="V196" s="10">
        <f t="shared" si="43"/>
        <v>0</v>
      </c>
      <c r="W196" s="6">
        <f t="array" ref="W196">AVERAGE(ABS(K196:R196-S196))</f>
        <v>1.7486384728346654E-2</v>
      </c>
      <c r="X196" s="7">
        <f t="shared" si="44"/>
        <v>3.2231746255573235E-4</v>
      </c>
      <c r="Y196" s="7">
        <f t="shared" si="45"/>
        <v>3.2231746255573235E-4</v>
      </c>
      <c r="Z196" s="6">
        <f t="shared" si="46"/>
        <v>1.0388854666836592E-7</v>
      </c>
    </row>
    <row r="197" spans="1:26" x14ac:dyDescent="0.25">
      <c r="A197" s="1">
        <v>43719</v>
      </c>
      <c r="B197" s="5">
        <v>55.898000000000003</v>
      </c>
      <c r="C197" s="5">
        <v>71.930000000000007</v>
      </c>
      <c r="D197" s="5">
        <v>49.42</v>
      </c>
      <c r="E197" s="5">
        <v>133.09</v>
      </c>
      <c r="F197" s="5">
        <v>131.16999999999999</v>
      </c>
      <c r="G197" s="5">
        <v>35.462800000000001</v>
      </c>
      <c r="H197" s="5">
        <v>216.8</v>
      </c>
      <c r="I197" s="5">
        <v>382.94</v>
      </c>
      <c r="J197" s="4">
        <v>3000.93</v>
      </c>
      <c r="K197" s="6">
        <f t="shared" ref="K197:K260" si="47">B197/B196-1</f>
        <v>3.1804337794185678E-2</v>
      </c>
      <c r="L197" s="6">
        <f t="shared" ref="L197:L260" si="48">C197/C196-1</f>
        <v>-1.942555848480465E-3</v>
      </c>
      <c r="M197" s="6">
        <f t="shared" ref="M197:M260" si="49">D197/D196-1</f>
        <v>4.9078712745181496E-2</v>
      </c>
      <c r="N197" s="6">
        <f t="shared" ref="N197:N260" si="50">E197/E196-1</f>
        <v>2.1490521145137942E-2</v>
      </c>
      <c r="O197" s="6">
        <f t="shared" ref="O197:O260" si="51">F197/F196-1</f>
        <v>1.2504824392126412E-2</v>
      </c>
      <c r="P197" s="6">
        <f t="shared" ref="P197:P260" si="52">G197/G196-1</f>
        <v>8.0430543287146605E-4</v>
      </c>
      <c r="Q197" s="6">
        <f t="shared" ref="Q197:Q260" si="53">H197/H196-1</f>
        <v>5.4259611371332284E-3</v>
      </c>
      <c r="R197" s="6">
        <f t="shared" ref="R197:R260" si="54">I197/I196-1</f>
        <v>3.6401526428320174E-2</v>
      </c>
      <c r="S197" s="6">
        <f t="shared" ref="S197:S260" si="55">J197/J196-1</f>
        <v>7.2296678179091245E-3</v>
      </c>
      <c r="T197" s="6" cm="1">
        <f t="array" ref="T197">SQRT(SUMSQ(K197:R197-S197)/(COUNT(K197:R197)-1))</f>
        <v>2.2570909981062016E-2</v>
      </c>
      <c r="U197" s="10">
        <f t="shared" ref="U197:U260" si="56">IF(S197&gt;=$AD$3,1,0)</f>
        <v>0</v>
      </c>
      <c r="V197" s="10">
        <f t="shared" ref="V197:V260" si="57">IF(S197&lt;=$AD$4,1,0)</f>
        <v>0</v>
      </c>
      <c r="W197" s="6">
        <f t="array" ref="W197">AVERAGE(ABS(K197:R197-S197))</f>
        <v>1.6566609518451153E-2</v>
      </c>
      <c r="X197" s="7">
        <f t="shared" ref="X197:X260" si="58">S197</f>
        <v>7.2296678179091245E-3</v>
      </c>
      <c r="Y197" s="7">
        <f t="shared" ref="Y197:Y260" si="59">ABS(X197)</f>
        <v>7.2296678179091245E-3</v>
      </c>
      <c r="Z197" s="6">
        <f t="shared" ref="Z197:Z260" si="60">X197^2</f>
        <v>5.2268096757310885E-5</v>
      </c>
    </row>
    <row r="198" spans="1:26" x14ac:dyDescent="0.25">
      <c r="A198" s="1">
        <v>43720</v>
      </c>
      <c r="B198" s="5">
        <v>55.771000000000001</v>
      </c>
      <c r="C198" s="5">
        <v>71.98</v>
      </c>
      <c r="D198" s="5">
        <v>49.173999999999999</v>
      </c>
      <c r="E198" s="5">
        <v>131.75</v>
      </c>
      <c r="F198" s="5">
        <v>130.43</v>
      </c>
      <c r="G198" s="5">
        <v>35.339500000000001</v>
      </c>
      <c r="H198" s="5">
        <v>218.74</v>
      </c>
      <c r="I198" s="5">
        <v>375.63</v>
      </c>
      <c r="J198" s="4">
        <v>3009.57</v>
      </c>
      <c r="K198" s="6">
        <f t="shared" si="47"/>
        <v>-2.271995420229711E-3</v>
      </c>
      <c r="L198" s="6">
        <f t="shared" si="48"/>
        <v>6.9512025580431569E-4</v>
      </c>
      <c r="M198" s="6">
        <f t="shared" si="49"/>
        <v>-4.9777418049372635E-3</v>
      </c>
      <c r="N198" s="6">
        <f t="shared" si="50"/>
        <v>-1.0068374783980816E-2</v>
      </c>
      <c r="O198" s="6">
        <f t="shared" si="51"/>
        <v>-5.6415338873216925E-3</v>
      </c>
      <c r="P198" s="6">
        <f t="shared" si="52"/>
        <v>-3.4768828180515854E-3</v>
      </c>
      <c r="Q198" s="6">
        <f t="shared" si="53"/>
        <v>8.948339483394907E-3</v>
      </c>
      <c r="R198" s="6">
        <f t="shared" si="54"/>
        <v>-1.9089152347626315E-2</v>
      </c>
      <c r="S198" s="6">
        <f t="shared" si="55"/>
        <v>2.8791074766822966E-3</v>
      </c>
      <c r="T198" s="6" cm="1">
        <f t="array" ref="T198">SQRT(SUMSQ(K198:R198-S198)/(COUNT(K198:R198)-1))</f>
        <v>1.1295454189945927E-2</v>
      </c>
      <c r="U198" s="10">
        <f t="shared" si="56"/>
        <v>0</v>
      </c>
      <c r="V198" s="10">
        <f t="shared" si="57"/>
        <v>0</v>
      </c>
      <c r="W198" s="6">
        <f t="array" ref="W198">AVERAGE(ABS(K198:R198-S198))</f>
        <v>8.8816931437289692E-3</v>
      </c>
      <c r="X198" s="7">
        <f t="shared" si="58"/>
        <v>2.8791074766822966E-3</v>
      </c>
      <c r="Y198" s="7">
        <f t="shared" si="59"/>
        <v>2.8791074766822966E-3</v>
      </c>
      <c r="Z198" s="6">
        <f t="shared" si="60"/>
        <v>8.2892598622879004E-6</v>
      </c>
    </row>
    <row r="199" spans="1:26" x14ac:dyDescent="0.25">
      <c r="A199" s="1">
        <v>43721</v>
      </c>
      <c r="B199" s="5">
        <v>54.688000000000002</v>
      </c>
      <c r="C199" s="5">
        <v>72.64</v>
      </c>
      <c r="D199" s="5">
        <v>49.04</v>
      </c>
      <c r="E199" s="5">
        <v>133.78</v>
      </c>
      <c r="F199" s="5">
        <v>130.78</v>
      </c>
      <c r="G199" s="5">
        <v>34.988799999999998</v>
      </c>
      <c r="H199" s="5">
        <v>219.9</v>
      </c>
      <c r="I199" s="5">
        <v>379.76</v>
      </c>
      <c r="J199" s="4">
        <v>3007.39</v>
      </c>
      <c r="K199" s="6">
        <f t="shared" si="47"/>
        <v>-1.941869430349108E-2</v>
      </c>
      <c r="L199" s="6">
        <f t="shared" si="48"/>
        <v>9.1692136704639715E-3</v>
      </c>
      <c r="M199" s="6">
        <f t="shared" si="49"/>
        <v>-2.7250172855574073E-3</v>
      </c>
      <c r="N199" s="6">
        <f t="shared" si="50"/>
        <v>1.5407969639468666E-2</v>
      </c>
      <c r="O199" s="6">
        <f t="shared" si="51"/>
        <v>2.6834317258299656E-3</v>
      </c>
      <c r="P199" s="6">
        <f t="shared" si="52"/>
        <v>-9.9237397246707548E-3</v>
      </c>
      <c r="Q199" s="6">
        <f t="shared" si="53"/>
        <v>5.3030995702660899E-3</v>
      </c>
      <c r="R199" s="6">
        <f t="shared" si="54"/>
        <v>1.0994861965231806E-2</v>
      </c>
      <c r="S199" s="6">
        <f t="shared" si="55"/>
        <v>-7.2435597111886185E-4</v>
      </c>
      <c r="T199" s="6" cm="1">
        <f t="array" ref="T199">SQRT(SUMSQ(K199:R199-S199)/(COUNT(K199:R199)-1))</f>
        <v>1.184137750803636E-2</v>
      </c>
      <c r="U199" s="10">
        <f t="shared" si="56"/>
        <v>0</v>
      </c>
      <c r="V199" s="10">
        <f t="shared" si="57"/>
        <v>0</v>
      </c>
      <c r="W199" s="6">
        <f t="array" ref="W199">AVERAGE(ABS(K199:R199-S199))</f>
        <v>9.6343424784021831E-3</v>
      </c>
      <c r="X199" s="7">
        <f t="shared" si="58"/>
        <v>-7.2435597111886185E-4</v>
      </c>
      <c r="Y199" s="7">
        <f t="shared" si="59"/>
        <v>7.2435597111886185E-4</v>
      </c>
      <c r="Z199" s="6">
        <f t="shared" si="60"/>
        <v>5.2469157289554947E-7</v>
      </c>
    </row>
    <row r="200" spans="1:26" x14ac:dyDescent="0.25">
      <c r="A200" s="1">
        <v>43724</v>
      </c>
      <c r="B200" s="5">
        <v>54.975000000000001</v>
      </c>
      <c r="C200" s="5">
        <v>73.73</v>
      </c>
      <c r="D200" s="5">
        <v>48.561999999999998</v>
      </c>
      <c r="E200" s="5">
        <v>133.15</v>
      </c>
      <c r="F200" s="5">
        <v>129.54</v>
      </c>
      <c r="G200" s="5">
        <v>34.9129</v>
      </c>
      <c r="H200" s="5">
        <v>217.22</v>
      </c>
      <c r="I200" s="5">
        <v>378.85</v>
      </c>
      <c r="J200" s="4">
        <v>2997.96</v>
      </c>
      <c r="K200" s="6">
        <f t="shared" si="47"/>
        <v>5.2479520187243001E-3</v>
      </c>
      <c r="L200" s="6">
        <f t="shared" si="48"/>
        <v>1.5005506607929542E-2</v>
      </c>
      <c r="M200" s="6">
        <f t="shared" si="49"/>
        <v>-9.7471451876020021E-3</v>
      </c>
      <c r="N200" s="6">
        <f t="shared" si="50"/>
        <v>-4.7092240992674395E-3</v>
      </c>
      <c r="O200" s="6">
        <f t="shared" si="51"/>
        <v>-9.4815721058266744E-3</v>
      </c>
      <c r="P200" s="6">
        <f t="shared" si="52"/>
        <v>-2.1692655935613425E-3</v>
      </c>
      <c r="Q200" s="6">
        <f t="shared" si="53"/>
        <v>-1.2187357889949957E-2</v>
      </c>
      <c r="R200" s="6">
        <f t="shared" si="54"/>
        <v>-2.3962502633241289E-3</v>
      </c>
      <c r="S200" s="6">
        <f t="shared" si="55"/>
        <v>-3.1356092824674775E-3</v>
      </c>
      <c r="T200" s="6" cm="1">
        <f t="array" ref="T200">SQRT(SUMSQ(K200:R200-S200)/(COUNT(K200:R200)-1))</f>
        <v>9.0179085740461577E-3</v>
      </c>
      <c r="U200" s="10">
        <f t="shared" si="56"/>
        <v>0</v>
      </c>
      <c r="V200" s="10">
        <f t="shared" si="57"/>
        <v>0</v>
      </c>
      <c r="W200" s="6">
        <f t="array" ref="W200">AVERAGE(ABS(K200:R200-S200))</f>
        <v>6.4766552565518054E-3</v>
      </c>
      <c r="X200" s="7">
        <f t="shared" si="58"/>
        <v>-3.1356092824674775E-3</v>
      </c>
      <c r="Y200" s="7">
        <f t="shared" si="59"/>
        <v>3.1356092824674775E-3</v>
      </c>
      <c r="Z200" s="6">
        <f t="shared" si="60"/>
        <v>9.8320455722962097E-6</v>
      </c>
    </row>
    <row r="201" spans="1:26" x14ac:dyDescent="0.25">
      <c r="A201" s="1">
        <v>43725</v>
      </c>
      <c r="B201" s="5">
        <v>55.174999999999997</v>
      </c>
      <c r="C201" s="5">
        <v>73.17</v>
      </c>
      <c r="D201" s="5">
        <v>48.957999999999998</v>
      </c>
      <c r="E201" s="5">
        <v>132.16999999999999</v>
      </c>
      <c r="F201" s="5">
        <v>129.66999999999999</v>
      </c>
      <c r="G201" s="5">
        <v>34.600099999999998</v>
      </c>
      <c r="H201" s="5">
        <v>215.91</v>
      </c>
      <c r="I201" s="5">
        <v>384.2</v>
      </c>
      <c r="J201" s="4">
        <v>3005.7</v>
      </c>
      <c r="K201" s="6">
        <f t="shared" si="47"/>
        <v>3.6380172805821065E-3</v>
      </c>
      <c r="L201" s="6">
        <f t="shared" si="48"/>
        <v>-7.5952800759527817E-3</v>
      </c>
      <c r="M201" s="6">
        <f t="shared" si="49"/>
        <v>8.1545241135043689E-3</v>
      </c>
      <c r="N201" s="6">
        <f t="shared" si="50"/>
        <v>-7.3601201652273573E-3</v>
      </c>
      <c r="O201" s="6">
        <f t="shared" si="51"/>
        <v>1.0035510267099035E-3</v>
      </c>
      <c r="P201" s="6">
        <f t="shared" si="52"/>
        <v>-8.9594390612066643E-3</v>
      </c>
      <c r="Q201" s="6">
        <f t="shared" si="53"/>
        <v>-6.0307522327593954E-3</v>
      </c>
      <c r="R201" s="6">
        <f t="shared" si="54"/>
        <v>1.4121684043816751E-2</v>
      </c>
      <c r="S201" s="6">
        <f t="shared" si="55"/>
        <v>2.5817555938036918E-3</v>
      </c>
      <c r="T201" s="6" cm="1">
        <f t="array" ref="T201">SQRT(SUMSQ(K201:R201-S201)/(COUNT(K201:R201)-1))</f>
        <v>9.083890998992936E-3</v>
      </c>
      <c r="U201" s="10">
        <f t="shared" si="56"/>
        <v>0</v>
      </c>
      <c r="V201" s="10">
        <f t="shared" si="57"/>
        <v>0</v>
      </c>
      <c r="W201" s="6">
        <f t="array" ref="W201">AVERAGE(ABS(K201:R201-S201))</f>
        <v>7.5024721417433632E-3</v>
      </c>
      <c r="X201" s="7">
        <f t="shared" si="58"/>
        <v>2.5817555938036918E-3</v>
      </c>
      <c r="Y201" s="7">
        <f t="shared" si="59"/>
        <v>2.5817555938036918E-3</v>
      </c>
      <c r="Z201" s="6">
        <f t="shared" si="60"/>
        <v>6.6654619461366533E-6</v>
      </c>
    </row>
    <row r="202" spans="1:26" x14ac:dyDescent="0.25">
      <c r="A202" s="1">
        <v>43726</v>
      </c>
      <c r="B202" s="5">
        <v>55.692999999999998</v>
      </c>
      <c r="C202" s="5">
        <v>72.819999999999993</v>
      </c>
      <c r="D202" s="5">
        <v>48.698</v>
      </c>
      <c r="E202" s="5">
        <v>131.07</v>
      </c>
      <c r="F202" s="5">
        <v>130.41</v>
      </c>
      <c r="G202" s="5">
        <v>34.486400000000003</v>
      </c>
      <c r="H202" s="5">
        <v>217.08</v>
      </c>
      <c r="I202" s="5">
        <v>386.41</v>
      </c>
      <c r="J202" s="4">
        <v>3006.73</v>
      </c>
      <c r="K202" s="6">
        <f t="shared" si="47"/>
        <v>9.3883099229723488E-3</v>
      </c>
      <c r="L202" s="6">
        <f t="shared" si="48"/>
        <v>-4.783381167145162E-3</v>
      </c>
      <c r="M202" s="6">
        <f t="shared" si="49"/>
        <v>-5.3106744556558061E-3</v>
      </c>
      <c r="N202" s="6">
        <f t="shared" si="50"/>
        <v>-8.3226148142543366E-3</v>
      </c>
      <c r="O202" s="6">
        <f t="shared" si="51"/>
        <v>5.7067941698156766E-3</v>
      </c>
      <c r="P202" s="6">
        <f t="shared" si="52"/>
        <v>-3.2861176701799444E-3</v>
      </c>
      <c r="Q202" s="6">
        <f t="shared" si="53"/>
        <v>5.4189245518967422E-3</v>
      </c>
      <c r="R202" s="6">
        <f t="shared" si="54"/>
        <v>5.7522123893807287E-3</v>
      </c>
      <c r="S202" s="6">
        <f t="shared" si="55"/>
        <v>3.4268223708289192E-4</v>
      </c>
      <c r="T202" s="6" cm="1">
        <f t="array" ref="T202">SQRT(SUMSQ(K202:R202-S202)/(COUNT(K202:R202)-1))</f>
        <v>6.6774766324702783E-3</v>
      </c>
      <c r="U202" s="10">
        <f t="shared" si="56"/>
        <v>0</v>
      </c>
      <c r="V202" s="10">
        <f t="shared" si="57"/>
        <v>0</v>
      </c>
      <c r="W202" s="6">
        <f t="array" ref="W202">AVERAGE(ABS(K202:R202-S202))</f>
        <v>5.9961286426625932E-3</v>
      </c>
      <c r="X202" s="7">
        <f t="shared" si="58"/>
        <v>3.4268223708289192E-4</v>
      </c>
      <c r="Y202" s="7">
        <f t="shared" si="59"/>
        <v>3.4268223708289192E-4</v>
      </c>
      <c r="Z202" s="6">
        <f t="shared" si="60"/>
        <v>1.1743111561213534E-7</v>
      </c>
    </row>
    <row r="203" spans="1:26" x14ac:dyDescent="0.25">
      <c r="A203" s="1">
        <v>43727</v>
      </c>
      <c r="B203" s="5">
        <v>55.24</v>
      </c>
      <c r="C203" s="5">
        <v>72.33</v>
      </c>
      <c r="D203" s="5">
        <v>49.32</v>
      </c>
      <c r="E203" s="5">
        <v>130.12</v>
      </c>
      <c r="F203" s="5">
        <v>130.11000000000001</v>
      </c>
      <c r="G203" s="5">
        <v>34.6096</v>
      </c>
      <c r="H203" s="5">
        <v>215.23</v>
      </c>
      <c r="I203" s="5">
        <v>384.44</v>
      </c>
      <c r="J203" s="4">
        <v>3006.79</v>
      </c>
      <c r="K203" s="6">
        <f t="shared" si="47"/>
        <v>-8.133876788824379E-3</v>
      </c>
      <c r="L203" s="6">
        <f t="shared" si="48"/>
        <v>-6.7289206262015622E-3</v>
      </c>
      <c r="M203" s="6">
        <f t="shared" si="49"/>
        <v>1.2772598464002582E-2</v>
      </c>
      <c r="N203" s="6">
        <f t="shared" si="50"/>
        <v>-7.2480354009306636E-3</v>
      </c>
      <c r="O203" s="6">
        <f t="shared" si="51"/>
        <v>-2.3004370830456145E-3</v>
      </c>
      <c r="P203" s="6">
        <f t="shared" si="52"/>
        <v>3.5724227521571894E-3</v>
      </c>
      <c r="Q203" s="6">
        <f t="shared" si="53"/>
        <v>-8.5222037958357921E-3</v>
      </c>
      <c r="R203" s="6">
        <f t="shared" si="54"/>
        <v>-5.0982117440026009E-3</v>
      </c>
      <c r="S203" s="6">
        <f t="shared" si="55"/>
        <v>1.9955233758972568E-5</v>
      </c>
      <c r="T203" s="6" cm="1">
        <f t="array" ref="T203">SQRT(SUMSQ(K203:R203-S203)/(COUNT(K203:R203)-1))</f>
        <v>7.9700713325520384E-3</v>
      </c>
      <c r="U203" s="10">
        <f t="shared" si="56"/>
        <v>0</v>
      </c>
      <c r="V203" s="10">
        <f t="shared" si="57"/>
        <v>0</v>
      </c>
      <c r="W203" s="6">
        <f t="array" ref="W203">AVERAGE(ABS(K203:R203-S203))</f>
        <v>6.8070659487545343E-3</v>
      </c>
      <c r="X203" s="7">
        <f t="shared" si="58"/>
        <v>1.9955233758972568E-5</v>
      </c>
      <c r="Y203" s="7">
        <f t="shared" si="59"/>
        <v>1.9955233758972568E-5</v>
      </c>
      <c r="Z203" s="6">
        <f t="shared" si="60"/>
        <v>3.9821135437523845E-10</v>
      </c>
    </row>
    <row r="204" spans="1:26" x14ac:dyDescent="0.25">
      <c r="A204" s="1">
        <v>43728</v>
      </c>
      <c r="B204" s="5">
        <v>54.433</v>
      </c>
      <c r="C204" s="5">
        <v>72.08</v>
      </c>
      <c r="D204" s="5">
        <v>48.124000000000002</v>
      </c>
      <c r="E204" s="5">
        <v>128.16</v>
      </c>
      <c r="F204" s="5">
        <v>131.65</v>
      </c>
      <c r="G204" s="5">
        <v>34.780200000000001</v>
      </c>
      <c r="H204" s="5">
        <v>213.74</v>
      </c>
      <c r="I204" s="5">
        <v>379.39</v>
      </c>
      <c r="J204" s="4">
        <v>2992.07</v>
      </c>
      <c r="K204" s="6">
        <f t="shared" si="47"/>
        <v>-1.4608979000724109E-2</v>
      </c>
      <c r="L204" s="6">
        <f t="shared" si="48"/>
        <v>-3.4563804783630525E-3</v>
      </c>
      <c r="M204" s="6">
        <f t="shared" si="49"/>
        <v>-2.4249797242497984E-2</v>
      </c>
      <c r="N204" s="6">
        <f t="shared" si="50"/>
        <v>-1.5063018751921398E-2</v>
      </c>
      <c r="O204" s="6">
        <f t="shared" si="51"/>
        <v>1.1836138651909911E-2</v>
      </c>
      <c r="P204" s="6">
        <f t="shared" si="52"/>
        <v>4.9292681799268934E-3</v>
      </c>
      <c r="Q204" s="6">
        <f t="shared" si="53"/>
        <v>-6.9228267434836566E-3</v>
      </c>
      <c r="R204" s="6">
        <f t="shared" si="54"/>
        <v>-1.3135990011445275E-2</v>
      </c>
      <c r="S204" s="6">
        <f t="shared" si="55"/>
        <v>-4.895586322955614E-3</v>
      </c>
      <c r="T204" s="6" cm="1">
        <f t="array" ref="T204">SQRT(SUMSQ(K204:R204-S204)/(COUNT(K204:R204)-1))</f>
        <v>1.2088222228980927E-2</v>
      </c>
      <c r="U204" s="10">
        <f t="shared" si="56"/>
        <v>0</v>
      </c>
      <c r="V204" s="10">
        <f t="shared" si="57"/>
        <v>0</v>
      </c>
      <c r="W204" s="6">
        <f t="array" ref="W204">AVERAGE(ABS(K204:R204-S204))</f>
        <v>9.6873081822043683E-3</v>
      </c>
      <c r="X204" s="7">
        <f t="shared" si="58"/>
        <v>-4.895586322955614E-3</v>
      </c>
      <c r="Y204" s="7">
        <f t="shared" si="59"/>
        <v>4.895586322955614E-3</v>
      </c>
      <c r="Z204" s="6">
        <f t="shared" si="60"/>
        <v>2.396676544551007E-5</v>
      </c>
    </row>
    <row r="205" spans="1:26" x14ac:dyDescent="0.25">
      <c r="A205" s="1">
        <v>43731</v>
      </c>
      <c r="B205" s="5">
        <v>54.68</v>
      </c>
      <c r="C205" s="5">
        <v>72.13</v>
      </c>
      <c r="D205" s="5">
        <v>48.246000000000002</v>
      </c>
      <c r="E205" s="5">
        <v>128.41999999999999</v>
      </c>
      <c r="F205" s="5">
        <v>131.74</v>
      </c>
      <c r="G205" s="5">
        <v>34.353700000000003</v>
      </c>
      <c r="H205" s="5">
        <v>213.46</v>
      </c>
      <c r="I205" s="5">
        <v>377.03</v>
      </c>
      <c r="J205" s="4">
        <v>2991.78</v>
      </c>
      <c r="K205" s="6">
        <f t="shared" si="47"/>
        <v>4.5376885345287388E-3</v>
      </c>
      <c r="L205" s="6">
        <f t="shared" si="48"/>
        <v>6.9367369589334871E-4</v>
      </c>
      <c r="M205" s="6">
        <f t="shared" si="49"/>
        <v>2.5351176128334263E-3</v>
      </c>
      <c r="N205" s="6">
        <f t="shared" si="50"/>
        <v>2.0287141073658255E-3</v>
      </c>
      <c r="O205" s="6">
        <f t="shared" si="51"/>
        <v>6.836308393467494E-4</v>
      </c>
      <c r="P205" s="6">
        <f t="shared" si="52"/>
        <v>-1.2262724193650376E-2</v>
      </c>
      <c r="Q205" s="6">
        <f t="shared" si="53"/>
        <v>-1.3100028071488801E-3</v>
      </c>
      <c r="R205" s="6">
        <f t="shared" si="54"/>
        <v>-6.2205118743245968E-3</v>
      </c>
      <c r="S205" s="6">
        <f t="shared" si="55"/>
        <v>-9.6922866109405703E-5</v>
      </c>
      <c r="T205" s="6" cm="1">
        <f t="array" ref="T205">SQRT(SUMSQ(K205:R205-S205)/(COUNT(K205:R205)-1))</f>
        <v>5.6205811430308696E-3</v>
      </c>
      <c r="U205" s="10">
        <f t="shared" si="56"/>
        <v>0</v>
      </c>
      <c r="V205" s="10">
        <f t="shared" si="57"/>
        <v>0</v>
      </c>
      <c r="W205" s="6">
        <f t="array" ref="W205">AVERAGE(ABS(K205:R205-S205))</f>
        <v>3.8082386746638441E-3</v>
      </c>
      <c r="X205" s="7">
        <f t="shared" si="58"/>
        <v>-9.6922866109405703E-5</v>
      </c>
      <c r="Y205" s="7">
        <f t="shared" si="59"/>
        <v>9.6922866109405703E-5</v>
      </c>
      <c r="Z205" s="6">
        <f t="shared" si="60"/>
        <v>9.3940419748617841E-9</v>
      </c>
    </row>
    <row r="206" spans="1:26" x14ac:dyDescent="0.25">
      <c r="A206" s="1">
        <v>43732</v>
      </c>
      <c r="B206" s="5">
        <v>54.42</v>
      </c>
      <c r="C206" s="5">
        <v>71.14</v>
      </c>
      <c r="D206" s="5">
        <v>44.642000000000003</v>
      </c>
      <c r="E206" s="5">
        <v>125.99</v>
      </c>
      <c r="F206" s="5">
        <v>131.55000000000001</v>
      </c>
      <c r="G206" s="5">
        <v>34.135599999999997</v>
      </c>
      <c r="H206" s="5">
        <v>207.75</v>
      </c>
      <c r="I206" s="5">
        <v>381.65</v>
      </c>
      <c r="J206" s="4">
        <v>2966.6</v>
      </c>
      <c r="K206" s="6">
        <f t="shared" si="47"/>
        <v>-4.7549378200438808E-3</v>
      </c>
      <c r="L206" s="6">
        <f t="shared" si="48"/>
        <v>-1.3725218355746471E-2</v>
      </c>
      <c r="M206" s="6">
        <f t="shared" si="49"/>
        <v>-7.47004933051445E-2</v>
      </c>
      <c r="N206" s="6">
        <f t="shared" si="50"/>
        <v>-1.8922286248247877E-2</v>
      </c>
      <c r="O206" s="6">
        <f t="shared" si="51"/>
        <v>-1.442234704721379E-3</v>
      </c>
      <c r="P206" s="6">
        <f t="shared" si="52"/>
        <v>-6.3486611340265453E-3</v>
      </c>
      <c r="Q206" s="6">
        <f t="shared" si="53"/>
        <v>-2.6749742340485327E-2</v>
      </c>
      <c r="R206" s="6">
        <f t="shared" si="54"/>
        <v>1.2253666816964159E-2</v>
      </c>
      <c r="S206" s="6">
        <f t="shared" si="55"/>
        <v>-8.4163942535883107E-3</v>
      </c>
      <c r="T206" s="6" cm="1">
        <f t="array" ref="T206">SQRT(SUMSQ(K206:R206-S206)/(COUNT(K206:R206)-1))</f>
        <v>2.7676248013271613E-2</v>
      </c>
      <c r="U206" s="10">
        <f t="shared" si="56"/>
        <v>0</v>
      </c>
      <c r="V206" s="10">
        <f t="shared" si="57"/>
        <v>0</v>
      </c>
      <c r="W206" s="6">
        <f t="array" ref="W206">AVERAGE(ABS(K206:R206-S206))</f>
        <v>1.6725696675974566E-2</v>
      </c>
      <c r="X206" s="7">
        <f t="shared" si="58"/>
        <v>-8.4163942535883107E-3</v>
      </c>
      <c r="Y206" s="7">
        <f t="shared" si="59"/>
        <v>8.4163942535883107E-3</v>
      </c>
      <c r="Z206" s="6">
        <f t="shared" si="60"/>
        <v>7.0835692231834335E-5</v>
      </c>
    </row>
    <row r="207" spans="1:26" x14ac:dyDescent="0.25">
      <c r="A207" s="1">
        <v>43733</v>
      </c>
      <c r="B207" s="5">
        <v>55.258000000000003</v>
      </c>
      <c r="C207" s="5">
        <v>71.349999999999994</v>
      </c>
      <c r="D207" s="5">
        <v>45.74</v>
      </c>
      <c r="E207" s="5">
        <v>126.61</v>
      </c>
      <c r="F207" s="5">
        <v>130.99</v>
      </c>
      <c r="G207" s="5">
        <v>34.031399999999998</v>
      </c>
      <c r="H207" s="5">
        <v>210.03</v>
      </c>
      <c r="I207" s="5">
        <v>386.2</v>
      </c>
      <c r="J207" s="4">
        <v>2984.87</v>
      </c>
      <c r="K207" s="6">
        <f t="shared" si="47"/>
        <v>1.5398750459389987E-2</v>
      </c>
      <c r="L207" s="6">
        <f t="shared" si="48"/>
        <v>2.9519257801517984E-3</v>
      </c>
      <c r="M207" s="6">
        <f t="shared" si="49"/>
        <v>2.4595672236906951E-2</v>
      </c>
      <c r="N207" s="6">
        <f t="shared" si="50"/>
        <v>4.9210254782126039E-3</v>
      </c>
      <c r="O207" s="6">
        <f t="shared" si="51"/>
        <v>-4.2569365260357594E-3</v>
      </c>
      <c r="P207" s="6">
        <f t="shared" si="52"/>
        <v>-3.0525316678189363E-3</v>
      </c>
      <c r="Q207" s="6">
        <f t="shared" si="53"/>
        <v>1.0974729241877368E-2</v>
      </c>
      <c r="R207" s="6">
        <f t="shared" si="54"/>
        <v>1.1921917987685049E-2</v>
      </c>
      <c r="S207" s="6">
        <f t="shared" si="55"/>
        <v>6.1585653610194413E-3</v>
      </c>
      <c r="T207" s="6" cm="1">
        <f t="array" ref="T207">SQRT(SUMSQ(K207:R207-S207)/(COUNT(K207:R207)-1))</f>
        <v>9.905702751652503E-3</v>
      </c>
      <c r="U207" s="10">
        <f t="shared" si="56"/>
        <v>0</v>
      </c>
      <c r="V207" s="10">
        <f t="shared" si="57"/>
        <v>0</v>
      </c>
      <c r="W207" s="6">
        <f t="array" ref="W207">AVERAGE(ABS(K207:R207-S207))</f>
        <v>7.7909483576687061E-3</v>
      </c>
      <c r="X207" s="7">
        <f t="shared" si="58"/>
        <v>6.1585653610194413E-3</v>
      </c>
      <c r="Y207" s="7">
        <f t="shared" si="59"/>
        <v>6.1585653610194413E-3</v>
      </c>
      <c r="Z207" s="6">
        <f t="shared" si="60"/>
        <v>3.7927927305948525E-5</v>
      </c>
    </row>
    <row r="208" spans="1:26" x14ac:dyDescent="0.25">
      <c r="A208" s="1">
        <v>43734</v>
      </c>
      <c r="B208" s="5">
        <v>54.972999999999999</v>
      </c>
      <c r="C208" s="5">
        <v>70.97</v>
      </c>
      <c r="D208" s="5">
        <v>48.512</v>
      </c>
      <c r="E208" s="5">
        <v>126.39</v>
      </c>
      <c r="F208" s="5">
        <v>128.85</v>
      </c>
      <c r="G208" s="5">
        <v>33.9176</v>
      </c>
      <c r="H208" s="5">
        <v>208.22</v>
      </c>
      <c r="I208" s="5">
        <v>386.89</v>
      </c>
      <c r="J208" s="4">
        <v>2977.62</v>
      </c>
      <c r="K208" s="6">
        <f t="shared" si="47"/>
        <v>-5.1576242354048896E-3</v>
      </c>
      <c r="L208" s="6">
        <f t="shared" si="48"/>
        <v>-5.3258584442886781E-3</v>
      </c>
      <c r="M208" s="6">
        <f t="shared" si="49"/>
        <v>6.0603410581547834E-2</v>
      </c>
      <c r="N208" s="6">
        <f t="shared" si="50"/>
        <v>-1.7376194613379914E-3</v>
      </c>
      <c r="O208" s="6">
        <f t="shared" si="51"/>
        <v>-1.6337124971371964E-2</v>
      </c>
      <c r="P208" s="6">
        <f t="shared" si="52"/>
        <v>-3.3439705683573351E-3</v>
      </c>
      <c r="Q208" s="6">
        <f t="shared" si="53"/>
        <v>-8.6178165024044517E-3</v>
      </c>
      <c r="R208" s="6">
        <f t="shared" si="54"/>
        <v>1.7866390471257265E-3</v>
      </c>
      <c r="S208" s="6">
        <f t="shared" si="55"/>
        <v>-2.4289165022262083E-3</v>
      </c>
      <c r="T208" s="6" cm="1">
        <f t="array" ref="T208">SQRT(SUMSQ(K208:R208-S208)/(COUNT(K208:R208)-1))</f>
        <v>2.4610506601480023E-2</v>
      </c>
      <c r="U208" s="10">
        <f t="shared" si="56"/>
        <v>0</v>
      </c>
      <c r="V208" s="10">
        <f t="shared" si="57"/>
        <v>0</v>
      </c>
      <c r="W208" s="6">
        <f t="array" ref="W208">AVERAGE(ABS(K208:R208-S208))</f>
        <v>1.1822123985588809E-2</v>
      </c>
      <c r="X208" s="7">
        <f t="shared" si="58"/>
        <v>-2.4289165022262083E-3</v>
      </c>
      <c r="Y208" s="7">
        <f t="shared" si="59"/>
        <v>2.4289165022262083E-3</v>
      </c>
      <c r="Z208" s="6">
        <f t="shared" si="60"/>
        <v>5.8996353747867979E-6</v>
      </c>
    </row>
    <row r="209" spans="1:26" x14ac:dyDescent="0.25">
      <c r="A209" s="1">
        <v>43735</v>
      </c>
      <c r="B209" s="5">
        <v>54.704999999999998</v>
      </c>
      <c r="C209" s="5">
        <v>71.48</v>
      </c>
      <c r="D209" s="5">
        <v>48.426000000000002</v>
      </c>
      <c r="E209" s="5">
        <v>126.59</v>
      </c>
      <c r="F209" s="5">
        <v>128.6</v>
      </c>
      <c r="G209" s="5">
        <v>34.334699999999998</v>
      </c>
      <c r="H209" s="5">
        <v>208.97</v>
      </c>
      <c r="I209" s="5">
        <v>382.86</v>
      </c>
      <c r="J209" s="4">
        <v>2961.79</v>
      </c>
      <c r="K209" s="6">
        <f t="shared" si="47"/>
        <v>-4.8751205137067544E-3</v>
      </c>
      <c r="L209" s="6">
        <f t="shared" si="48"/>
        <v>7.1861349866142454E-3</v>
      </c>
      <c r="M209" s="6">
        <f t="shared" si="49"/>
        <v>-1.7727572559366189E-3</v>
      </c>
      <c r="N209" s="6">
        <f t="shared" si="50"/>
        <v>1.5824036711764577E-3</v>
      </c>
      <c r="O209" s="6">
        <f t="shared" si="51"/>
        <v>-1.9402405898331088E-3</v>
      </c>
      <c r="P209" s="6">
        <f t="shared" si="52"/>
        <v>1.2297450291294032E-2</v>
      </c>
      <c r="Q209" s="6">
        <f t="shared" si="53"/>
        <v>3.6019594659495446E-3</v>
      </c>
      <c r="R209" s="6">
        <f t="shared" si="54"/>
        <v>-1.0416397425624835E-2</v>
      </c>
      <c r="S209" s="6">
        <f t="shared" si="55"/>
        <v>-5.316326462073695E-3</v>
      </c>
      <c r="T209" s="6" cm="1">
        <f t="array" ref="T209">SQRT(SUMSQ(K209:R209-S209)/(COUNT(K209:R209)-1))</f>
        <v>9.5905101919729098E-3</v>
      </c>
      <c r="U209" s="10">
        <f t="shared" si="56"/>
        <v>0</v>
      </c>
      <c r="V209" s="10">
        <f t="shared" si="57"/>
        <v>0</v>
      </c>
      <c r="W209" s="6">
        <f t="array" ref="W209">AVERAGE(ABS(K209:R209-S209))</f>
        <v>7.2992732817031003E-3</v>
      </c>
      <c r="X209" s="7">
        <f t="shared" si="58"/>
        <v>-5.316326462073695E-3</v>
      </c>
      <c r="Y209" s="7">
        <f t="shared" si="59"/>
        <v>5.316326462073695E-3</v>
      </c>
      <c r="Z209" s="6">
        <f t="shared" si="60"/>
        <v>2.8263327051345011E-5</v>
      </c>
    </row>
    <row r="210" spans="1:26" x14ac:dyDescent="0.25">
      <c r="A210" s="1">
        <v>43738</v>
      </c>
      <c r="B210" s="5">
        <v>55.993000000000002</v>
      </c>
      <c r="C210" s="5">
        <v>70.61</v>
      </c>
      <c r="D210" s="5">
        <v>48.173999999999999</v>
      </c>
      <c r="E210" s="5">
        <v>126.31</v>
      </c>
      <c r="F210" s="5">
        <v>129.38</v>
      </c>
      <c r="G210" s="5">
        <v>34.059800000000003</v>
      </c>
      <c r="H210" s="5">
        <v>207.23</v>
      </c>
      <c r="I210" s="5">
        <v>380.47</v>
      </c>
      <c r="J210" s="4">
        <v>2976.74</v>
      </c>
      <c r="K210" s="6">
        <f t="shared" si="47"/>
        <v>2.3544465770953371E-2</v>
      </c>
      <c r="L210" s="6">
        <f t="shared" si="48"/>
        <v>-1.2171236709569211E-2</v>
      </c>
      <c r="M210" s="6">
        <f t="shared" si="49"/>
        <v>-5.2038161318300746E-3</v>
      </c>
      <c r="N210" s="6">
        <f t="shared" si="50"/>
        <v>-2.2118650762303904E-3</v>
      </c>
      <c r="O210" s="6">
        <f t="shared" si="51"/>
        <v>6.0653188180403994E-3</v>
      </c>
      <c r="P210" s="6">
        <f t="shared" si="52"/>
        <v>-8.0064774120640614E-3</v>
      </c>
      <c r="Q210" s="6">
        <f t="shared" si="53"/>
        <v>-8.3265540508207225E-3</v>
      </c>
      <c r="R210" s="6">
        <f t="shared" si="54"/>
        <v>-6.242490727681127E-3</v>
      </c>
      <c r="S210" s="6">
        <f t="shared" si="55"/>
        <v>5.0476232278453548E-3</v>
      </c>
      <c r="T210" s="6" cm="1">
        <f t="array" ref="T210">SQRT(SUMSQ(K210:R210-S210)/(COUNT(K210:R210)-1))</f>
        <v>1.3491770189013607E-2</v>
      </c>
      <c r="U210" s="10">
        <f t="shared" si="56"/>
        <v>0</v>
      </c>
      <c r="V210" s="10">
        <f t="shared" si="57"/>
        <v>0</v>
      </c>
      <c r="W210" s="6">
        <f t="array" ref="W210">AVERAGE(ABS(K210:R210-S210))</f>
        <v>1.1495339701071347E-2</v>
      </c>
      <c r="X210" s="7">
        <f t="shared" si="58"/>
        <v>5.0476232278453548E-3</v>
      </c>
      <c r="Y210" s="7">
        <f t="shared" si="59"/>
        <v>5.0476232278453548E-3</v>
      </c>
      <c r="Z210" s="6">
        <f t="shared" si="60"/>
        <v>2.5478500250283958E-5</v>
      </c>
    </row>
    <row r="211" spans="1:26" x14ac:dyDescent="0.25">
      <c r="A211" s="1">
        <v>43739</v>
      </c>
      <c r="B211" s="5">
        <v>56.148000000000003</v>
      </c>
      <c r="C211" s="5">
        <v>68.95</v>
      </c>
      <c r="D211" s="5">
        <v>48.938000000000002</v>
      </c>
      <c r="E211" s="5">
        <v>122.37</v>
      </c>
      <c r="F211" s="5">
        <v>129.99</v>
      </c>
      <c r="G211" s="5">
        <v>33.585799999999999</v>
      </c>
      <c r="H211" s="5">
        <v>202.69</v>
      </c>
      <c r="I211" s="5">
        <v>374.94</v>
      </c>
      <c r="J211" s="4">
        <v>2940.25</v>
      </c>
      <c r="K211" s="6">
        <f t="shared" si="47"/>
        <v>2.7682031682532138E-3</v>
      </c>
      <c r="L211" s="6">
        <f t="shared" si="48"/>
        <v>-2.3509417929471699E-2</v>
      </c>
      <c r="M211" s="6">
        <f t="shared" si="49"/>
        <v>1.5859177149499804E-2</v>
      </c>
      <c r="N211" s="6">
        <f t="shared" si="50"/>
        <v>-3.1193096350249361E-2</v>
      </c>
      <c r="O211" s="6">
        <f t="shared" si="51"/>
        <v>4.7147936311642269E-3</v>
      </c>
      <c r="P211" s="6">
        <f t="shared" si="52"/>
        <v>-1.3916699452140135E-2</v>
      </c>
      <c r="Q211" s="6">
        <f t="shared" si="53"/>
        <v>-2.1908024899869649E-2</v>
      </c>
      <c r="R211" s="6">
        <f t="shared" si="54"/>
        <v>-1.4534654506268674E-2</v>
      </c>
      <c r="S211" s="6">
        <f t="shared" si="55"/>
        <v>-1.2258376613342059E-2</v>
      </c>
      <c r="T211" s="6" cm="1">
        <f t="array" ref="T211">SQRT(SUMSQ(K211:R211-S211)/(COUNT(K211:R211)-1))</f>
        <v>1.6434459301104484E-2</v>
      </c>
      <c r="U211" s="10">
        <f t="shared" si="56"/>
        <v>0</v>
      </c>
      <c r="V211" s="10">
        <f t="shared" si="57"/>
        <v>0</v>
      </c>
      <c r="W211" s="6">
        <f t="array" ref="W211">AVERAGE(ABS(K211:R211-S211))</f>
        <v>1.2985914232529081E-2</v>
      </c>
      <c r="X211" s="7">
        <f t="shared" si="58"/>
        <v>-1.2258376613342059E-2</v>
      </c>
      <c r="Y211" s="7">
        <f t="shared" si="59"/>
        <v>1.2258376613342059E-2</v>
      </c>
      <c r="Z211" s="6">
        <f t="shared" si="60"/>
        <v>1.5026779719453154E-4</v>
      </c>
    </row>
    <row r="212" spans="1:26" x14ac:dyDescent="0.25">
      <c r="A212" s="1">
        <v>43740</v>
      </c>
      <c r="B212" s="5">
        <v>54.74</v>
      </c>
      <c r="C212" s="5">
        <v>67.150000000000006</v>
      </c>
      <c r="D212" s="5">
        <v>48.625999999999998</v>
      </c>
      <c r="E212" s="5">
        <v>119.96</v>
      </c>
      <c r="F212" s="5">
        <v>132</v>
      </c>
      <c r="G212" s="5">
        <v>32.893799999999999</v>
      </c>
      <c r="H212" s="5">
        <v>198.25</v>
      </c>
      <c r="I212" s="5">
        <v>367.36</v>
      </c>
      <c r="J212" s="4">
        <v>2887.61</v>
      </c>
      <c r="K212" s="6">
        <f t="shared" si="47"/>
        <v>-2.5076583315523315E-2</v>
      </c>
      <c r="L212" s="6">
        <f t="shared" si="48"/>
        <v>-2.6105873821609782E-2</v>
      </c>
      <c r="M212" s="6">
        <f t="shared" si="49"/>
        <v>-6.37541378887585E-3</v>
      </c>
      <c r="N212" s="6">
        <f t="shared" si="50"/>
        <v>-1.9694369535016798E-2</v>
      </c>
      <c r="O212" s="6">
        <f t="shared" si="51"/>
        <v>1.5462727902146201E-2</v>
      </c>
      <c r="P212" s="6">
        <f t="shared" si="52"/>
        <v>-2.0603945715153449E-2</v>
      </c>
      <c r="Q212" s="6">
        <f t="shared" si="53"/>
        <v>-2.1905372736691464E-2</v>
      </c>
      <c r="R212" s="6">
        <f t="shared" si="54"/>
        <v>-2.0216567984210787E-2</v>
      </c>
      <c r="S212" s="6">
        <f t="shared" si="55"/>
        <v>-1.7903239520448921E-2</v>
      </c>
      <c r="T212" s="6" cm="1">
        <f t="array" ref="T212">SQRT(SUMSQ(K212:R212-S212)/(COUNT(K212:R212)-1))</f>
        <v>1.4125909014315879E-2</v>
      </c>
      <c r="U212" s="10">
        <f t="shared" si="56"/>
        <v>0</v>
      </c>
      <c r="V212" s="10">
        <f t="shared" si="57"/>
        <v>0</v>
      </c>
      <c r="W212" s="6">
        <f t="array" ref="W212">AVERAGE(ABS(K212:R212-S212))</f>
        <v>8.8846336424600325E-3</v>
      </c>
      <c r="X212" s="7">
        <f t="shared" si="58"/>
        <v>-1.7903239520448921E-2</v>
      </c>
      <c r="Y212" s="7">
        <f t="shared" si="59"/>
        <v>1.7903239520448921E-2</v>
      </c>
      <c r="Z212" s="6">
        <f t="shared" si="60"/>
        <v>3.205259853265641E-4</v>
      </c>
    </row>
    <row r="213" spans="1:26" x14ac:dyDescent="0.25">
      <c r="A213" s="1">
        <v>43741</v>
      </c>
      <c r="B213" s="5">
        <v>55.204999999999998</v>
      </c>
      <c r="C213" s="5">
        <v>67.98</v>
      </c>
      <c r="D213" s="5">
        <v>46.606000000000002</v>
      </c>
      <c r="E213" s="5">
        <v>120.04</v>
      </c>
      <c r="F213" s="5">
        <v>131.19</v>
      </c>
      <c r="G213" s="5">
        <v>33.604799999999997</v>
      </c>
      <c r="H213" s="5">
        <v>197.24</v>
      </c>
      <c r="I213" s="5">
        <v>372.07</v>
      </c>
      <c r="J213" s="4">
        <v>2910.63</v>
      </c>
      <c r="K213" s="6">
        <f t="shared" si="47"/>
        <v>8.494702228717399E-3</v>
      </c>
      <c r="L213" s="6">
        <f t="shared" si="48"/>
        <v>1.2360387192851707E-2</v>
      </c>
      <c r="M213" s="6">
        <f t="shared" si="49"/>
        <v>-4.1541562127256904E-2</v>
      </c>
      <c r="N213" s="6">
        <f t="shared" si="50"/>
        <v>6.6688896298772171E-4</v>
      </c>
      <c r="O213" s="6">
        <f t="shared" si="51"/>
        <v>-6.1363636363636065E-3</v>
      </c>
      <c r="P213" s="6">
        <f t="shared" si="52"/>
        <v>2.1615015595644049E-2</v>
      </c>
      <c r="Q213" s="6">
        <f t="shared" si="53"/>
        <v>-5.094577553593882E-3</v>
      </c>
      <c r="R213" s="6">
        <f t="shared" si="54"/>
        <v>1.2821210801393645E-2</v>
      </c>
      <c r="S213" s="6">
        <f t="shared" si="55"/>
        <v>7.9719906774113891E-3</v>
      </c>
      <c r="T213" s="6" cm="1">
        <f t="array" ref="T213">SQRT(SUMSQ(K213:R213-S213)/(COUNT(K213:R213)-1))</f>
        <v>2.1057457468453951E-2</v>
      </c>
      <c r="U213" s="10">
        <f t="shared" si="56"/>
        <v>0</v>
      </c>
      <c r="V213" s="10">
        <f t="shared" si="57"/>
        <v>0</v>
      </c>
      <c r="W213" s="6">
        <f t="array" ref="W213">AVERAGE(ABS(K213:R213-S213))</f>
        <v>1.3424616271604184E-2</v>
      </c>
      <c r="X213" s="7">
        <f t="shared" si="58"/>
        <v>7.9719906774113891E-3</v>
      </c>
      <c r="Y213" s="7">
        <f t="shared" si="59"/>
        <v>7.9719906774113891E-3</v>
      </c>
      <c r="Z213" s="6">
        <f t="shared" si="60"/>
        <v>6.3552635360734095E-5</v>
      </c>
    </row>
    <row r="214" spans="1:26" x14ac:dyDescent="0.25">
      <c r="A214" s="1">
        <v>43742</v>
      </c>
      <c r="B214" s="5">
        <v>56.753</v>
      </c>
      <c r="C214" s="5">
        <v>68.97</v>
      </c>
      <c r="D214" s="5">
        <v>46.286000000000001</v>
      </c>
      <c r="E214" s="5">
        <v>121.04</v>
      </c>
      <c r="F214" s="5">
        <v>133.66</v>
      </c>
      <c r="G214" s="5">
        <v>34.059800000000003</v>
      </c>
      <c r="H214" s="5">
        <v>200.8</v>
      </c>
      <c r="I214" s="5">
        <v>375.7</v>
      </c>
      <c r="J214" s="4">
        <v>2952.01</v>
      </c>
      <c r="K214" s="6">
        <f t="shared" si="47"/>
        <v>2.8040938320804232E-2</v>
      </c>
      <c r="L214" s="6">
        <f t="shared" si="48"/>
        <v>1.4563106796116498E-2</v>
      </c>
      <c r="M214" s="6">
        <f t="shared" si="49"/>
        <v>-6.8660687465132986E-3</v>
      </c>
      <c r="N214" s="6">
        <f t="shared" si="50"/>
        <v>8.3305564811728683E-3</v>
      </c>
      <c r="O214" s="6">
        <f t="shared" si="51"/>
        <v>1.8827654546840433E-2</v>
      </c>
      <c r="P214" s="6">
        <f t="shared" si="52"/>
        <v>1.3539732419178385E-2</v>
      </c>
      <c r="Q214" s="6">
        <f t="shared" si="53"/>
        <v>1.8049077266274693E-2</v>
      </c>
      <c r="R214" s="6">
        <f t="shared" si="54"/>
        <v>9.7562286666488252E-3</v>
      </c>
      <c r="S214" s="6">
        <f t="shared" si="55"/>
        <v>1.4216853396000317E-2</v>
      </c>
      <c r="T214" s="6" cm="1">
        <f t="array" ref="T214">SQRT(SUMSQ(K214:R214-S214)/(COUNT(K214:R214)-1))</f>
        <v>1.0188680032971638E-2</v>
      </c>
      <c r="U214" s="10">
        <f t="shared" si="56"/>
        <v>0</v>
      </c>
      <c r="V214" s="10">
        <f t="shared" si="57"/>
        <v>0</v>
      </c>
      <c r="W214" s="6">
        <f t="array" ref="W214">AVERAGE(ABS(K214:R214-S214))</f>
        <v>6.8400410136936346E-3</v>
      </c>
      <c r="X214" s="7">
        <f t="shared" si="58"/>
        <v>1.4216853396000317E-2</v>
      </c>
      <c r="Y214" s="7">
        <f t="shared" si="59"/>
        <v>1.4216853396000317E-2</v>
      </c>
      <c r="Z214" s="6">
        <f t="shared" si="60"/>
        <v>2.0211892048336576E-4</v>
      </c>
    </row>
    <row r="215" spans="1:26" x14ac:dyDescent="0.25">
      <c r="A215" s="1">
        <v>43745</v>
      </c>
      <c r="B215" s="5">
        <v>56.765000000000001</v>
      </c>
      <c r="C215" s="5">
        <v>68.02</v>
      </c>
      <c r="D215" s="5">
        <v>47.543999999999997</v>
      </c>
      <c r="E215" s="5">
        <v>120.25</v>
      </c>
      <c r="F215" s="5">
        <v>133.16</v>
      </c>
      <c r="G215" s="5">
        <v>33.965000000000003</v>
      </c>
      <c r="H215" s="5">
        <v>200.4</v>
      </c>
      <c r="I215" s="5">
        <v>376.54</v>
      </c>
      <c r="J215" s="4">
        <v>2938.79</v>
      </c>
      <c r="K215" s="6">
        <f t="shared" si="47"/>
        <v>2.1144256691285612E-4</v>
      </c>
      <c r="L215" s="6">
        <f t="shared" si="48"/>
        <v>-1.377410468319562E-2</v>
      </c>
      <c r="M215" s="6">
        <f t="shared" si="49"/>
        <v>2.717884457503339E-2</v>
      </c>
      <c r="N215" s="6">
        <f t="shared" si="50"/>
        <v>-6.526768010575057E-3</v>
      </c>
      <c r="O215" s="6">
        <f t="shared" si="51"/>
        <v>-3.740834954361838E-3</v>
      </c>
      <c r="P215" s="6">
        <f t="shared" si="52"/>
        <v>-2.7833398904280049E-3</v>
      </c>
      <c r="Q215" s="6">
        <f t="shared" si="53"/>
        <v>-1.9920318725099584E-3</v>
      </c>
      <c r="R215" s="6">
        <f t="shared" si="54"/>
        <v>2.2358264572799325E-3</v>
      </c>
      <c r="S215" s="6">
        <f t="shared" si="55"/>
        <v>-4.4783046127893078E-3</v>
      </c>
      <c r="T215" s="6" cm="1">
        <f t="array" ref="T215">SQRT(SUMSQ(K215:R215-S215)/(COUNT(K215:R215)-1))</f>
        <v>1.2925361556826935E-2</v>
      </c>
      <c r="U215" s="10">
        <f t="shared" si="56"/>
        <v>0</v>
      </c>
      <c r="V215" s="10">
        <f t="shared" si="57"/>
        <v>0</v>
      </c>
      <c r="W215" s="6">
        <f t="array" ref="W215">AVERAGE(ABS(K215:R215-S215))</f>
        <v>7.4154997533567857E-3</v>
      </c>
      <c r="X215" s="7">
        <f t="shared" si="58"/>
        <v>-4.4783046127893078E-3</v>
      </c>
      <c r="Y215" s="7">
        <f t="shared" si="59"/>
        <v>4.4783046127893078E-3</v>
      </c>
      <c r="Z215" s="6">
        <f t="shared" si="60"/>
        <v>2.0055212204929993E-5</v>
      </c>
    </row>
    <row r="216" spans="1:26" x14ac:dyDescent="0.25">
      <c r="A216" s="1">
        <v>43746</v>
      </c>
      <c r="B216" s="5">
        <v>56.1</v>
      </c>
      <c r="C216" s="5">
        <v>66.7</v>
      </c>
      <c r="D216" s="5">
        <v>48.01</v>
      </c>
      <c r="E216" s="5">
        <v>117.97</v>
      </c>
      <c r="F216" s="5">
        <v>131.84</v>
      </c>
      <c r="G216" s="5">
        <v>33.585799999999999</v>
      </c>
      <c r="H216" s="5">
        <v>197.37</v>
      </c>
      <c r="I216" s="5">
        <v>374.1</v>
      </c>
      <c r="J216" s="4">
        <v>2893.06</v>
      </c>
      <c r="K216" s="6">
        <f t="shared" si="47"/>
        <v>-1.1714965207434092E-2</v>
      </c>
      <c r="L216" s="6">
        <f t="shared" si="48"/>
        <v>-1.9406057042046343E-2</v>
      </c>
      <c r="M216" s="6">
        <f t="shared" si="49"/>
        <v>9.8014470805991571E-3</v>
      </c>
      <c r="N216" s="6">
        <f t="shared" si="50"/>
        <v>-1.8960498960499006E-2</v>
      </c>
      <c r="O216" s="6">
        <f t="shared" si="51"/>
        <v>-9.9128867527785713E-3</v>
      </c>
      <c r="P216" s="6">
        <f t="shared" si="52"/>
        <v>-1.1164433976152077E-2</v>
      </c>
      <c r="Q216" s="6">
        <f t="shared" si="53"/>
        <v>-1.5119760479041955E-2</v>
      </c>
      <c r="R216" s="6">
        <f t="shared" si="54"/>
        <v>-6.4800552398152078E-3</v>
      </c>
      <c r="S216" s="6">
        <f t="shared" si="55"/>
        <v>-1.5560826054260457E-2</v>
      </c>
      <c r="T216" s="6" cm="1">
        <f t="array" ref="T216">SQRT(SUMSQ(K216:R216-S216)/(COUNT(K216:R216)-1))</f>
        <v>1.0811776255037944E-2</v>
      </c>
      <c r="U216" s="10">
        <f t="shared" si="56"/>
        <v>0</v>
      </c>
      <c r="V216" s="10">
        <f t="shared" si="57"/>
        <v>0</v>
      </c>
      <c r="W216" s="6">
        <f t="array" ref="W216">AVERAGE(ABS(K216:R216-S216))</f>
        <v>7.0024007056205539E-3</v>
      </c>
      <c r="X216" s="7">
        <f t="shared" si="58"/>
        <v>-1.5560826054260457E-2</v>
      </c>
      <c r="Y216" s="7">
        <f t="shared" si="59"/>
        <v>1.5560826054260457E-2</v>
      </c>
      <c r="Z216" s="6">
        <f t="shared" si="60"/>
        <v>2.4213930749095107E-4</v>
      </c>
    </row>
    <row r="217" spans="1:26" x14ac:dyDescent="0.25">
      <c r="A217" s="1">
        <v>43747</v>
      </c>
      <c r="B217" s="5">
        <v>56.758000000000003</v>
      </c>
      <c r="C217" s="5">
        <v>67.44</v>
      </c>
      <c r="D217" s="5">
        <v>48.905999999999999</v>
      </c>
      <c r="E217" s="5">
        <v>119.44</v>
      </c>
      <c r="F217" s="5">
        <v>129.22</v>
      </c>
      <c r="G217" s="5">
        <v>33.832300000000004</v>
      </c>
      <c r="H217" s="5">
        <v>196.85</v>
      </c>
      <c r="I217" s="5">
        <v>374.96</v>
      </c>
      <c r="J217" s="4">
        <v>2919.4</v>
      </c>
      <c r="K217" s="6">
        <f t="shared" si="47"/>
        <v>1.1729055258467014E-2</v>
      </c>
      <c r="L217" s="6">
        <f t="shared" si="48"/>
        <v>1.1094452773613206E-2</v>
      </c>
      <c r="M217" s="6">
        <f t="shared" si="49"/>
        <v>1.8662778587794193E-2</v>
      </c>
      <c r="N217" s="6">
        <f t="shared" si="50"/>
        <v>1.2460795117402723E-2</v>
      </c>
      <c r="O217" s="6">
        <f t="shared" si="51"/>
        <v>-1.9872572815534006E-2</v>
      </c>
      <c r="P217" s="6">
        <f t="shared" si="52"/>
        <v>7.3394112988227622E-3</v>
      </c>
      <c r="Q217" s="6">
        <f t="shared" si="53"/>
        <v>-2.6346455895019938E-3</v>
      </c>
      <c r="R217" s="6">
        <f t="shared" si="54"/>
        <v>2.2988505747125743E-3</v>
      </c>
      <c r="S217" s="6">
        <f t="shared" si="55"/>
        <v>9.104546742895181E-3</v>
      </c>
      <c r="T217" s="6" cm="1">
        <f t="array" ref="T217">SQRT(SUMSQ(K217:R217-S217)/(COUNT(K217:R217)-1))</f>
        <v>1.2763716812577257E-2</v>
      </c>
      <c r="U217" s="10">
        <f t="shared" si="56"/>
        <v>0</v>
      </c>
      <c r="V217" s="10">
        <f t="shared" si="57"/>
        <v>0</v>
      </c>
      <c r="W217" s="6">
        <f t="array" ref="W217">AVERAGE(ABS(K217:R217-S217))</f>
        <v>8.352004783597225E-3</v>
      </c>
      <c r="X217" s="7">
        <f t="shared" si="58"/>
        <v>9.104546742895181E-3</v>
      </c>
      <c r="Y217" s="7">
        <f t="shared" si="59"/>
        <v>9.104546742895181E-3</v>
      </c>
      <c r="Z217" s="6">
        <f t="shared" si="60"/>
        <v>8.2892771393563248E-5</v>
      </c>
    </row>
    <row r="218" spans="1:26" x14ac:dyDescent="0.25">
      <c r="A218" s="1">
        <v>43748</v>
      </c>
      <c r="B218" s="5">
        <v>57.523000000000003</v>
      </c>
      <c r="C218" s="5">
        <v>68.25</v>
      </c>
      <c r="D218" s="5">
        <v>48.948</v>
      </c>
      <c r="E218" s="5">
        <v>122.69</v>
      </c>
      <c r="F218" s="5">
        <v>129.06</v>
      </c>
      <c r="G218" s="5">
        <v>33.927100000000003</v>
      </c>
      <c r="H218" s="5">
        <v>199.87</v>
      </c>
      <c r="I218" s="5">
        <v>371</v>
      </c>
      <c r="J218" s="4">
        <v>2938.13</v>
      </c>
      <c r="K218" s="6">
        <f t="shared" si="47"/>
        <v>1.3478276190140637E-2</v>
      </c>
      <c r="L218" s="6">
        <f t="shared" si="48"/>
        <v>1.2010676156583688E-2</v>
      </c>
      <c r="M218" s="6">
        <f t="shared" si="49"/>
        <v>8.5879033247460157E-4</v>
      </c>
      <c r="N218" s="6">
        <f t="shared" si="50"/>
        <v>2.7210314802411206E-2</v>
      </c>
      <c r="O218" s="6">
        <f t="shared" si="51"/>
        <v>-1.238198421297021E-3</v>
      </c>
      <c r="P218" s="6">
        <f t="shared" si="52"/>
        <v>2.8020560233859015E-3</v>
      </c>
      <c r="Q218" s="6">
        <f t="shared" si="53"/>
        <v>1.5341630683261442E-2</v>
      </c>
      <c r="R218" s="6">
        <f t="shared" si="54"/>
        <v>-1.0561126520162056E-2</v>
      </c>
      <c r="S218" s="6">
        <f t="shared" si="55"/>
        <v>6.4157018565458301E-3</v>
      </c>
      <c r="T218" s="6" cm="1">
        <f t="array" ref="T218">SQRT(SUMSQ(K218:R218-S218)/(COUNT(K218:R218)-1))</f>
        <v>1.1856308867390919E-2</v>
      </c>
      <c r="U218" s="10">
        <f t="shared" si="56"/>
        <v>0</v>
      </c>
      <c r="V218" s="10">
        <f t="shared" si="57"/>
        <v>0</v>
      </c>
      <c r="W218" s="6">
        <f t="array" ref="W218">AVERAGE(ABS(K218:R218-S218))</f>
        <v>9.5224220522494435E-3</v>
      </c>
      <c r="X218" s="7">
        <f t="shared" si="58"/>
        <v>6.4157018565458301E-3</v>
      </c>
      <c r="Y218" s="7">
        <f t="shared" si="59"/>
        <v>6.4157018565458301E-3</v>
      </c>
      <c r="Z218" s="6">
        <f t="shared" si="60"/>
        <v>4.1161230312085614E-5</v>
      </c>
    </row>
    <row r="219" spans="1:26" x14ac:dyDescent="0.25">
      <c r="A219" s="1">
        <v>43749</v>
      </c>
      <c r="B219" s="5">
        <v>59.052999999999997</v>
      </c>
      <c r="C219" s="5">
        <v>68.98</v>
      </c>
      <c r="D219" s="5">
        <v>49.578000000000003</v>
      </c>
      <c r="E219" s="5">
        <v>128.4</v>
      </c>
      <c r="F219" s="5">
        <v>131.33000000000001</v>
      </c>
      <c r="G219" s="5">
        <v>34.230400000000003</v>
      </c>
      <c r="H219" s="5">
        <v>204.68</v>
      </c>
      <c r="I219" s="5">
        <v>374.92</v>
      </c>
      <c r="J219" s="4">
        <v>2970.27</v>
      </c>
      <c r="K219" s="6">
        <f t="shared" si="47"/>
        <v>2.6598056429602002E-2</v>
      </c>
      <c r="L219" s="6">
        <f t="shared" si="48"/>
        <v>1.0695970695970836E-2</v>
      </c>
      <c r="M219" s="6">
        <f t="shared" si="49"/>
        <v>1.2870801667075327E-2</v>
      </c>
      <c r="N219" s="6">
        <f t="shared" si="50"/>
        <v>4.6540060314614218E-2</v>
      </c>
      <c r="O219" s="6">
        <f t="shared" si="51"/>
        <v>1.7588718425538552E-2</v>
      </c>
      <c r="P219" s="6">
        <f t="shared" si="52"/>
        <v>8.9397561241604251E-3</v>
      </c>
      <c r="Q219" s="6">
        <f t="shared" si="53"/>
        <v>2.4065642667734144E-2</v>
      </c>
      <c r="R219" s="6">
        <f t="shared" si="54"/>
        <v>1.0566037735849187E-2</v>
      </c>
      <c r="S219" s="6">
        <f t="shared" si="55"/>
        <v>1.0938930544257763E-2</v>
      </c>
      <c r="T219" s="6" cm="1">
        <f t="array" ref="T219">SQRT(SUMSQ(K219:R219-S219)/(COUNT(K219:R219)-1))</f>
        <v>1.5753030626286572E-2</v>
      </c>
      <c r="U219" s="10">
        <f t="shared" si="56"/>
        <v>0</v>
      </c>
      <c r="V219" s="10">
        <f t="shared" si="57"/>
        <v>0</v>
      </c>
      <c r="W219" s="6">
        <f t="array" ref="W219">AVERAGE(ABS(K219:R219-S219))</f>
        <v>9.4479567325085334E-3</v>
      </c>
      <c r="X219" s="7">
        <f t="shared" si="58"/>
        <v>1.0938930544257763E-2</v>
      </c>
      <c r="Y219" s="7">
        <f t="shared" si="59"/>
        <v>1.0938930544257763E-2</v>
      </c>
      <c r="Z219" s="6">
        <f t="shared" si="60"/>
        <v>1.1966020145209545E-4</v>
      </c>
    </row>
    <row r="220" spans="1:26" x14ac:dyDescent="0.25">
      <c r="A220" s="1">
        <v>43752</v>
      </c>
      <c r="B220" s="5">
        <v>58.968000000000004</v>
      </c>
      <c r="C220" s="5">
        <v>69.180000000000007</v>
      </c>
      <c r="D220" s="5">
        <v>51.392000000000003</v>
      </c>
      <c r="E220" s="5">
        <v>128.38</v>
      </c>
      <c r="F220" s="5">
        <v>130.72</v>
      </c>
      <c r="G220" s="5">
        <v>34.410499999999999</v>
      </c>
      <c r="H220" s="5">
        <v>205.82</v>
      </c>
      <c r="I220" s="5">
        <v>373.18</v>
      </c>
      <c r="J220" s="4">
        <v>2966.15</v>
      </c>
      <c r="K220" s="6">
        <f t="shared" si="47"/>
        <v>-1.4393849592737595E-3</v>
      </c>
      <c r="L220" s="6">
        <f t="shared" si="48"/>
        <v>2.8993911278631934E-3</v>
      </c>
      <c r="M220" s="6">
        <f t="shared" si="49"/>
        <v>3.6588809552624113E-2</v>
      </c>
      <c r="N220" s="6">
        <f t="shared" si="50"/>
        <v>-1.5576323987542828E-4</v>
      </c>
      <c r="O220" s="6">
        <f t="shared" si="51"/>
        <v>-4.6447879387803148E-3</v>
      </c>
      <c r="P220" s="6">
        <f t="shared" si="52"/>
        <v>5.2614050668411405E-3</v>
      </c>
      <c r="Q220" s="6">
        <f t="shared" si="53"/>
        <v>5.5696697283564855E-3</v>
      </c>
      <c r="R220" s="6">
        <f t="shared" si="54"/>
        <v>-4.6409900778833224E-3</v>
      </c>
      <c r="S220" s="6">
        <f t="shared" si="55"/>
        <v>-1.3870792890882111E-3</v>
      </c>
      <c r="T220" s="6" cm="1">
        <f t="array" ref="T220">SQRT(SUMSQ(K220:R220-S220)/(COUNT(K220:R220)-1))</f>
        <v>1.5004095342082649E-2</v>
      </c>
      <c r="U220" s="10">
        <f t="shared" si="56"/>
        <v>0</v>
      </c>
      <c r="V220" s="10">
        <f t="shared" si="57"/>
        <v>0</v>
      </c>
      <c r="W220" s="6">
        <f t="array" ref="W220">AVERAGE(ABS(K220:R220-S220))</f>
        <v>7.9578542237404154E-3</v>
      </c>
      <c r="X220" s="7">
        <f t="shared" si="58"/>
        <v>-1.3870792890882111E-3</v>
      </c>
      <c r="Y220" s="7">
        <f t="shared" si="59"/>
        <v>1.3870792890882111E-3</v>
      </c>
      <c r="Z220" s="6">
        <f t="shared" si="60"/>
        <v>1.9239889542174572E-6</v>
      </c>
    </row>
    <row r="221" spans="1:26" x14ac:dyDescent="0.25">
      <c r="A221" s="1">
        <v>43753</v>
      </c>
      <c r="B221" s="5">
        <v>58.83</v>
      </c>
      <c r="C221" s="5">
        <v>69.42</v>
      </c>
      <c r="D221" s="5">
        <v>51.578000000000003</v>
      </c>
      <c r="E221" s="5">
        <v>131.03</v>
      </c>
      <c r="F221" s="5">
        <v>132.84</v>
      </c>
      <c r="G221" s="5">
        <v>34.600099999999998</v>
      </c>
      <c r="H221" s="5">
        <v>206.46</v>
      </c>
      <c r="I221" s="5">
        <v>370.96</v>
      </c>
      <c r="J221" s="4">
        <v>2995.68</v>
      </c>
      <c r="K221" s="6">
        <f t="shared" si="47"/>
        <v>-2.34025234025248E-3</v>
      </c>
      <c r="L221" s="6">
        <f t="shared" si="48"/>
        <v>3.4692107545533091E-3</v>
      </c>
      <c r="M221" s="6">
        <f t="shared" si="49"/>
        <v>3.6192403486923208E-3</v>
      </c>
      <c r="N221" s="6">
        <f t="shared" si="50"/>
        <v>2.0641844524069253E-2</v>
      </c>
      <c r="O221" s="6">
        <f t="shared" si="51"/>
        <v>1.6217870257037914E-2</v>
      </c>
      <c r="P221" s="6">
        <f t="shared" si="52"/>
        <v>5.5099460920358112E-3</v>
      </c>
      <c r="Q221" s="6">
        <f t="shared" si="53"/>
        <v>3.1095131668448239E-3</v>
      </c>
      <c r="R221" s="6">
        <f t="shared" si="54"/>
        <v>-5.9488718580846811E-3</v>
      </c>
      <c r="S221" s="6">
        <f t="shared" si="55"/>
        <v>9.9556664362894232E-3</v>
      </c>
      <c r="T221" s="6" cm="1">
        <f t="array" ref="T221">SQRT(SUMSQ(K221:R221-S221)/(COUNT(K221:R221)-1))</f>
        <v>1.0045697036013664E-2</v>
      </c>
      <c r="U221" s="10">
        <f t="shared" si="56"/>
        <v>0</v>
      </c>
      <c r="V221" s="10">
        <f t="shared" si="57"/>
        <v>0</v>
      </c>
      <c r="W221" s="6">
        <f t="array" ref="W221">AVERAGE(ABS(K221:R221-S221))</f>
        <v>8.6579492953094694E-3</v>
      </c>
      <c r="X221" s="7">
        <f t="shared" si="58"/>
        <v>9.9556664362894232E-3</v>
      </c>
      <c r="Y221" s="7">
        <f t="shared" si="59"/>
        <v>9.9556664362894232E-3</v>
      </c>
      <c r="Z221" s="6">
        <f t="shared" si="60"/>
        <v>9.9115294190659737E-5</v>
      </c>
    </row>
    <row r="222" spans="1:26" x14ac:dyDescent="0.25">
      <c r="A222" s="1">
        <v>43754</v>
      </c>
      <c r="B222" s="5">
        <v>58.593000000000004</v>
      </c>
      <c r="C222" s="5">
        <v>68.23</v>
      </c>
      <c r="D222" s="5">
        <v>51.95</v>
      </c>
      <c r="E222" s="5">
        <v>130.19</v>
      </c>
      <c r="F222" s="5">
        <v>135.16999999999999</v>
      </c>
      <c r="G222" s="5">
        <v>34.448500000000003</v>
      </c>
      <c r="H222" s="5">
        <v>207.42</v>
      </c>
      <c r="I222" s="5">
        <v>372.43</v>
      </c>
      <c r="J222" s="4">
        <v>2989.69</v>
      </c>
      <c r="K222" s="6">
        <f t="shared" si="47"/>
        <v>-4.0285568587454801E-3</v>
      </c>
      <c r="L222" s="6">
        <f t="shared" si="48"/>
        <v>-1.7142033995966588E-2</v>
      </c>
      <c r="M222" s="6">
        <f t="shared" si="49"/>
        <v>7.2123773701966432E-3</v>
      </c>
      <c r="N222" s="6">
        <f t="shared" si="50"/>
        <v>-6.4107456307715971E-3</v>
      </c>
      <c r="O222" s="6">
        <f t="shared" si="51"/>
        <v>1.753989762119823E-2</v>
      </c>
      <c r="P222" s="6">
        <f t="shared" si="52"/>
        <v>-4.3814902269067035E-3</v>
      </c>
      <c r="Q222" s="6">
        <f t="shared" si="53"/>
        <v>4.6498111014239285E-3</v>
      </c>
      <c r="R222" s="6">
        <f t="shared" si="54"/>
        <v>3.9626913952988119E-3</v>
      </c>
      <c r="S222" s="6">
        <f t="shared" si="55"/>
        <v>-1.9995460129251796E-3</v>
      </c>
      <c r="T222" s="6" cm="1">
        <f t="array" ref="T222">SQRT(SUMSQ(K222:R222-S222)/(COUNT(K222:R222)-1))</f>
        <v>1.0723510769264897E-2</v>
      </c>
      <c r="U222" s="10">
        <f t="shared" si="56"/>
        <v>0</v>
      </c>
      <c r="V222" s="10">
        <f t="shared" si="57"/>
        <v>0</v>
      </c>
      <c r="W222" s="6">
        <f t="array" ref="W222">AVERAGE(ABS(K222:R222-S222))</f>
        <v>8.1659505250634978E-3</v>
      </c>
      <c r="X222" s="7">
        <f t="shared" si="58"/>
        <v>-1.9995460129251796E-3</v>
      </c>
      <c r="Y222" s="7">
        <f t="shared" si="59"/>
        <v>1.9995460129251796E-3</v>
      </c>
      <c r="Z222" s="6">
        <f t="shared" si="60"/>
        <v>3.9981842578049829E-6</v>
      </c>
    </row>
    <row r="223" spans="1:26" x14ac:dyDescent="0.25">
      <c r="A223" s="1">
        <v>43755</v>
      </c>
      <c r="B223" s="5">
        <v>58.82</v>
      </c>
      <c r="C223" s="5">
        <v>68.14</v>
      </c>
      <c r="D223" s="5">
        <v>52.393999999999998</v>
      </c>
      <c r="E223" s="5">
        <v>132.07</v>
      </c>
      <c r="F223" s="5">
        <v>136.16999999999999</v>
      </c>
      <c r="G223" s="5">
        <v>34.562199999999997</v>
      </c>
      <c r="H223" s="5">
        <v>206.46</v>
      </c>
      <c r="I223" s="5">
        <v>369.06</v>
      </c>
      <c r="J223" s="4">
        <v>2997.95</v>
      </c>
      <c r="K223" s="6">
        <f t="shared" si="47"/>
        <v>3.8741829228747804E-3</v>
      </c>
      <c r="L223" s="6">
        <f t="shared" si="48"/>
        <v>-1.3190678587132743E-3</v>
      </c>
      <c r="M223" s="6">
        <f t="shared" si="49"/>
        <v>8.5466794995185946E-3</v>
      </c>
      <c r="N223" s="6">
        <f t="shared" si="50"/>
        <v>1.4440433212996373E-2</v>
      </c>
      <c r="O223" s="6">
        <f t="shared" si="51"/>
        <v>7.398091292446507E-3</v>
      </c>
      <c r="P223" s="6">
        <f t="shared" si="52"/>
        <v>3.3005791253608585E-3</v>
      </c>
      <c r="Q223" s="6">
        <f t="shared" si="53"/>
        <v>-4.6282904252240575E-3</v>
      </c>
      <c r="R223" s="6">
        <f t="shared" si="54"/>
        <v>-9.0486802889133688E-3</v>
      </c>
      <c r="S223" s="6">
        <f t="shared" si="55"/>
        <v>2.7628282530964832E-3</v>
      </c>
      <c r="T223" s="6" cm="1">
        <f t="array" ref="T223">SQRT(SUMSQ(K223:R223-S223)/(COUNT(K223:R223)-1))</f>
        <v>7.5935271938806894E-3</v>
      </c>
      <c r="U223" s="10">
        <f t="shared" si="56"/>
        <v>0</v>
      </c>
      <c r="V223" s="10">
        <f t="shared" si="57"/>
        <v>0</v>
      </c>
      <c r="W223" s="6">
        <f t="array" ref="W223">AVERAGE(ABS(K223:R223-S223))</f>
        <v>5.878793514981856E-3</v>
      </c>
      <c r="X223" s="7">
        <f t="shared" si="58"/>
        <v>2.7628282530964832E-3</v>
      </c>
      <c r="Y223" s="7">
        <f t="shared" si="59"/>
        <v>2.7628282530964832E-3</v>
      </c>
      <c r="Z223" s="6">
        <f t="shared" si="60"/>
        <v>7.6332199561081653E-6</v>
      </c>
    </row>
    <row r="224" spans="1:26" x14ac:dyDescent="0.25">
      <c r="A224" s="1">
        <v>43756</v>
      </c>
      <c r="B224" s="5">
        <v>59.103000000000002</v>
      </c>
      <c r="C224" s="5">
        <v>67.61</v>
      </c>
      <c r="D224" s="5">
        <v>51.39</v>
      </c>
      <c r="E224" s="5">
        <v>130.71</v>
      </c>
      <c r="F224" s="5">
        <v>127.7</v>
      </c>
      <c r="G224" s="5">
        <v>34.562199999999997</v>
      </c>
      <c r="H224" s="5">
        <v>206.52</v>
      </c>
      <c r="I224" s="5">
        <v>344</v>
      </c>
      <c r="J224" s="4">
        <v>2986.2</v>
      </c>
      <c r="K224" s="6">
        <f t="shared" si="47"/>
        <v>4.8112886773206132E-3</v>
      </c>
      <c r="L224" s="6">
        <f t="shared" si="48"/>
        <v>-7.7781039037276845E-3</v>
      </c>
      <c r="M224" s="6">
        <f t="shared" si="49"/>
        <v>-1.9162499522846099E-2</v>
      </c>
      <c r="N224" s="6">
        <f t="shared" si="50"/>
        <v>-1.0297569470735124E-2</v>
      </c>
      <c r="O224" s="6">
        <f t="shared" si="51"/>
        <v>-6.220165969009317E-2</v>
      </c>
      <c r="P224" s="6">
        <f t="shared" si="52"/>
        <v>0</v>
      </c>
      <c r="Q224" s="6">
        <f t="shared" si="53"/>
        <v>2.9061319383894002E-4</v>
      </c>
      <c r="R224" s="6">
        <f t="shared" si="54"/>
        <v>-6.7902238118463076E-2</v>
      </c>
      <c r="S224" s="6">
        <f t="shared" si="55"/>
        <v>-3.919344885671916E-3</v>
      </c>
      <c r="T224" s="6" cm="1">
        <f t="array" ref="T224">SQRT(SUMSQ(K224:R224-S224)/(COUNT(K224:R224)-1))</f>
        <v>3.3568423411817677E-2</v>
      </c>
      <c r="U224" s="10">
        <f t="shared" si="56"/>
        <v>0</v>
      </c>
      <c r="V224" s="10">
        <f t="shared" si="57"/>
        <v>0</v>
      </c>
      <c r="W224" s="6">
        <f t="array" ref="W224">AVERAGE(ABS(K224:R224-S224))</f>
        <v>2.0575660350710109E-2</v>
      </c>
      <c r="X224" s="7">
        <f t="shared" si="58"/>
        <v>-3.919344885671916E-3</v>
      </c>
      <c r="Y224" s="7">
        <f t="shared" si="59"/>
        <v>3.919344885671916E-3</v>
      </c>
      <c r="Z224" s="6">
        <f t="shared" si="60"/>
        <v>1.5361264332842603E-5</v>
      </c>
    </row>
    <row r="225" spans="1:26" x14ac:dyDescent="0.25">
      <c r="A225" s="1">
        <v>43759</v>
      </c>
      <c r="B225" s="5">
        <v>60.128</v>
      </c>
      <c r="C225" s="5">
        <v>68.739999999999995</v>
      </c>
      <c r="D225" s="5">
        <v>50.7</v>
      </c>
      <c r="E225" s="5">
        <v>132.22999999999999</v>
      </c>
      <c r="F225" s="5">
        <v>128.02000000000001</v>
      </c>
      <c r="G225" s="5">
        <v>34.562199999999997</v>
      </c>
      <c r="H225" s="5">
        <v>209.25</v>
      </c>
      <c r="I225" s="5">
        <v>331.06</v>
      </c>
      <c r="J225" s="4">
        <v>3006.72</v>
      </c>
      <c r="K225" s="6">
        <f t="shared" si="47"/>
        <v>1.7342605282303802E-2</v>
      </c>
      <c r="L225" s="6">
        <f t="shared" si="48"/>
        <v>1.6713503919538519E-2</v>
      </c>
      <c r="M225" s="6">
        <f t="shared" si="49"/>
        <v>-1.3426736719206023E-2</v>
      </c>
      <c r="N225" s="6">
        <f t="shared" si="50"/>
        <v>1.1628796572564992E-2</v>
      </c>
      <c r="O225" s="6">
        <f t="shared" si="51"/>
        <v>2.5058731401723655E-3</v>
      </c>
      <c r="P225" s="6">
        <f t="shared" si="52"/>
        <v>0</v>
      </c>
      <c r="Q225" s="6">
        <f t="shared" si="53"/>
        <v>1.3219058686809948E-2</v>
      </c>
      <c r="R225" s="6">
        <f t="shared" si="54"/>
        <v>-3.7616279069767389E-2</v>
      </c>
      <c r="S225" s="6">
        <f t="shared" si="55"/>
        <v>6.8716094032550412E-3</v>
      </c>
      <c r="T225" s="6" cm="1">
        <f t="array" ref="T225">SQRT(SUMSQ(K225:R225-S225)/(COUNT(K225:R225)-1))</f>
        <v>1.9737199575366259E-2</v>
      </c>
      <c r="U225" s="10">
        <f t="shared" si="56"/>
        <v>0</v>
      </c>
      <c r="V225" s="10">
        <f t="shared" si="57"/>
        <v>0</v>
      </c>
      <c r="W225" s="6">
        <f t="array" ref="W225">AVERAGE(ABS(K225:R225-S225))</f>
        <v>1.3430138388752288E-2</v>
      </c>
      <c r="X225" s="7">
        <f t="shared" si="58"/>
        <v>6.8716094032550412E-3</v>
      </c>
      <c r="Y225" s="7">
        <f t="shared" si="59"/>
        <v>6.8716094032550412E-3</v>
      </c>
      <c r="Z225" s="6">
        <f t="shared" si="60"/>
        <v>4.7219015790903107E-5</v>
      </c>
    </row>
    <row r="226" spans="1:26" x14ac:dyDescent="0.25">
      <c r="A226" s="1">
        <v>43760</v>
      </c>
      <c r="B226" s="5">
        <v>59.99</v>
      </c>
      <c r="C226" s="5">
        <v>69.09</v>
      </c>
      <c r="D226" s="5">
        <v>51.116</v>
      </c>
      <c r="E226" s="5">
        <v>133.69</v>
      </c>
      <c r="F226" s="5">
        <v>129.19999999999999</v>
      </c>
      <c r="G226" s="5">
        <v>34.533799999999999</v>
      </c>
      <c r="H226" s="5">
        <v>209.6</v>
      </c>
      <c r="I226" s="5">
        <v>337</v>
      </c>
      <c r="J226" s="4">
        <v>2995.99</v>
      </c>
      <c r="K226" s="6">
        <f t="shared" si="47"/>
        <v>-2.295103778605645E-3</v>
      </c>
      <c r="L226" s="6">
        <f t="shared" si="48"/>
        <v>5.0916496945010437E-3</v>
      </c>
      <c r="M226" s="6">
        <f t="shared" si="49"/>
        <v>8.2051282051280872E-3</v>
      </c>
      <c r="N226" s="6">
        <f t="shared" si="50"/>
        <v>1.1041367314527761E-2</v>
      </c>
      <c r="O226" s="6">
        <f t="shared" si="51"/>
        <v>9.2173097953442973E-3</v>
      </c>
      <c r="P226" s="6">
        <f t="shared" si="52"/>
        <v>-8.2170695152505857E-4</v>
      </c>
      <c r="Q226" s="6">
        <f t="shared" si="53"/>
        <v>1.672640382317736E-3</v>
      </c>
      <c r="R226" s="6">
        <f t="shared" si="54"/>
        <v>1.7942366942548249E-2</v>
      </c>
      <c r="S226" s="6">
        <f t="shared" si="55"/>
        <v>-3.5686728395061262E-3</v>
      </c>
      <c r="T226" s="6" cm="1">
        <f t="array" ref="T226">SQRT(SUMSQ(K226:R226-S226)/(COUNT(K226:R226)-1))</f>
        <v>1.2478107681683647E-2</v>
      </c>
      <c r="U226" s="10">
        <f t="shared" si="56"/>
        <v>0</v>
      </c>
      <c r="V226" s="10">
        <f t="shared" si="57"/>
        <v>0</v>
      </c>
      <c r="W226" s="6">
        <f t="array" ref="W226">AVERAGE(ABS(K226:R226-S226))</f>
        <v>9.8253792900356851E-3</v>
      </c>
      <c r="X226" s="7">
        <f t="shared" si="58"/>
        <v>-3.5686728395061262E-3</v>
      </c>
      <c r="Y226" s="7">
        <f t="shared" si="59"/>
        <v>3.5686728395061262E-3</v>
      </c>
      <c r="Z226" s="6">
        <f t="shared" si="60"/>
        <v>1.2735425835428718E-5</v>
      </c>
    </row>
    <row r="227" spans="1:26" x14ac:dyDescent="0.25">
      <c r="A227" s="1">
        <v>43761</v>
      </c>
      <c r="B227" s="5">
        <v>60.795000000000002</v>
      </c>
      <c r="C227" s="5">
        <v>69.75</v>
      </c>
      <c r="D227" s="5">
        <v>50.936</v>
      </c>
      <c r="E227" s="5">
        <v>135.34</v>
      </c>
      <c r="F227" s="5">
        <v>129.9</v>
      </c>
      <c r="G227" s="5">
        <v>34.856099999999998</v>
      </c>
      <c r="H227" s="5">
        <v>211.32</v>
      </c>
      <c r="I227" s="5">
        <v>340.5</v>
      </c>
      <c r="J227" s="4">
        <v>3004.52</v>
      </c>
      <c r="K227" s="6">
        <f t="shared" si="47"/>
        <v>1.3418903150525185E-2</v>
      </c>
      <c r="L227" s="6">
        <f t="shared" si="48"/>
        <v>9.5527572731219923E-3</v>
      </c>
      <c r="M227" s="6">
        <f t="shared" si="49"/>
        <v>-3.5214023006494566E-3</v>
      </c>
      <c r="N227" s="6">
        <f t="shared" si="50"/>
        <v>1.2341985189617821E-2</v>
      </c>
      <c r="O227" s="6">
        <f t="shared" si="51"/>
        <v>5.4179566563468118E-3</v>
      </c>
      <c r="P227" s="6">
        <f t="shared" si="52"/>
        <v>9.3328854629377567E-3</v>
      </c>
      <c r="Q227" s="6">
        <f t="shared" si="53"/>
        <v>8.2061068702290463E-3</v>
      </c>
      <c r="R227" s="6">
        <f t="shared" si="54"/>
        <v>1.0385756676557945E-2</v>
      </c>
      <c r="S227" s="6">
        <f t="shared" si="55"/>
        <v>2.8471390091422411E-3</v>
      </c>
      <c r="T227" s="6" cm="1">
        <f t="array" ref="T227">SQRT(SUMSQ(K227:R227-S227)/(COUNT(K227:R227)-1))</f>
        <v>7.7612705060668028E-3</v>
      </c>
      <c r="U227" s="10">
        <f t="shared" si="56"/>
        <v>0</v>
      </c>
      <c r="V227" s="10">
        <f t="shared" si="57"/>
        <v>0</v>
      </c>
      <c r="W227" s="6">
        <f t="array" ref="W227">AVERAGE(ABS(K227:R227-S227))</f>
        <v>6.8868649406415711E-3</v>
      </c>
      <c r="X227" s="7">
        <f t="shared" si="58"/>
        <v>2.8471390091422411E-3</v>
      </c>
      <c r="Y227" s="7">
        <f t="shared" si="59"/>
        <v>2.8471390091422411E-3</v>
      </c>
      <c r="Z227" s="6">
        <f t="shared" si="60"/>
        <v>8.1062005373794624E-6</v>
      </c>
    </row>
    <row r="228" spans="1:26" x14ac:dyDescent="0.25">
      <c r="A228" s="1">
        <v>43762</v>
      </c>
      <c r="B228" s="5">
        <v>60.895000000000003</v>
      </c>
      <c r="C228" s="5">
        <v>69.09</v>
      </c>
      <c r="D228" s="5">
        <v>59.936</v>
      </c>
      <c r="E228" s="5">
        <v>133.85</v>
      </c>
      <c r="F228" s="5">
        <v>127.5</v>
      </c>
      <c r="G228" s="5">
        <v>34.495800000000003</v>
      </c>
      <c r="H228" s="5">
        <v>211.05</v>
      </c>
      <c r="I228" s="5">
        <v>344.55</v>
      </c>
      <c r="J228" s="4">
        <v>3010.29</v>
      </c>
      <c r="K228" s="6">
        <f t="shared" si="47"/>
        <v>1.6448721111934628E-3</v>
      </c>
      <c r="L228" s="6">
        <f t="shared" si="48"/>
        <v>-9.4623655913977922E-3</v>
      </c>
      <c r="M228" s="6">
        <f t="shared" si="49"/>
        <v>0.17669231977383393</v>
      </c>
      <c r="N228" s="6">
        <f t="shared" si="50"/>
        <v>-1.1009309886212515E-2</v>
      </c>
      <c r="O228" s="6">
        <f t="shared" si="51"/>
        <v>-1.8475750577367278E-2</v>
      </c>
      <c r="P228" s="6">
        <f t="shared" si="52"/>
        <v>-1.0336784666098442E-2</v>
      </c>
      <c r="Q228" s="6">
        <f t="shared" si="53"/>
        <v>-1.2776831345825412E-3</v>
      </c>
      <c r="R228" s="6">
        <f t="shared" si="54"/>
        <v>1.1894273127753374E-2</v>
      </c>
      <c r="S228" s="6">
        <f t="shared" si="55"/>
        <v>1.920439870594981E-3</v>
      </c>
      <c r="T228" s="6" cm="1">
        <f t="array" ref="T228">SQRT(SUMSQ(K228:R228-S228)/(COUNT(K228:R228)-1))</f>
        <v>6.710118384115539E-2</v>
      </c>
      <c r="U228" s="10">
        <f t="shared" si="56"/>
        <v>0</v>
      </c>
      <c r="V228" s="10">
        <f t="shared" si="57"/>
        <v>0</v>
      </c>
      <c r="W228" s="6">
        <f t="array" ref="W228">AVERAGE(ABS(K228:R228-S228))</f>
        <v>3.0648171766054041E-2</v>
      </c>
      <c r="X228" s="7">
        <f t="shared" si="58"/>
        <v>1.920439870594981E-3</v>
      </c>
      <c r="Y228" s="7">
        <f t="shared" si="59"/>
        <v>1.920439870594981E-3</v>
      </c>
      <c r="Z228" s="6">
        <f t="shared" si="60"/>
        <v>3.6880892965708672E-6</v>
      </c>
    </row>
    <row r="229" spans="1:26" x14ac:dyDescent="0.25">
      <c r="A229" s="1">
        <v>43763</v>
      </c>
      <c r="B229" s="5">
        <v>61.645000000000003</v>
      </c>
      <c r="C229" s="5">
        <v>69.25</v>
      </c>
      <c r="D229" s="5">
        <v>65.626000000000005</v>
      </c>
      <c r="E229" s="5">
        <v>139.72999999999999</v>
      </c>
      <c r="F229" s="5">
        <v>128.35</v>
      </c>
      <c r="G229" s="5">
        <v>34.856099999999998</v>
      </c>
      <c r="H229" s="5">
        <v>214.23</v>
      </c>
      <c r="I229" s="5">
        <v>339.83</v>
      </c>
      <c r="J229" s="4">
        <v>3022.55</v>
      </c>
      <c r="K229" s="6">
        <f t="shared" si="47"/>
        <v>1.2316282124969158E-2</v>
      </c>
      <c r="L229" s="6">
        <f t="shared" si="48"/>
        <v>2.3158199449992978E-3</v>
      </c>
      <c r="M229" s="6">
        <f t="shared" si="49"/>
        <v>9.4934596903363699E-2</v>
      </c>
      <c r="N229" s="6">
        <f t="shared" si="50"/>
        <v>4.3929772132984546E-2</v>
      </c>
      <c r="O229" s="6">
        <f t="shared" si="51"/>
        <v>6.6666666666665986E-3</v>
      </c>
      <c r="P229" s="6">
        <f t="shared" si="52"/>
        <v>1.0444749795627262E-2</v>
      </c>
      <c r="Q229" s="6">
        <f t="shared" si="53"/>
        <v>1.5067519545131303E-2</v>
      </c>
      <c r="R229" s="6">
        <f t="shared" si="54"/>
        <v>-1.3699027717312462E-2</v>
      </c>
      <c r="S229" s="6">
        <f t="shared" si="55"/>
        <v>4.0726973148768053E-3</v>
      </c>
      <c r="T229" s="6" cm="1">
        <f t="array" ref="T229">SQRT(SUMSQ(K229:R229-S229)/(COUNT(K229:R229)-1))</f>
        <v>3.8544161267691356E-2</v>
      </c>
      <c r="U229" s="10">
        <f t="shared" si="56"/>
        <v>0</v>
      </c>
      <c r="V229" s="10">
        <f t="shared" si="57"/>
        <v>0</v>
      </c>
      <c r="W229" s="6">
        <f t="array" ref="W229">AVERAGE(ABS(K229:R229-S229))</f>
        <v>2.2306500710193564E-2</v>
      </c>
      <c r="X229" s="7">
        <f t="shared" si="58"/>
        <v>4.0726973148768053E-3</v>
      </c>
      <c r="Y229" s="7">
        <f t="shared" si="59"/>
        <v>4.0726973148768053E-3</v>
      </c>
      <c r="Z229" s="6">
        <f t="shared" si="60"/>
        <v>1.658686341860474E-5</v>
      </c>
    </row>
    <row r="230" spans="1:26" x14ac:dyDescent="0.25">
      <c r="A230" s="1">
        <v>43766</v>
      </c>
      <c r="B230" s="5">
        <v>62.262999999999998</v>
      </c>
      <c r="C230" s="5">
        <v>68.64</v>
      </c>
      <c r="D230" s="5">
        <v>65.542000000000002</v>
      </c>
      <c r="E230" s="5">
        <v>140.06</v>
      </c>
      <c r="F230" s="5">
        <v>129.18</v>
      </c>
      <c r="G230" s="5">
        <v>35.339500000000001</v>
      </c>
      <c r="H230" s="5">
        <v>217.75</v>
      </c>
      <c r="I230" s="5">
        <v>340.88</v>
      </c>
      <c r="J230" s="4">
        <v>3039.42</v>
      </c>
      <c r="K230" s="6">
        <f t="shared" si="47"/>
        <v>1.0025143969502714E-2</v>
      </c>
      <c r="L230" s="6">
        <f t="shared" si="48"/>
        <v>-8.8086642599277676E-3</v>
      </c>
      <c r="M230" s="6">
        <f t="shared" si="49"/>
        <v>-1.2799804955353489E-3</v>
      </c>
      <c r="N230" s="6">
        <f t="shared" si="50"/>
        <v>2.3616975595792677E-3</v>
      </c>
      <c r="O230" s="6">
        <f t="shared" si="51"/>
        <v>6.4666926373200262E-3</v>
      </c>
      <c r="P230" s="6">
        <f t="shared" si="52"/>
        <v>1.386844770355844E-2</v>
      </c>
      <c r="Q230" s="6">
        <f t="shared" si="53"/>
        <v>1.6430938710731535E-2</v>
      </c>
      <c r="R230" s="6">
        <f t="shared" si="54"/>
        <v>3.0897801842098005E-3</v>
      </c>
      <c r="S230" s="6">
        <f t="shared" si="55"/>
        <v>5.5813799606292402E-3</v>
      </c>
      <c r="T230" s="6" cm="1">
        <f t="array" ref="T230">SQRT(SUMSQ(K230:R230-S230)/(COUNT(K230:R230)-1))</f>
        <v>8.2604505077626816E-3</v>
      </c>
      <c r="U230" s="10">
        <f t="shared" si="56"/>
        <v>0</v>
      </c>
      <c r="V230" s="10">
        <f t="shared" si="57"/>
        <v>0</v>
      </c>
      <c r="W230" s="6">
        <f t="array" ref="W230">AVERAGE(ABS(K230:R230-S230))</f>
        <v>6.4285487540983455E-3</v>
      </c>
      <c r="X230" s="7">
        <f t="shared" si="58"/>
        <v>5.5813799606292402E-3</v>
      </c>
      <c r="Y230" s="7">
        <f t="shared" si="59"/>
        <v>5.5813799606292402E-3</v>
      </c>
      <c r="Z230" s="6">
        <f t="shared" si="60"/>
        <v>3.1151802264913662E-5</v>
      </c>
    </row>
    <row r="231" spans="1:26" x14ac:dyDescent="0.25">
      <c r="A231" s="1">
        <v>43767</v>
      </c>
      <c r="B231" s="5">
        <v>60.823</v>
      </c>
      <c r="C231" s="5">
        <v>68.44</v>
      </c>
      <c r="D231" s="5">
        <v>63.244</v>
      </c>
      <c r="E231" s="5">
        <v>141.33000000000001</v>
      </c>
      <c r="F231" s="5">
        <v>129.12440000000001</v>
      </c>
      <c r="G231" s="5">
        <v>36.2211</v>
      </c>
      <c r="H231" s="5">
        <v>217.64</v>
      </c>
      <c r="I231" s="5">
        <v>348.93</v>
      </c>
      <c r="J231" s="4">
        <v>3036.89</v>
      </c>
      <c r="K231" s="6">
        <f t="shared" si="47"/>
        <v>-2.3127700239307436E-2</v>
      </c>
      <c r="L231" s="6">
        <f t="shared" si="48"/>
        <v>-2.9137529137529539E-3</v>
      </c>
      <c r="M231" s="6">
        <f t="shared" si="49"/>
        <v>-3.506148729059233E-2</v>
      </c>
      <c r="N231" s="6">
        <f t="shared" si="50"/>
        <v>9.0675424817936445E-3</v>
      </c>
      <c r="O231" s="6">
        <f t="shared" si="51"/>
        <v>-4.3040718377451714E-4</v>
      </c>
      <c r="P231" s="6">
        <f t="shared" si="52"/>
        <v>2.494658951032136E-2</v>
      </c>
      <c r="Q231" s="6">
        <f t="shared" si="53"/>
        <v>-5.0516647531584358E-4</v>
      </c>
      <c r="R231" s="6">
        <f t="shared" si="54"/>
        <v>2.3615348509739453E-2</v>
      </c>
      <c r="S231" s="6">
        <f t="shared" si="55"/>
        <v>-8.323956544341593E-4</v>
      </c>
      <c r="T231" s="6" cm="1">
        <f t="array" ref="T231">SQRT(SUMSQ(K231:R231-S231)/(COUNT(K231:R231)-1))</f>
        <v>2.081746892951282E-2</v>
      </c>
      <c r="U231" s="10">
        <f t="shared" si="56"/>
        <v>0</v>
      </c>
      <c r="V231" s="10">
        <f t="shared" si="57"/>
        <v>0</v>
      </c>
      <c r="W231" s="6">
        <f t="array" ref="W231">AVERAGE(ABS(K231:R231-S231))</f>
        <v>1.4932704824410642E-2</v>
      </c>
      <c r="X231" s="7">
        <f t="shared" si="58"/>
        <v>-8.323956544341593E-4</v>
      </c>
      <c r="Y231" s="7">
        <f t="shared" si="59"/>
        <v>8.323956544341593E-4</v>
      </c>
      <c r="Z231" s="6">
        <f t="shared" si="60"/>
        <v>6.9288252552087232E-7</v>
      </c>
    </row>
    <row r="232" spans="1:26" x14ac:dyDescent="0.25">
      <c r="A232" s="1">
        <v>43768</v>
      </c>
      <c r="B232" s="5">
        <v>60.814999999999998</v>
      </c>
      <c r="C232" s="5">
        <v>67.72</v>
      </c>
      <c r="D232" s="5">
        <v>63.002000000000002</v>
      </c>
      <c r="E232" s="5">
        <v>140.34</v>
      </c>
      <c r="F232" s="5">
        <v>132.84</v>
      </c>
      <c r="G232" s="5">
        <v>36.4771</v>
      </c>
      <c r="H232" s="5">
        <v>215.81</v>
      </c>
      <c r="I232" s="5">
        <v>346.06</v>
      </c>
      <c r="J232" s="4">
        <v>3046.77</v>
      </c>
      <c r="K232" s="6">
        <f t="shared" si="47"/>
        <v>-1.3152919125991591E-4</v>
      </c>
      <c r="L232" s="6">
        <f t="shared" si="48"/>
        <v>-1.0520163646990044E-2</v>
      </c>
      <c r="M232" s="6">
        <f t="shared" si="49"/>
        <v>-3.8264499399152108E-3</v>
      </c>
      <c r="N232" s="6">
        <f t="shared" si="50"/>
        <v>-7.0048821906177894E-3</v>
      </c>
      <c r="O232" s="6">
        <f t="shared" si="51"/>
        <v>2.8775351521478365E-2</v>
      </c>
      <c r="P232" s="6">
        <f t="shared" si="52"/>
        <v>7.0677036313089303E-3</v>
      </c>
      <c r="Q232" s="6">
        <f t="shared" si="53"/>
        <v>-8.4083808123506243E-3</v>
      </c>
      <c r="R232" s="6">
        <f t="shared" si="54"/>
        <v>-8.2251454446450323E-3</v>
      </c>
      <c r="S232" s="6">
        <f t="shared" si="55"/>
        <v>3.2533282404039188E-3</v>
      </c>
      <c r="T232" s="6" cm="1">
        <f t="array" ref="T232">SQRT(SUMSQ(K232:R232-S232)/(COUNT(K232:R232)-1))</f>
        <v>1.3576210427942112E-2</v>
      </c>
      <c r="U232" s="10">
        <f t="shared" si="56"/>
        <v>0</v>
      </c>
      <c r="V232" s="10">
        <f t="shared" si="57"/>
        <v>0</v>
      </c>
      <c r="W232" s="6">
        <f t="array" ref="W232">AVERAGE(ABS(K232:R232-S232))</f>
        <v>1.0871614917522698E-2</v>
      </c>
      <c r="X232" s="7">
        <f t="shared" si="58"/>
        <v>3.2533282404039188E-3</v>
      </c>
      <c r="Y232" s="7">
        <f t="shared" si="59"/>
        <v>3.2533282404039188E-3</v>
      </c>
      <c r="Z232" s="6">
        <f t="shared" si="60"/>
        <v>1.0584144639809658E-5</v>
      </c>
    </row>
    <row r="233" spans="1:26" x14ac:dyDescent="0.25">
      <c r="A233" s="1">
        <v>43769</v>
      </c>
      <c r="B233" s="5">
        <v>62.19</v>
      </c>
      <c r="C233" s="5">
        <v>67.569999999999993</v>
      </c>
      <c r="D233" s="5">
        <v>62.984000000000002</v>
      </c>
      <c r="E233" s="5">
        <v>137.80000000000001</v>
      </c>
      <c r="F233" s="5">
        <v>132.04</v>
      </c>
      <c r="G233" s="5">
        <v>36.372799999999998</v>
      </c>
      <c r="H233" s="5">
        <v>213.38</v>
      </c>
      <c r="I233" s="5">
        <v>339.91</v>
      </c>
      <c r="J233" s="4">
        <v>3037.56</v>
      </c>
      <c r="K233" s="6">
        <f t="shared" si="47"/>
        <v>2.2609553564087781E-2</v>
      </c>
      <c r="L233" s="6">
        <f t="shared" si="48"/>
        <v>-2.2150029533373194E-3</v>
      </c>
      <c r="M233" s="6">
        <f t="shared" si="49"/>
        <v>-2.8570521570747687E-4</v>
      </c>
      <c r="N233" s="6">
        <f t="shared" si="50"/>
        <v>-1.8098902664956507E-2</v>
      </c>
      <c r="O233" s="6">
        <f t="shared" si="51"/>
        <v>-6.0222824450467671E-3</v>
      </c>
      <c r="P233" s="6">
        <f t="shared" si="52"/>
        <v>-2.8593281812425708E-3</v>
      </c>
      <c r="Q233" s="6">
        <f t="shared" si="53"/>
        <v>-1.1259904545665167E-2</v>
      </c>
      <c r="R233" s="6">
        <f t="shared" si="54"/>
        <v>-1.7771484713633434E-2</v>
      </c>
      <c r="S233" s="6">
        <f t="shared" si="55"/>
        <v>-3.0228734036372717E-3</v>
      </c>
      <c r="T233" s="6" cm="1">
        <f t="array" ref="T233">SQRT(SUMSQ(K233:R233-S233)/(COUNT(K233:R233)-1))</f>
        <v>1.3021115456622954E-2</v>
      </c>
      <c r="U233" s="10">
        <f t="shared" si="56"/>
        <v>0</v>
      </c>
      <c r="V233" s="10">
        <f t="shared" si="57"/>
        <v>0</v>
      </c>
      <c r="W233" s="6">
        <f t="array" ref="W233">AVERAGE(ABS(K233:R233-S233))</f>
        <v>8.8002614478877861E-3</v>
      </c>
      <c r="X233" s="7">
        <f t="shared" si="58"/>
        <v>-3.0228734036372717E-3</v>
      </c>
      <c r="Y233" s="7">
        <f t="shared" si="59"/>
        <v>3.0228734036372717E-3</v>
      </c>
      <c r="Z233" s="6">
        <f t="shared" si="60"/>
        <v>9.1377636144175842E-6</v>
      </c>
    </row>
    <row r="234" spans="1:26" x14ac:dyDescent="0.25">
      <c r="A234" s="1">
        <v>43770</v>
      </c>
      <c r="B234" s="5">
        <v>63.954999999999998</v>
      </c>
      <c r="C234" s="5">
        <v>69.599999999999994</v>
      </c>
      <c r="D234" s="5">
        <v>62.661999999999999</v>
      </c>
      <c r="E234" s="5">
        <v>144.49</v>
      </c>
      <c r="F234" s="5">
        <v>131.19999999999999</v>
      </c>
      <c r="G234" s="5">
        <v>36.3917</v>
      </c>
      <c r="H234" s="5">
        <v>217.39</v>
      </c>
      <c r="I234" s="5">
        <v>345.19</v>
      </c>
      <c r="J234" s="4">
        <v>3066.91</v>
      </c>
      <c r="K234" s="6">
        <f t="shared" si="47"/>
        <v>2.8380768612317198E-2</v>
      </c>
      <c r="L234" s="6">
        <f t="shared" si="48"/>
        <v>3.0042918454935563E-2</v>
      </c>
      <c r="M234" s="6">
        <f t="shared" si="49"/>
        <v>-5.1124095008256987E-3</v>
      </c>
      <c r="N234" s="6">
        <f t="shared" si="50"/>
        <v>4.8548621190130703E-2</v>
      </c>
      <c r="O234" s="6">
        <f t="shared" si="51"/>
        <v>-6.3617085731596523E-3</v>
      </c>
      <c r="P234" s="6">
        <f t="shared" si="52"/>
        <v>5.1961905599795521E-4</v>
      </c>
      <c r="Q234" s="6">
        <f t="shared" si="53"/>
        <v>1.8792764082856905E-2</v>
      </c>
      <c r="R234" s="6">
        <f t="shared" si="54"/>
        <v>1.5533523579771114E-2</v>
      </c>
      <c r="S234" s="6">
        <f t="shared" si="55"/>
        <v>9.6623605788856981E-3</v>
      </c>
      <c r="T234" s="6" cm="1">
        <f t="array" ref="T234">SQRT(SUMSQ(K234:R234-S234)/(COUNT(K234:R234)-1))</f>
        <v>2.0543947220362267E-2</v>
      </c>
      <c r="U234" s="10">
        <f t="shared" si="56"/>
        <v>0</v>
      </c>
      <c r="V234" s="10">
        <f t="shared" si="57"/>
        <v>0</v>
      </c>
      <c r="W234" s="6">
        <f t="array" ref="W234">AVERAGE(ABS(K234:R234-S234))</f>
        <v>1.6616046722528435E-2</v>
      </c>
      <c r="X234" s="7">
        <f t="shared" si="58"/>
        <v>9.6623605788856981E-3</v>
      </c>
      <c r="Y234" s="7">
        <f t="shared" si="59"/>
        <v>9.6623605788856981E-3</v>
      </c>
      <c r="Z234" s="6">
        <f t="shared" si="60"/>
        <v>9.3361211956404362E-5</v>
      </c>
    </row>
    <row r="235" spans="1:26" x14ac:dyDescent="0.25">
      <c r="A235" s="1">
        <v>43773</v>
      </c>
      <c r="B235" s="5">
        <v>64.375</v>
      </c>
      <c r="C235" s="5">
        <v>71.67</v>
      </c>
      <c r="D235" s="5">
        <v>63.494</v>
      </c>
      <c r="E235" s="5">
        <v>146.91999999999999</v>
      </c>
      <c r="F235" s="5">
        <v>130.22999999999999</v>
      </c>
      <c r="G235" s="5">
        <v>36.0505</v>
      </c>
      <c r="H235" s="5">
        <v>219.87</v>
      </c>
      <c r="I235" s="5">
        <v>351.09</v>
      </c>
      <c r="J235" s="4">
        <v>3078.27</v>
      </c>
      <c r="K235" s="6">
        <f t="shared" si="47"/>
        <v>6.5671175044954566E-3</v>
      </c>
      <c r="L235" s="6">
        <f t="shared" si="48"/>
        <v>2.9741379310344929E-2</v>
      </c>
      <c r="M235" s="6">
        <f t="shared" si="49"/>
        <v>1.3277584500973383E-2</v>
      </c>
      <c r="N235" s="6">
        <f t="shared" si="50"/>
        <v>1.6817772856252855E-2</v>
      </c>
      <c r="O235" s="6">
        <f t="shared" si="51"/>
        <v>-7.3932926829267664E-3</v>
      </c>
      <c r="P235" s="6">
        <f t="shared" si="52"/>
        <v>-9.3757642539370467E-3</v>
      </c>
      <c r="Q235" s="6">
        <f t="shared" si="53"/>
        <v>1.1408068448410802E-2</v>
      </c>
      <c r="R235" s="6">
        <f t="shared" si="54"/>
        <v>1.7092036269880317E-2</v>
      </c>
      <c r="S235" s="6">
        <f t="shared" si="55"/>
        <v>3.70405391746087E-3</v>
      </c>
      <c r="T235" s="6" cm="1">
        <f t="array" ref="T235">SQRT(SUMSQ(K235:R235-S235)/(COUNT(K235:R235)-1))</f>
        <v>1.4553272657403792E-2</v>
      </c>
      <c r="U235" s="10">
        <f t="shared" si="56"/>
        <v>0</v>
      </c>
      <c r="V235" s="10">
        <f t="shared" si="57"/>
        <v>0</v>
      </c>
      <c r="W235" s="6">
        <f t="array" ref="W235">AVERAGE(ABS(K235:R235-S235))</f>
        <v>1.2107100019672259E-2</v>
      </c>
      <c r="X235" s="7">
        <f t="shared" si="58"/>
        <v>3.70405391746087E-3</v>
      </c>
      <c r="Y235" s="7">
        <f t="shared" si="59"/>
        <v>3.70405391746087E-3</v>
      </c>
      <c r="Z235" s="6">
        <f t="shared" si="60"/>
        <v>1.3720015423457217E-5</v>
      </c>
    </row>
    <row r="236" spans="1:26" x14ac:dyDescent="0.25">
      <c r="A236" s="1">
        <v>43774</v>
      </c>
      <c r="B236" s="5">
        <v>64.283000000000001</v>
      </c>
      <c r="C236" s="5">
        <v>73.09</v>
      </c>
      <c r="D236" s="5">
        <v>63.444000000000003</v>
      </c>
      <c r="E236" s="5">
        <v>146.37</v>
      </c>
      <c r="F236" s="5">
        <v>130.41999999999999</v>
      </c>
      <c r="G236" s="5">
        <v>35.5291</v>
      </c>
      <c r="H236" s="5">
        <v>218.64</v>
      </c>
      <c r="I236" s="5">
        <v>358.29</v>
      </c>
      <c r="J236" s="4">
        <v>3074.62</v>
      </c>
      <c r="K236" s="6">
        <f t="shared" si="47"/>
        <v>-1.4291262135922578E-3</v>
      </c>
      <c r="L236" s="6">
        <f t="shared" si="48"/>
        <v>1.9813031952002236E-2</v>
      </c>
      <c r="M236" s="6">
        <f t="shared" si="49"/>
        <v>-7.8747598198247726E-4</v>
      </c>
      <c r="N236" s="6">
        <f t="shared" si="50"/>
        <v>-3.743533895997686E-3</v>
      </c>
      <c r="O236" s="6">
        <f t="shared" si="51"/>
        <v>1.458957229516944E-3</v>
      </c>
      <c r="P236" s="6">
        <f t="shared" si="52"/>
        <v>-1.4463044895355104E-2</v>
      </c>
      <c r="Q236" s="6">
        <f t="shared" si="53"/>
        <v>-5.5942147632692674E-3</v>
      </c>
      <c r="R236" s="6">
        <f t="shared" si="54"/>
        <v>2.0507562163547988E-2</v>
      </c>
      <c r="S236" s="6">
        <f t="shared" si="55"/>
        <v>-1.1857309462782739E-3</v>
      </c>
      <c r="T236" s="6" cm="1">
        <f t="array" ref="T236">SQRT(SUMSQ(K236:R236-S236)/(COUNT(K236:R236)-1))</f>
        <v>1.265488829449813E-2</v>
      </c>
      <c r="U236" s="10">
        <f t="shared" si="56"/>
        <v>0</v>
      </c>
      <c r="V236" s="10">
        <f t="shared" si="57"/>
        <v>0</v>
      </c>
      <c r="W236" s="6">
        <f t="array" ref="W236">AVERAGE(ABS(K236:R236-S236))</f>
        <v>8.2777493914123756E-3</v>
      </c>
      <c r="X236" s="7">
        <f t="shared" si="58"/>
        <v>-1.1857309462782739E-3</v>
      </c>
      <c r="Y236" s="7">
        <f t="shared" si="59"/>
        <v>1.1857309462782739E-3</v>
      </c>
      <c r="Z236" s="6">
        <f t="shared" si="60"/>
        <v>1.4059578769619709E-6</v>
      </c>
    </row>
    <row r="237" spans="1:26" x14ac:dyDescent="0.25">
      <c r="A237" s="1">
        <v>43775</v>
      </c>
      <c r="B237" s="5">
        <v>64.31</v>
      </c>
      <c r="C237" s="5">
        <v>71.489999999999995</v>
      </c>
      <c r="D237" s="5">
        <v>65.316000000000003</v>
      </c>
      <c r="E237" s="5">
        <v>145.49</v>
      </c>
      <c r="F237" s="5">
        <v>130.96</v>
      </c>
      <c r="G237" s="5">
        <v>35.652299999999997</v>
      </c>
      <c r="H237" s="5">
        <v>218.42</v>
      </c>
      <c r="I237" s="5">
        <v>354.19</v>
      </c>
      <c r="J237" s="4">
        <v>3076.78</v>
      </c>
      <c r="K237" s="6">
        <f t="shared" si="47"/>
        <v>4.2001773408206766E-4</v>
      </c>
      <c r="L237" s="6">
        <f t="shared" si="48"/>
        <v>-2.1890819537556561E-2</v>
      </c>
      <c r="M237" s="6">
        <f t="shared" si="49"/>
        <v>2.9506336296576396E-2</v>
      </c>
      <c r="N237" s="6">
        <f t="shared" si="50"/>
        <v>-6.0121609619456784E-3</v>
      </c>
      <c r="O237" s="6">
        <f t="shared" si="51"/>
        <v>4.1404692531821219E-3</v>
      </c>
      <c r="P237" s="6">
        <f t="shared" si="52"/>
        <v>3.4675800963153147E-3</v>
      </c>
      <c r="Q237" s="6">
        <f t="shared" si="53"/>
        <v>-1.0062202707646906E-3</v>
      </c>
      <c r="R237" s="6">
        <f t="shared" si="54"/>
        <v>-1.1443244299310651E-2</v>
      </c>
      <c r="S237" s="6">
        <f t="shared" si="55"/>
        <v>7.0252584059171674E-4</v>
      </c>
      <c r="T237" s="6" cm="1">
        <f t="array" ref="T237">SQRT(SUMSQ(K237:R237-S237)/(COUNT(K237:R237)-1))</f>
        <v>1.4905368674966406E-2</v>
      </c>
      <c r="U237" s="10">
        <f t="shared" si="56"/>
        <v>0</v>
      </c>
      <c r="V237" s="10">
        <f t="shared" si="57"/>
        <v>0</v>
      </c>
      <c r="W237" s="6">
        <f t="array" ref="W237">AVERAGE(ABS(K237:R237-S237))</f>
        <v>9.8064830828440974E-3</v>
      </c>
      <c r="X237" s="7">
        <f t="shared" si="58"/>
        <v>7.0252584059171674E-4</v>
      </c>
      <c r="Y237" s="7">
        <f t="shared" si="59"/>
        <v>7.0252584059171674E-4</v>
      </c>
      <c r="Z237" s="6">
        <f t="shared" si="60"/>
        <v>4.9354255669909824E-7</v>
      </c>
    </row>
    <row r="238" spans="1:26" x14ac:dyDescent="0.25">
      <c r="A238" s="1">
        <v>43776</v>
      </c>
      <c r="B238" s="5">
        <v>64.858000000000004</v>
      </c>
      <c r="C238" s="5">
        <v>73.010000000000005</v>
      </c>
      <c r="D238" s="5">
        <v>67.108000000000004</v>
      </c>
      <c r="E238" s="5">
        <v>147.01</v>
      </c>
      <c r="F238" s="5">
        <v>131.43</v>
      </c>
      <c r="G238" s="5">
        <v>34.988799999999998</v>
      </c>
      <c r="H238" s="5">
        <v>223.29</v>
      </c>
      <c r="I238" s="5">
        <v>357.31</v>
      </c>
      <c r="J238" s="4">
        <v>3085.18</v>
      </c>
      <c r="K238" s="6">
        <f t="shared" si="47"/>
        <v>8.5212253148809758E-3</v>
      </c>
      <c r="L238" s="6">
        <f t="shared" si="48"/>
        <v>2.1261714925164599E-2</v>
      </c>
      <c r="M238" s="6">
        <f t="shared" si="49"/>
        <v>2.7435850327637956E-2</v>
      </c>
      <c r="N238" s="6">
        <f t="shared" si="50"/>
        <v>1.0447453433225506E-2</v>
      </c>
      <c r="O238" s="6">
        <f t="shared" si="51"/>
        <v>3.5888821014049554E-3</v>
      </c>
      <c r="P238" s="6">
        <f t="shared" si="52"/>
        <v>-1.8610300036743799E-2</v>
      </c>
      <c r="Q238" s="6">
        <f t="shared" si="53"/>
        <v>2.2296492995147021E-2</v>
      </c>
      <c r="R238" s="6">
        <f t="shared" si="54"/>
        <v>8.8088314181653526E-3</v>
      </c>
      <c r="S238" s="6">
        <f t="shared" si="55"/>
        <v>2.7301269509030224E-3</v>
      </c>
      <c r="T238" s="6" cm="1">
        <f t="array" ref="T238">SQRT(SUMSQ(K238:R238-S238)/(COUNT(K238:R238)-1))</f>
        <v>1.6573779124667398E-2</v>
      </c>
      <c r="U238" s="10">
        <f t="shared" si="56"/>
        <v>0</v>
      </c>
      <c r="V238" s="10">
        <f t="shared" si="57"/>
        <v>0</v>
      </c>
      <c r="W238" s="6">
        <f t="array" ref="W238">AVERAGE(ABS(K238:R238-S238))</f>
        <v>1.3073748605869004E-2</v>
      </c>
      <c r="X238" s="7">
        <f t="shared" si="58"/>
        <v>2.7301269509030224E-3</v>
      </c>
      <c r="Y238" s="7">
        <f t="shared" si="59"/>
        <v>2.7301269509030224E-3</v>
      </c>
      <c r="Z238" s="6">
        <f t="shared" si="60"/>
        <v>7.4535931680470339E-6</v>
      </c>
    </row>
    <row r="239" spans="1:26" x14ac:dyDescent="0.25">
      <c r="A239" s="1">
        <v>43777</v>
      </c>
      <c r="B239" s="5">
        <v>65.034999999999997</v>
      </c>
      <c r="C239" s="5">
        <v>70.77</v>
      </c>
      <c r="D239" s="5">
        <v>67.427999999999997</v>
      </c>
      <c r="E239" s="5">
        <v>148.16</v>
      </c>
      <c r="F239" s="5">
        <v>133</v>
      </c>
      <c r="G239" s="5">
        <v>35.121499999999997</v>
      </c>
      <c r="H239" s="5">
        <v>222.91</v>
      </c>
      <c r="I239" s="5">
        <v>351</v>
      </c>
      <c r="J239" s="4">
        <v>3093.08</v>
      </c>
      <c r="K239" s="6">
        <f t="shared" si="47"/>
        <v>2.7290388232752427E-3</v>
      </c>
      <c r="L239" s="6">
        <f t="shared" si="48"/>
        <v>-3.0680728667305979E-2</v>
      </c>
      <c r="M239" s="6">
        <f t="shared" si="49"/>
        <v>4.7684329737138764E-3</v>
      </c>
      <c r="N239" s="6">
        <f t="shared" si="50"/>
        <v>7.8225971022378715E-3</v>
      </c>
      <c r="O239" s="6">
        <f t="shared" si="51"/>
        <v>1.194552233127899E-2</v>
      </c>
      <c r="P239" s="6">
        <f t="shared" si="52"/>
        <v>3.7926422169380913E-3</v>
      </c>
      <c r="Q239" s="6">
        <f t="shared" si="53"/>
        <v>-1.7018227417260334E-3</v>
      </c>
      <c r="R239" s="6">
        <f t="shared" si="54"/>
        <v>-1.765973524390585E-2</v>
      </c>
      <c r="S239" s="6">
        <f t="shared" si="55"/>
        <v>2.5606285532773221E-3</v>
      </c>
      <c r="T239" s="6" cm="1">
        <f t="array" ref="T239">SQRT(SUMSQ(K239:R239-S239)/(COUNT(K239:R239)-1))</f>
        <v>1.5372538582434904E-2</v>
      </c>
      <c r="U239" s="10">
        <f t="shared" si="56"/>
        <v>0</v>
      </c>
      <c r="V239" s="10">
        <f t="shared" si="57"/>
        <v>0</v>
      </c>
      <c r="W239" s="6">
        <f t="array" ref="W239">AVERAGE(ABS(K239:R239-S239))</f>
        <v>9.4974078742284113E-3</v>
      </c>
      <c r="X239" s="7">
        <f t="shared" si="58"/>
        <v>2.5606285532773221E-3</v>
      </c>
      <c r="Y239" s="7">
        <f t="shared" si="59"/>
        <v>2.5606285532773221E-3</v>
      </c>
      <c r="Z239" s="6">
        <f t="shared" si="60"/>
        <v>6.5568185878591119E-6</v>
      </c>
    </row>
    <row r="240" spans="1:26" x14ac:dyDescent="0.25">
      <c r="A240" s="1">
        <v>43780</v>
      </c>
      <c r="B240" s="5">
        <v>65.55</v>
      </c>
      <c r="C240" s="5">
        <v>70.34</v>
      </c>
      <c r="D240" s="5">
        <v>69.018000000000001</v>
      </c>
      <c r="E240" s="5">
        <v>148</v>
      </c>
      <c r="F240" s="5">
        <v>131.97999999999999</v>
      </c>
      <c r="G240" s="5">
        <v>35.0077</v>
      </c>
      <c r="H240" s="5">
        <v>219.03</v>
      </c>
      <c r="I240" s="5">
        <v>366.96</v>
      </c>
      <c r="J240" s="4">
        <v>3087.01</v>
      </c>
      <c r="K240" s="6">
        <f t="shared" si="47"/>
        <v>7.9188129468747981E-3</v>
      </c>
      <c r="L240" s="6">
        <f t="shared" si="48"/>
        <v>-6.0760209128161158E-3</v>
      </c>
      <c r="M240" s="6">
        <f t="shared" si="49"/>
        <v>2.3580708311087495E-2</v>
      </c>
      <c r="N240" s="6">
        <f t="shared" si="50"/>
        <v>-1.0799136069113979E-3</v>
      </c>
      <c r="O240" s="6">
        <f t="shared" si="51"/>
        <v>-7.6691729323309366E-3</v>
      </c>
      <c r="P240" s="6">
        <f t="shared" si="52"/>
        <v>-3.2401805162080022E-3</v>
      </c>
      <c r="Q240" s="6">
        <f t="shared" si="53"/>
        <v>-1.7406128033735535E-2</v>
      </c>
      <c r="R240" s="6">
        <f t="shared" si="54"/>
        <v>4.5470085470085353E-2</v>
      </c>
      <c r="S240" s="6">
        <f t="shared" si="55"/>
        <v>-1.9624452002533488E-3</v>
      </c>
      <c r="T240" s="6" cm="1">
        <f t="array" ref="T240">SQRT(SUMSQ(K240:R240-S240)/(COUNT(K240:R240)-1))</f>
        <v>2.1680616672930482E-2</v>
      </c>
      <c r="U240" s="10">
        <f t="shared" si="56"/>
        <v>0</v>
      </c>
      <c r="V240" s="10">
        <f t="shared" si="57"/>
        <v>0</v>
      </c>
      <c r="W240" s="6">
        <f t="array" ref="W240">AVERAGE(ABS(K240:R240-S240))</f>
        <v>1.3785149439528355E-2</v>
      </c>
      <c r="X240" s="7">
        <f t="shared" si="58"/>
        <v>-1.9624452002533488E-3</v>
      </c>
      <c r="Y240" s="7">
        <f t="shared" si="59"/>
        <v>1.9624452002533488E-3</v>
      </c>
      <c r="Z240" s="6">
        <f t="shared" si="60"/>
        <v>3.8511911639974066E-6</v>
      </c>
    </row>
    <row r="241" spans="1:26" x14ac:dyDescent="0.25">
      <c r="A241" s="1">
        <v>43781</v>
      </c>
      <c r="B241" s="5">
        <v>65.489999999999995</v>
      </c>
      <c r="C241" s="5">
        <v>69.37</v>
      </c>
      <c r="D241" s="5">
        <v>69.986000000000004</v>
      </c>
      <c r="E241" s="5">
        <v>146.34</v>
      </c>
      <c r="F241" s="5">
        <v>131.35</v>
      </c>
      <c r="G241" s="5">
        <v>35.045699999999997</v>
      </c>
      <c r="H241" s="5">
        <v>220.41</v>
      </c>
      <c r="I241" s="5">
        <v>362.88</v>
      </c>
      <c r="J241" s="4">
        <v>3091.84</v>
      </c>
      <c r="K241" s="6">
        <f t="shared" si="47"/>
        <v>-9.1533180778036183E-4</v>
      </c>
      <c r="L241" s="6">
        <f t="shared" si="48"/>
        <v>-1.3790162069945988E-2</v>
      </c>
      <c r="M241" s="6">
        <f t="shared" si="49"/>
        <v>1.4025326726361254E-2</v>
      </c>
      <c r="N241" s="6">
        <f t="shared" si="50"/>
        <v>-1.1216216216216157E-2</v>
      </c>
      <c r="O241" s="6">
        <f t="shared" si="51"/>
        <v>-4.7734505228064217E-3</v>
      </c>
      <c r="P241" s="6">
        <f t="shared" si="52"/>
        <v>1.0854754811082667E-3</v>
      </c>
      <c r="Q241" s="6">
        <f t="shared" si="53"/>
        <v>6.3005067798931336E-3</v>
      </c>
      <c r="R241" s="6">
        <f t="shared" si="54"/>
        <v>-1.1118378024852826E-2</v>
      </c>
      <c r="S241" s="6">
        <f t="shared" si="55"/>
        <v>1.5646207819215441E-3</v>
      </c>
      <c r="T241" s="6" cm="1">
        <f t="array" ref="T241">SQRT(SUMSQ(K241:R241-S241)/(COUNT(K241:R241)-1))</f>
        <v>1.0584532591633524E-2</v>
      </c>
      <c r="U241" s="10">
        <f t="shared" si="56"/>
        <v>0</v>
      </c>
      <c r="V241" s="10">
        <f t="shared" si="57"/>
        <v>0</v>
      </c>
      <c r="W241" s="6">
        <f t="array" ref="W241">AVERAGE(ABS(K241:R241-S241))</f>
        <v>8.4140474743042565E-3</v>
      </c>
      <c r="X241" s="7">
        <f t="shared" si="58"/>
        <v>1.5646207819215441E-3</v>
      </c>
      <c r="Y241" s="7">
        <f t="shared" si="59"/>
        <v>1.5646207819215441E-3</v>
      </c>
      <c r="Z241" s="6">
        <f t="shared" si="60"/>
        <v>2.4480381912207841E-6</v>
      </c>
    </row>
    <row r="242" spans="1:26" x14ac:dyDescent="0.25">
      <c r="A242" s="1">
        <v>43782</v>
      </c>
      <c r="B242" s="5">
        <v>66.117999999999995</v>
      </c>
      <c r="C242" s="5">
        <v>68.8</v>
      </c>
      <c r="D242" s="5">
        <v>69.221999999999994</v>
      </c>
      <c r="E242" s="5">
        <v>144.49</v>
      </c>
      <c r="F242" s="5">
        <v>131.27000000000001</v>
      </c>
      <c r="G242" s="5">
        <v>34.694899999999997</v>
      </c>
      <c r="H242" s="5">
        <v>219.32</v>
      </c>
      <c r="I242" s="5">
        <v>362.5</v>
      </c>
      <c r="J242" s="4">
        <v>3094.04</v>
      </c>
      <c r="K242" s="6">
        <f t="shared" si="47"/>
        <v>9.5892502672163538E-3</v>
      </c>
      <c r="L242" s="6">
        <f t="shared" si="48"/>
        <v>-8.2168084186248214E-3</v>
      </c>
      <c r="M242" s="6">
        <f t="shared" si="49"/>
        <v>-1.0916469008087515E-2</v>
      </c>
      <c r="N242" s="6">
        <f t="shared" si="50"/>
        <v>-1.2641793084597452E-2</v>
      </c>
      <c r="O242" s="6">
        <f t="shared" si="51"/>
        <v>-6.0905976398917261E-4</v>
      </c>
      <c r="P242" s="6">
        <f t="shared" si="52"/>
        <v>-1.0009787220686128E-2</v>
      </c>
      <c r="Q242" s="6">
        <f t="shared" si="53"/>
        <v>-4.9453291592940207E-3</v>
      </c>
      <c r="R242" s="6">
        <f t="shared" si="54"/>
        <v>-1.0471781305114725E-3</v>
      </c>
      <c r="S242" s="6">
        <f t="shared" si="55"/>
        <v>7.1155040364301314E-4</v>
      </c>
      <c r="T242" s="6" cm="1">
        <f t="array" ref="T242">SQRT(SUMSQ(K242:R242-S242)/(COUNT(K242:R242)-1))</f>
        <v>9.4403107394188425E-3</v>
      </c>
      <c r="U242" s="10">
        <f t="shared" si="56"/>
        <v>0</v>
      </c>
      <c r="V242" s="10">
        <f t="shared" si="57"/>
        <v>0</v>
      </c>
      <c r="W242" s="6">
        <f t="array" ref="W242">AVERAGE(ABS(K242:R242-S242))</f>
        <v>7.7806221843581269E-3</v>
      </c>
      <c r="X242" s="7">
        <f t="shared" si="58"/>
        <v>7.1155040364301314E-4</v>
      </c>
      <c r="Y242" s="7">
        <f t="shared" si="59"/>
        <v>7.1155040364301314E-4</v>
      </c>
      <c r="Z242" s="6">
        <f t="shared" si="60"/>
        <v>5.0630397692453492E-7</v>
      </c>
    </row>
    <row r="243" spans="1:26" x14ac:dyDescent="0.25">
      <c r="A243" s="1">
        <v>43783</v>
      </c>
      <c r="B243" s="5">
        <v>65.66</v>
      </c>
      <c r="C243" s="5">
        <v>68.5</v>
      </c>
      <c r="D243" s="5">
        <v>69.87</v>
      </c>
      <c r="E243" s="5">
        <v>143.44</v>
      </c>
      <c r="F243" s="5">
        <v>130.96</v>
      </c>
      <c r="G243" s="5">
        <v>34.647500000000001</v>
      </c>
      <c r="H243" s="5">
        <v>219.43</v>
      </c>
      <c r="I243" s="5">
        <v>367.44</v>
      </c>
      <c r="J243" s="4">
        <v>3096.63</v>
      </c>
      <c r="K243" s="6">
        <f t="shared" si="47"/>
        <v>-6.9270092864273103E-3</v>
      </c>
      <c r="L243" s="6">
        <f t="shared" si="48"/>
        <v>-4.3604651162790775E-3</v>
      </c>
      <c r="M243" s="6">
        <f t="shared" si="49"/>
        <v>9.3611857501951778E-3</v>
      </c>
      <c r="N243" s="6">
        <f t="shared" si="50"/>
        <v>-7.2669388885044928E-3</v>
      </c>
      <c r="O243" s="6">
        <f t="shared" si="51"/>
        <v>-2.3615449074426698E-3</v>
      </c>
      <c r="P243" s="6">
        <f t="shared" si="52"/>
        <v>-1.3661950315463356E-3</v>
      </c>
      <c r="Q243" s="6">
        <f t="shared" si="53"/>
        <v>5.0155024621556521E-4</v>
      </c>
      <c r="R243" s="6">
        <f t="shared" si="54"/>
        <v>1.3627586206896636E-2</v>
      </c>
      <c r="S243" s="6">
        <f t="shared" si="55"/>
        <v>8.3709325024883263E-4</v>
      </c>
      <c r="T243" s="6" cm="1">
        <f t="array" ref="T243">SQRT(SUMSQ(K243:R243-S243)/(COUNT(K243:R243)-1))</f>
        <v>7.6010004560041053E-3</v>
      </c>
      <c r="U243" s="10">
        <f t="shared" si="56"/>
        <v>0</v>
      </c>
      <c r="V243" s="10">
        <f t="shared" si="57"/>
        <v>0</v>
      </c>
      <c r="W243" s="6">
        <f t="array" ref="W243">AVERAGE(ABS(K243:R243-S243))</f>
        <v>6.0147184927589331E-3</v>
      </c>
      <c r="X243" s="7">
        <f t="shared" si="58"/>
        <v>8.3709325024883263E-4</v>
      </c>
      <c r="Y243" s="7">
        <f t="shared" si="59"/>
        <v>8.3709325024883263E-4</v>
      </c>
      <c r="Z243" s="6">
        <f t="shared" si="60"/>
        <v>7.0072510961215478E-7</v>
      </c>
    </row>
    <row r="244" spans="1:26" x14ac:dyDescent="0.25">
      <c r="A244" s="1">
        <v>43784</v>
      </c>
      <c r="B244" s="5">
        <v>66.44</v>
      </c>
      <c r="C244" s="5">
        <v>69.19</v>
      </c>
      <c r="D244" s="5">
        <v>70.433999999999997</v>
      </c>
      <c r="E244" s="5">
        <v>145.31</v>
      </c>
      <c r="F244" s="5">
        <v>134.94</v>
      </c>
      <c r="G244" s="5">
        <v>35.339500000000001</v>
      </c>
      <c r="H244" s="5">
        <v>220.25</v>
      </c>
      <c r="I244" s="5">
        <v>371.68</v>
      </c>
      <c r="J244" s="4">
        <v>3120.46</v>
      </c>
      <c r="K244" s="6">
        <f t="shared" si="47"/>
        <v>1.1879378617118519E-2</v>
      </c>
      <c r="L244" s="6">
        <f t="shared" si="48"/>
        <v>1.0072992700729921E-2</v>
      </c>
      <c r="M244" s="6">
        <f t="shared" si="49"/>
        <v>8.0721339630742683E-3</v>
      </c>
      <c r="N244" s="6">
        <f t="shared" si="50"/>
        <v>1.3036809815951012E-2</v>
      </c>
      <c r="O244" s="6">
        <f t="shared" si="51"/>
        <v>3.0390959071472157E-2</v>
      </c>
      <c r="P244" s="6">
        <f t="shared" si="52"/>
        <v>1.997258099429966E-2</v>
      </c>
      <c r="Q244" s="6">
        <f t="shared" si="53"/>
        <v>3.7369548375336681E-3</v>
      </c>
      <c r="R244" s="6">
        <f t="shared" si="54"/>
        <v>1.1539298933159081E-2</v>
      </c>
      <c r="S244" s="6">
        <f t="shared" si="55"/>
        <v>7.6954624866387711E-3</v>
      </c>
      <c r="T244" s="6" cm="1">
        <f t="array" ref="T244">SQRT(SUMSQ(K244:R244-S244)/(COUNT(K244:R244)-1))</f>
        <v>1.0337779136450861E-2</v>
      </c>
      <c r="U244" s="10">
        <f t="shared" si="56"/>
        <v>0</v>
      </c>
      <c r="V244" s="10">
        <f t="shared" si="57"/>
        <v>0</v>
      </c>
      <c r="W244" s="6">
        <f t="array" ref="W244">AVERAGE(ABS(K244:R244-S244))</f>
        <v>6.8818030423047905E-3</v>
      </c>
      <c r="X244" s="7">
        <f t="shared" si="58"/>
        <v>7.6954624866387711E-3</v>
      </c>
      <c r="Y244" s="7">
        <f t="shared" si="59"/>
        <v>7.6954624866387711E-3</v>
      </c>
      <c r="Z244" s="6">
        <f t="shared" si="60"/>
        <v>5.9220142883264579E-5</v>
      </c>
    </row>
    <row r="245" spans="1:26" x14ac:dyDescent="0.25">
      <c r="A245" s="1">
        <v>43787</v>
      </c>
      <c r="B245" s="5">
        <v>66.775000000000006</v>
      </c>
      <c r="C245" s="5">
        <v>68.52</v>
      </c>
      <c r="D245" s="5">
        <v>69.998000000000005</v>
      </c>
      <c r="E245" s="5">
        <v>143.59</v>
      </c>
      <c r="F245" s="5">
        <v>134.83000000000001</v>
      </c>
      <c r="G245" s="5">
        <v>35.282600000000002</v>
      </c>
      <c r="H245" s="5">
        <v>219.73</v>
      </c>
      <c r="I245" s="5">
        <v>369.46</v>
      </c>
      <c r="J245" s="4">
        <v>3122.03</v>
      </c>
      <c r="K245" s="6">
        <f t="shared" si="47"/>
        <v>5.0421432871765592E-3</v>
      </c>
      <c r="L245" s="6">
        <f t="shared" si="48"/>
        <v>-9.6834802717156165E-3</v>
      </c>
      <c r="M245" s="6">
        <f t="shared" si="49"/>
        <v>-6.1901922367038065E-3</v>
      </c>
      <c r="N245" s="6">
        <f t="shared" si="50"/>
        <v>-1.1836762783015597E-2</v>
      </c>
      <c r="O245" s="6">
        <f t="shared" si="51"/>
        <v>-8.1517711575507246E-4</v>
      </c>
      <c r="P245" s="6">
        <f t="shared" si="52"/>
        <v>-1.6100963511085364E-3</v>
      </c>
      <c r="Q245" s="6">
        <f t="shared" si="53"/>
        <v>-2.3609534619750683E-3</v>
      </c>
      <c r="R245" s="6">
        <f t="shared" si="54"/>
        <v>-5.9728798966853791E-3</v>
      </c>
      <c r="S245" s="6">
        <f t="shared" si="55"/>
        <v>5.0313094864229413E-4</v>
      </c>
      <c r="T245" s="6" cm="1">
        <f t="array" ref="T245">SQRT(SUMSQ(K245:R245-S245)/(COUNT(K245:R245)-1))</f>
        <v>7.3464140473839326E-3</v>
      </c>
      <c r="U245" s="10">
        <f t="shared" si="56"/>
        <v>0</v>
      </c>
      <c r="V245" s="10">
        <f t="shared" si="57"/>
        <v>0</v>
      </c>
      <c r="W245" s="6">
        <f t="array" ref="W245">AVERAGE(ABS(K245:R245-S245))</f>
        <v>5.8163088869986751E-3</v>
      </c>
      <c r="X245" s="7">
        <f t="shared" si="58"/>
        <v>5.0313094864229413E-4</v>
      </c>
      <c r="Y245" s="7">
        <f t="shared" si="59"/>
        <v>5.0313094864229413E-4</v>
      </c>
      <c r="Z245" s="6">
        <f t="shared" si="60"/>
        <v>2.531407514816948E-7</v>
      </c>
    </row>
    <row r="246" spans="1:26" x14ac:dyDescent="0.25">
      <c r="A246" s="1">
        <v>43788</v>
      </c>
      <c r="B246" s="5">
        <v>66.572999999999993</v>
      </c>
      <c r="C246" s="5">
        <v>67.819999999999993</v>
      </c>
      <c r="D246" s="5">
        <v>71.903999999999996</v>
      </c>
      <c r="E246" s="5">
        <v>143.18</v>
      </c>
      <c r="F246" s="5">
        <v>134.82</v>
      </c>
      <c r="G246" s="5">
        <v>35.6997</v>
      </c>
      <c r="H246" s="5">
        <v>220.04</v>
      </c>
      <c r="I246" s="5">
        <v>367</v>
      </c>
      <c r="J246" s="4">
        <v>3120.18</v>
      </c>
      <c r="K246" s="6">
        <f t="shared" si="47"/>
        <v>-3.025084238113207E-3</v>
      </c>
      <c r="L246" s="6">
        <f t="shared" si="48"/>
        <v>-1.0215995329830752E-2</v>
      </c>
      <c r="M246" s="6">
        <f t="shared" si="49"/>
        <v>2.7229349409983117E-2</v>
      </c>
      <c r="N246" s="6">
        <f t="shared" si="50"/>
        <v>-2.8553520440142144E-3</v>
      </c>
      <c r="O246" s="6">
        <f t="shared" si="51"/>
        <v>-7.4167470147767922E-5</v>
      </c>
      <c r="P246" s="6">
        <f t="shared" si="52"/>
        <v>1.1821691145210256E-2</v>
      </c>
      <c r="Q246" s="6">
        <f t="shared" si="53"/>
        <v>1.4108223729121239E-3</v>
      </c>
      <c r="R246" s="6">
        <f t="shared" si="54"/>
        <v>-6.6583662642775154E-3</v>
      </c>
      <c r="S246" s="6">
        <f t="shared" si="55"/>
        <v>-5.9256317203881803E-4</v>
      </c>
      <c r="T246" s="6" cm="1">
        <f t="array" ref="T246">SQRT(SUMSQ(K246:R246-S246)/(COUNT(K246:R246)-1))</f>
        <v>1.2380264268965303E-2</v>
      </c>
      <c r="U246" s="10">
        <f t="shared" si="56"/>
        <v>0</v>
      </c>
      <c r="V246" s="10">
        <f t="shared" si="57"/>
        <v>0</v>
      </c>
      <c r="W246" s="6">
        <f t="array" ref="W246">AVERAGE(ABS(K246:R246-S246))</f>
        <v>7.8928116667741771E-3</v>
      </c>
      <c r="X246" s="7">
        <f t="shared" si="58"/>
        <v>-5.9256317203881803E-4</v>
      </c>
      <c r="Y246" s="7">
        <f t="shared" si="59"/>
        <v>5.9256317203881803E-4</v>
      </c>
      <c r="Z246" s="6">
        <f t="shared" si="60"/>
        <v>3.5113111285670586E-7</v>
      </c>
    </row>
    <row r="247" spans="1:26" x14ac:dyDescent="0.25">
      <c r="A247" s="1">
        <v>43789</v>
      </c>
      <c r="B247" s="5">
        <v>65.798000000000002</v>
      </c>
      <c r="C247" s="5">
        <v>68.03</v>
      </c>
      <c r="D247" s="5">
        <v>70.444000000000003</v>
      </c>
      <c r="E247" s="5">
        <v>141.52000000000001</v>
      </c>
      <c r="F247" s="5">
        <v>135.94</v>
      </c>
      <c r="G247" s="5">
        <v>35.121499999999997</v>
      </c>
      <c r="H247" s="5">
        <v>217.91</v>
      </c>
      <c r="I247" s="5">
        <v>370.91</v>
      </c>
      <c r="J247" s="4">
        <v>3108.46</v>
      </c>
      <c r="K247" s="6">
        <f t="shared" si="47"/>
        <v>-1.1641356105327905E-2</v>
      </c>
      <c r="L247" s="6">
        <f t="shared" si="48"/>
        <v>3.0964317310528955E-3</v>
      </c>
      <c r="M247" s="6">
        <f t="shared" si="49"/>
        <v>-2.0304850912327477E-2</v>
      </c>
      <c r="N247" s="6">
        <f t="shared" si="50"/>
        <v>-1.1593798016482748E-2</v>
      </c>
      <c r="O247" s="6">
        <f t="shared" si="51"/>
        <v>8.3073727933540287E-3</v>
      </c>
      <c r="P247" s="6">
        <f t="shared" si="52"/>
        <v>-1.6196214534015763E-2</v>
      </c>
      <c r="Q247" s="6">
        <f t="shared" si="53"/>
        <v>-9.6800581712416234E-3</v>
      </c>
      <c r="R247" s="6">
        <f t="shared" si="54"/>
        <v>1.0653950953678493E-2</v>
      </c>
      <c r="S247" s="6">
        <f t="shared" si="55"/>
        <v>-3.7561935529359936E-3</v>
      </c>
      <c r="T247" s="6" cm="1">
        <f t="array" ref="T247">SQRT(SUMSQ(K247:R247-S247)/(COUNT(K247:R247)-1))</f>
        <v>1.1877040020888612E-2</v>
      </c>
      <c r="U247" s="10">
        <f t="shared" si="56"/>
        <v>0</v>
      </c>
      <c r="V247" s="10">
        <f t="shared" si="57"/>
        <v>0</v>
      </c>
      <c r="W247" s="6">
        <f t="array" ref="W247">AVERAGE(ABS(K247:R247-S247))</f>
        <v>1.0495205763951118E-2</v>
      </c>
      <c r="X247" s="7">
        <f t="shared" si="58"/>
        <v>-3.7561935529359936E-3</v>
      </c>
      <c r="Y247" s="7">
        <f t="shared" si="59"/>
        <v>3.7561935529359936E-3</v>
      </c>
      <c r="Z247" s="6">
        <f t="shared" si="60"/>
        <v>1.4108990007117922E-5</v>
      </c>
    </row>
    <row r="248" spans="1:26" x14ac:dyDescent="0.25">
      <c r="A248" s="1">
        <v>43790</v>
      </c>
      <c r="B248" s="5">
        <v>65.503</v>
      </c>
      <c r="C248" s="5">
        <v>69.67</v>
      </c>
      <c r="D248" s="5">
        <v>70.965999999999994</v>
      </c>
      <c r="E248" s="5">
        <v>143.36000000000001</v>
      </c>
      <c r="F248" s="5">
        <v>136.44</v>
      </c>
      <c r="G248" s="5">
        <v>35.775599999999997</v>
      </c>
      <c r="H248" s="5">
        <v>218.23</v>
      </c>
      <c r="I248" s="5">
        <v>366.44</v>
      </c>
      <c r="J248" s="4">
        <v>3103.54</v>
      </c>
      <c r="K248" s="6">
        <f t="shared" si="47"/>
        <v>-4.4834189489042497E-3</v>
      </c>
      <c r="L248" s="6">
        <f t="shared" si="48"/>
        <v>2.4107011612523932E-2</v>
      </c>
      <c r="M248" s="6">
        <f t="shared" si="49"/>
        <v>7.4101413889045009E-3</v>
      </c>
      <c r="N248" s="6">
        <f t="shared" si="50"/>
        <v>1.3001695873374741E-2</v>
      </c>
      <c r="O248" s="6">
        <f t="shared" si="51"/>
        <v>3.6780932764455265E-3</v>
      </c>
      <c r="P248" s="6">
        <f t="shared" si="52"/>
        <v>1.8623919821192159E-2</v>
      </c>
      <c r="Q248" s="6">
        <f t="shared" si="53"/>
        <v>1.4684961681428188E-3</v>
      </c>
      <c r="R248" s="6">
        <f t="shared" si="54"/>
        <v>-1.2051441050389688E-2</v>
      </c>
      <c r="S248" s="6">
        <f t="shared" si="55"/>
        <v>-1.5827773238195064E-3</v>
      </c>
      <c r="T248" s="6" cm="1">
        <f t="array" ref="T248">SQRT(SUMSQ(K248:R248-S248)/(COUNT(K248:R248)-1))</f>
        <v>1.4720486123427254E-2</v>
      </c>
      <c r="U248" s="10">
        <f t="shared" si="56"/>
        <v>0</v>
      </c>
      <c r="V248" s="10">
        <f t="shared" si="57"/>
        <v>0</v>
      </c>
      <c r="W248" s="6">
        <f t="array" ref="W248">AVERAGE(ABS(K248:R248-S248))</f>
        <v>1.1394415929394455E-2</v>
      </c>
      <c r="X248" s="7">
        <f t="shared" si="58"/>
        <v>-1.5827773238195064E-3</v>
      </c>
      <c r="Y248" s="7">
        <f t="shared" si="59"/>
        <v>1.5827773238195064E-3</v>
      </c>
      <c r="Z248" s="6">
        <f t="shared" si="60"/>
        <v>2.5051840567972388E-6</v>
      </c>
    </row>
    <row r="249" spans="1:26" x14ac:dyDescent="0.25">
      <c r="A249" s="1">
        <v>43791</v>
      </c>
      <c r="B249" s="5">
        <v>65.444999999999993</v>
      </c>
      <c r="C249" s="5">
        <v>69.37</v>
      </c>
      <c r="D249" s="5">
        <v>66.608000000000004</v>
      </c>
      <c r="E249" s="5">
        <v>143.88</v>
      </c>
      <c r="F249" s="5">
        <v>138.07</v>
      </c>
      <c r="G249" s="5">
        <v>36.334899999999998</v>
      </c>
      <c r="H249" s="5">
        <v>220.28</v>
      </c>
      <c r="I249" s="5">
        <v>371.34</v>
      </c>
      <c r="J249" s="4">
        <v>3110.29</v>
      </c>
      <c r="K249" s="6">
        <f t="shared" si="47"/>
        <v>-8.8545562798658661E-4</v>
      </c>
      <c r="L249" s="6">
        <f t="shared" si="48"/>
        <v>-4.3060140663125912E-3</v>
      </c>
      <c r="M249" s="6">
        <f t="shared" si="49"/>
        <v>-6.1409689146915247E-2</v>
      </c>
      <c r="N249" s="6">
        <f t="shared" si="50"/>
        <v>3.6272321428569843E-3</v>
      </c>
      <c r="O249" s="6">
        <f t="shared" si="51"/>
        <v>1.1946643213133878E-2</v>
      </c>
      <c r="P249" s="6">
        <f t="shared" si="52"/>
        <v>1.5633560303670579E-2</v>
      </c>
      <c r="Q249" s="6">
        <f t="shared" si="53"/>
        <v>9.3937588782477821E-3</v>
      </c>
      <c r="R249" s="6">
        <f t="shared" si="54"/>
        <v>1.3371902630717081E-2</v>
      </c>
      <c r="S249" s="6">
        <f t="shared" si="55"/>
        <v>2.1749357185665286E-3</v>
      </c>
      <c r="T249" s="6" cm="1">
        <f t="array" ref="T249">SQRT(SUMSQ(K249:R249-S249)/(COUNT(K249:R249)-1))</f>
        <v>2.5496741271948929E-2</v>
      </c>
      <c r="U249" s="10">
        <f t="shared" si="56"/>
        <v>0</v>
      </c>
      <c r="V249" s="10">
        <f t="shared" si="57"/>
        <v>0</v>
      </c>
      <c r="W249" s="6">
        <f t="array" ref="W249">AVERAGE(ABS(K249:R249-S249))</f>
        <v>1.4528048071588459E-2</v>
      </c>
      <c r="X249" s="7">
        <f t="shared" si="58"/>
        <v>2.1749357185665286E-3</v>
      </c>
      <c r="Y249" s="7">
        <f t="shared" si="59"/>
        <v>2.1749357185665286E-3</v>
      </c>
      <c r="Z249" s="6">
        <f t="shared" si="60"/>
        <v>4.730345379896502E-6</v>
      </c>
    </row>
    <row r="250" spans="1:26" x14ac:dyDescent="0.25">
      <c r="A250" s="1">
        <v>43794</v>
      </c>
      <c r="B250" s="5">
        <v>66.593000000000004</v>
      </c>
      <c r="C250" s="5">
        <v>68.91</v>
      </c>
      <c r="D250" s="5">
        <v>67.268000000000001</v>
      </c>
      <c r="E250" s="5">
        <v>146.41999999999999</v>
      </c>
      <c r="F250" s="5">
        <v>137.18</v>
      </c>
      <c r="G250" s="5">
        <v>36.666699999999999</v>
      </c>
      <c r="H250" s="5">
        <v>222.75</v>
      </c>
      <c r="I250" s="5">
        <v>373.13</v>
      </c>
      <c r="J250" s="4">
        <v>3133.64</v>
      </c>
      <c r="K250" s="6">
        <f t="shared" si="47"/>
        <v>1.7541447016578893E-2</v>
      </c>
      <c r="L250" s="6">
        <f t="shared" si="48"/>
        <v>-6.6311085483639065E-3</v>
      </c>
      <c r="M250" s="6">
        <f t="shared" si="49"/>
        <v>9.9087196733125271E-3</v>
      </c>
      <c r="N250" s="6">
        <f t="shared" si="50"/>
        <v>1.7653600222407473E-2</v>
      </c>
      <c r="O250" s="6">
        <f t="shared" si="51"/>
        <v>-6.4460056493081952E-3</v>
      </c>
      <c r="P250" s="6">
        <f t="shared" si="52"/>
        <v>9.1317163388366929E-3</v>
      </c>
      <c r="Q250" s="6">
        <f t="shared" si="53"/>
        <v>1.1213001634283737E-2</v>
      </c>
      <c r="R250" s="6">
        <f t="shared" si="54"/>
        <v>4.8203802445199173E-3</v>
      </c>
      <c r="S250" s="6">
        <f t="shared" si="55"/>
        <v>7.5073385439943241E-3</v>
      </c>
      <c r="T250" s="6" cm="1">
        <f t="array" ref="T250">SQRT(SUMSQ(K250:R250-S250)/(COUNT(K250:R250)-1))</f>
        <v>9.468582467727386E-3</v>
      </c>
      <c r="U250" s="10">
        <f t="shared" si="56"/>
        <v>0</v>
      </c>
      <c r="V250" s="10">
        <f t="shared" si="57"/>
        <v>0</v>
      </c>
      <c r="W250" s="6">
        <f t="array" ref="W250">AVERAGE(ABS(K250:R250-S250))</f>
        <v>7.3363177188228573E-3</v>
      </c>
      <c r="X250" s="7">
        <f t="shared" si="58"/>
        <v>7.5073385439943241E-3</v>
      </c>
      <c r="Y250" s="7">
        <f t="shared" si="59"/>
        <v>7.5073385439943241E-3</v>
      </c>
      <c r="Z250" s="6">
        <f t="shared" si="60"/>
        <v>5.6360132014142818E-5</v>
      </c>
    </row>
    <row r="251" spans="1:26" x14ac:dyDescent="0.25">
      <c r="A251" s="1">
        <v>43795</v>
      </c>
      <c r="B251" s="5">
        <v>66.072999999999993</v>
      </c>
      <c r="C251" s="5">
        <v>68.739999999999995</v>
      </c>
      <c r="D251" s="5">
        <v>65.784000000000006</v>
      </c>
      <c r="E251" s="5">
        <v>146.09</v>
      </c>
      <c r="F251" s="5">
        <v>137.16999999999999</v>
      </c>
      <c r="G251" s="5">
        <v>36.296999999999997</v>
      </c>
      <c r="H251" s="5">
        <v>222.45</v>
      </c>
      <c r="I251" s="5">
        <v>373.51</v>
      </c>
      <c r="J251" s="4">
        <v>3140.52</v>
      </c>
      <c r="K251" s="6">
        <f t="shared" si="47"/>
        <v>-7.8086285345307926E-3</v>
      </c>
      <c r="L251" s="6">
        <f t="shared" si="48"/>
        <v>-2.4669859236685632E-3</v>
      </c>
      <c r="M251" s="6">
        <f t="shared" si="49"/>
        <v>-2.2061009692572964E-2</v>
      </c>
      <c r="N251" s="6">
        <f t="shared" si="50"/>
        <v>-2.2537904657832231E-3</v>
      </c>
      <c r="O251" s="6">
        <f t="shared" si="51"/>
        <v>-7.289692375000989E-5</v>
      </c>
      <c r="P251" s="6">
        <f t="shared" si="52"/>
        <v>-1.0082718106619981E-2</v>
      </c>
      <c r="Q251" s="6">
        <f t="shared" si="53"/>
        <v>-1.3468013468014295E-3</v>
      </c>
      <c r="R251" s="6">
        <f t="shared" si="54"/>
        <v>1.0184118135769804E-3</v>
      </c>
      <c r="S251" s="6">
        <f t="shared" si="55"/>
        <v>2.1955297992111156E-3</v>
      </c>
      <c r="T251" s="6" cm="1">
        <f t="array" ref="T251">SQRT(SUMSQ(K251:R251-S251)/(COUNT(K251:R251)-1))</f>
        <v>1.1337883676949413E-2</v>
      </c>
      <c r="U251" s="10">
        <f t="shared" si="56"/>
        <v>0</v>
      </c>
      <c r="V251" s="10">
        <f t="shared" si="57"/>
        <v>0</v>
      </c>
      <c r="W251" s="6">
        <f t="array" ref="W251">AVERAGE(ABS(K251:R251-S251))</f>
        <v>7.8298321967298634E-3</v>
      </c>
      <c r="X251" s="7">
        <f t="shared" si="58"/>
        <v>2.1955297992111156E-3</v>
      </c>
      <c r="Y251" s="7">
        <f t="shared" si="59"/>
        <v>2.1955297992111156E-3</v>
      </c>
      <c r="Z251" s="6">
        <f t="shared" si="60"/>
        <v>4.8203510992240015E-6</v>
      </c>
    </row>
    <row r="252" spans="1:26" x14ac:dyDescent="0.25">
      <c r="A252" s="1">
        <v>43796</v>
      </c>
      <c r="B252" s="5">
        <v>66.959999999999994</v>
      </c>
      <c r="C252" s="5">
        <v>68.7</v>
      </c>
      <c r="D252" s="5">
        <v>66.257999999999996</v>
      </c>
      <c r="E252" s="5">
        <v>145.69</v>
      </c>
      <c r="F252" s="5">
        <v>137.75</v>
      </c>
      <c r="G252" s="5">
        <v>36.619300000000003</v>
      </c>
      <c r="H252" s="5">
        <v>222.95</v>
      </c>
      <c r="I252" s="5">
        <v>368</v>
      </c>
      <c r="J252" s="4">
        <v>3153.63</v>
      </c>
      <c r="K252" s="6">
        <f t="shared" si="47"/>
        <v>1.3424545578375469E-2</v>
      </c>
      <c r="L252" s="6">
        <f t="shared" si="48"/>
        <v>-5.8190282222858603E-4</v>
      </c>
      <c r="M252" s="6">
        <f t="shared" si="49"/>
        <v>7.2053994892373741E-3</v>
      </c>
      <c r="N252" s="6">
        <f t="shared" si="50"/>
        <v>-2.738038195632897E-3</v>
      </c>
      <c r="O252" s="6">
        <f t="shared" si="51"/>
        <v>4.2283298097252064E-3</v>
      </c>
      <c r="P252" s="6">
        <f t="shared" si="52"/>
        <v>8.8795217235586588E-3</v>
      </c>
      <c r="Q252" s="6">
        <f t="shared" si="53"/>
        <v>2.2476961114856753E-3</v>
      </c>
      <c r="R252" s="6">
        <f t="shared" si="54"/>
        <v>-1.4751947739016336E-2</v>
      </c>
      <c r="S252" s="6">
        <f t="shared" si="55"/>
        <v>4.1744679225097503E-3</v>
      </c>
      <c r="T252" s="6" cm="1">
        <f t="array" ref="T252">SQRT(SUMSQ(K252:R252-S252)/(COUNT(K252:R252)-1))</f>
        <v>8.8577518759782262E-3</v>
      </c>
      <c r="U252" s="10">
        <f t="shared" si="56"/>
        <v>0</v>
      </c>
      <c r="V252" s="10">
        <f t="shared" si="57"/>
        <v>0</v>
      </c>
      <c r="W252" s="6">
        <f t="array" ref="W252">AVERAGE(ABS(K252:R252-S252))</f>
        <v>6.1952486557861064E-3</v>
      </c>
      <c r="X252" s="7">
        <f t="shared" si="58"/>
        <v>4.1744679225097503E-3</v>
      </c>
      <c r="Y252" s="7">
        <f t="shared" si="59"/>
        <v>4.1744679225097503E-3</v>
      </c>
      <c r="Z252" s="6">
        <f t="shared" si="60"/>
        <v>1.7426182436062871E-5</v>
      </c>
    </row>
    <row r="253" spans="1:26" x14ac:dyDescent="0.25">
      <c r="A253" s="1">
        <v>43798</v>
      </c>
      <c r="B253" s="5">
        <v>66.813000000000002</v>
      </c>
      <c r="C253" s="5">
        <v>68.13</v>
      </c>
      <c r="D253" s="5">
        <v>65.988</v>
      </c>
      <c r="E253" s="5">
        <v>144.72999999999999</v>
      </c>
      <c r="F253" s="5">
        <v>137.49</v>
      </c>
      <c r="G253" s="5">
        <v>36.515000000000001</v>
      </c>
      <c r="H253" s="5">
        <v>221.35</v>
      </c>
      <c r="I253" s="5">
        <v>366.18</v>
      </c>
      <c r="J253" s="4">
        <v>3140.98</v>
      </c>
      <c r="K253" s="6">
        <f t="shared" si="47"/>
        <v>-2.1953405017919314E-3</v>
      </c>
      <c r="L253" s="6">
        <f t="shared" si="48"/>
        <v>-8.2969432314411451E-3</v>
      </c>
      <c r="M253" s="6">
        <f t="shared" si="49"/>
        <v>-4.0749796251018378E-3</v>
      </c>
      <c r="N253" s="6">
        <f t="shared" si="50"/>
        <v>-6.5893335163704769E-3</v>
      </c>
      <c r="O253" s="6">
        <f t="shared" si="51"/>
        <v>-1.8874773139745393E-3</v>
      </c>
      <c r="P253" s="6">
        <f t="shared" si="52"/>
        <v>-2.8482248431838109E-3</v>
      </c>
      <c r="Q253" s="6">
        <f t="shared" si="53"/>
        <v>-7.1764969724152916E-3</v>
      </c>
      <c r="R253" s="6">
        <f t="shared" si="54"/>
        <v>-4.9456521739130732E-3</v>
      </c>
      <c r="S253" s="6">
        <f t="shared" si="55"/>
        <v>-4.0112505271703291E-3</v>
      </c>
      <c r="T253" s="6" cm="1">
        <f t="array" ref="T253">SQRT(SUMSQ(K253:R253-S253)/(COUNT(K253:R253)-1))</f>
        <v>2.537439580480064E-3</v>
      </c>
      <c r="U253" s="10">
        <f t="shared" si="56"/>
        <v>0</v>
      </c>
      <c r="V253" s="10">
        <f t="shared" si="57"/>
        <v>0</v>
      </c>
      <c r="W253" s="6">
        <f t="array" ref="W253">AVERAGE(ABS(K253:R253-S253))</f>
        <v>2.0162327257438606E-3</v>
      </c>
      <c r="X253" s="7">
        <f t="shared" si="58"/>
        <v>-4.0112505271703291E-3</v>
      </c>
      <c r="Y253" s="7">
        <f t="shared" si="59"/>
        <v>4.0112505271703291E-3</v>
      </c>
      <c r="Z253" s="6">
        <f t="shared" si="60"/>
        <v>1.6090130791724243E-5</v>
      </c>
    </row>
    <row r="254" spans="1:26" x14ac:dyDescent="0.25">
      <c r="A254" s="1">
        <v>43801</v>
      </c>
      <c r="B254" s="5">
        <v>66.040000000000006</v>
      </c>
      <c r="C254" s="5">
        <v>68.42</v>
      </c>
      <c r="D254" s="5">
        <v>66.974000000000004</v>
      </c>
      <c r="E254" s="5">
        <v>142.96</v>
      </c>
      <c r="F254" s="5">
        <v>137.36000000000001</v>
      </c>
      <c r="G254" s="5">
        <v>36.296999999999997</v>
      </c>
      <c r="H254" s="5">
        <v>217.64</v>
      </c>
      <c r="I254" s="5">
        <v>355.18</v>
      </c>
      <c r="J254" s="4">
        <v>3113.87</v>
      </c>
      <c r="K254" s="6">
        <f t="shared" si="47"/>
        <v>-1.1569604717644677E-2</v>
      </c>
      <c r="L254" s="6">
        <f t="shared" si="48"/>
        <v>4.2565683252606679E-3</v>
      </c>
      <c r="M254" s="6">
        <f t="shared" si="49"/>
        <v>1.4942110686791521E-2</v>
      </c>
      <c r="N254" s="6">
        <f t="shared" si="50"/>
        <v>-1.2229669038899882E-2</v>
      </c>
      <c r="O254" s="6">
        <f t="shared" si="51"/>
        <v>-9.4552331078623375E-4</v>
      </c>
      <c r="P254" s="6">
        <f t="shared" si="52"/>
        <v>-5.9701492537314049E-3</v>
      </c>
      <c r="Q254" s="6">
        <f t="shared" si="53"/>
        <v>-1.6760786085385226E-2</v>
      </c>
      <c r="R254" s="6">
        <f t="shared" si="54"/>
        <v>-3.0039871101643967E-2</v>
      </c>
      <c r="S254" s="6">
        <f t="shared" si="55"/>
        <v>-8.6310641901572449E-3</v>
      </c>
      <c r="T254" s="6" cm="1">
        <f t="array" ref="T254">SQRT(SUMSQ(K254:R254-S254)/(COUNT(K254:R254)-1))</f>
        <v>1.3804492132714282E-2</v>
      </c>
      <c r="U254" s="10">
        <f t="shared" si="56"/>
        <v>0</v>
      </c>
      <c r="V254" s="10">
        <f t="shared" si="57"/>
        <v>0</v>
      </c>
      <c r="W254" s="6">
        <f t="array" ref="W254">AVERAGE(ABS(K254:R254-S254))</f>
        <v>1.0360367173888538E-2</v>
      </c>
      <c r="X254" s="7">
        <f t="shared" si="58"/>
        <v>-8.6310641901572449E-3</v>
      </c>
      <c r="Y254" s="7">
        <f t="shared" si="59"/>
        <v>8.6310641901572449E-3</v>
      </c>
      <c r="Z254" s="6">
        <f t="shared" si="60"/>
        <v>7.449526905461474E-5</v>
      </c>
    </row>
    <row r="255" spans="1:26" x14ac:dyDescent="0.25">
      <c r="A255" s="1">
        <v>43802</v>
      </c>
      <c r="B255" s="5">
        <v>64.863</v>
      </c>
      <c r="C255" s="5">
        <v>67.88</v>
      </c>
      <c r="D255" s="5">
        <v>67.239999999999995</v>
      </c>
      <c r="E255" s="5">
        <v>140.06</v>
      </c>
      <c r="F255" s="5">
        <v>137.16</v>
      </c>
      <c r="G255" s="5">
        <v>36.069400000000002</v>
      </c>
      <c r="H255" s="5">
        <v>212.24</v>
      </c>
      <c r="I255" s="5">
        <v>352.08</v>
      </c>
      <c r="J255" s="4">
        <v>3093.2</v>
      </c>
      <c r="K255" s="6">
        <f t="shared" si="47"/>
        <v>-1.7822531798909802E-2</v>
      </c>
      <c r="L255" s="6">
        <f t="shared" si="48"/>
        <v>-7.8924291142941083E-3</v>
      </c>
      <c r="M255" s="6">
        <f t="shared" si="49"/>
        <v>3.9716905067637143E-3</v>
      </c>
      <c r="N255" s="6">
        <f t="shared" si="50"/>
        <v>-2.0285394515948574E-2</v>
      </c>
      <c r="O255" s="6">
        <f t="shared" si="51"/>
        <v>-1.4560279557368494E-3</v>
      </c>
      <c r="P255" s="6">
        <f t="shared" si="52"/>
        <v>-6.2704906741603006E-3</v>
      </c>
      <c r="Q255" s="6">
        <f t="shared" si="53"/>
        <v>-2.481161551185429E-2</v>
      </c>
      <c r="R255" s="6">
        <f t="shared" si="54"/>
        <v>-8.7279689171688712E-3</v>
      </c>
      <c r="S255" s="6">
        <f t="shared" si="55"/>
        <v>-6.6380420505672832E-3</v>
      </c>
      <c r="T255" s="6" cm="1">
        <f t="array" ref="T255">SQRT(SUMSQ(K255:R255-S255)/(COUNT(K255:R255)-1))</f>
        <v>1.0604028094770138E-2</v>
      </c>
      <c r="U255" s="10">
        <f t="shared" si="56"/>
        <v>0</v>
      </c>
      <c r="V255" s="10">
        <f t="shared" si="57"/>
        <v>0</v>
      </c>
      <c r="W255" s="6">
        <f t="array" ref="W255">AVERAGE(ABS(K255:R255-S255))</f>
        <v>7.8136284542384554E-3</v>
      </c>
      <c r="X255" s="7">
        <f t="shared" si="58"/>
        <v>-6.6380420505672832E-3</v>
      </c>
      <c r="Y255" s="7">
        <f t="shared" si="59"/>
        <v>6.6380420505672832E-3</v>
      </c>
      <c r="Z255" s="6">
        <f t="shared" si="60"/>
        <v>4.4063602265099501E-5</v>
      </c>
    </row>
    <row r="256" spans="1:26" x14ac:dyDescent="0.25">
      <c r="A256" s="1">
        <v>43803</v>
      </c>
      <c r="B256" s="5">
        <v>65.435000000000002</v>
      </c>
      <c r="C256" s="5">
        <v>68.650000000000006</v>
      </c>
      <c r="D256" s="5">
        <v>66.605999999999995</v>
      </c>
      <c r="E256" s="5">
        <v>140.12</v>
      </c>
      <c r="F256" s="5">
        <v>139.38</v>
      </c>
      <c r="G256" s="5">
        <v>36.154800000000002</v>
      </c>
      <c r="H256" s="5">
        <v>215.94</v>
      </c>
      <c r="I256" s="5">
        <v>348.84</v>
      </c>
      <c r="J256" s="4">
        <v>3112.76</v>
      </c>
      <c r="K256" s="6">
        <f t="shared" si="47"/>
        <v>8.8185868677057577E-3</v>
      </c>
      <c r="L256" s="6">
        <f t="shared" si="48"/>
        <v>1.1343547436653001E-2</v>
      </c>
      <c r="M256" s="6">
        <f t="shared" si="49"/>
        <v>-9.428911362284409E-3</v>
      </c>
      <c r="N256" s="6">
        <f t="shared" si="50"/>
        <v>4.2838783378562617E-4</v>
      </c>
      <c r="O256" s="6">
        <f t="shared" si="51"/>
        <v>1.618547681539817E-2</v>
      </c>
      <c r="P256" s="6">
        <f t="shared" si="52"/>
        <v>2.3676579039295653E-3</v>
      </c>
      <c r="Q256" s="6">
        <f t="shared" si="53"/>
        <v>1.7433094609875521E-2</v>
      </c>
      <c r="R256" s="6">
        <f t="shared" si="54"/>
        <v>-9.2024539877301192E-3</v>
      </c>
      <c r="S256" s="6">
        <f t="shared" si="55"/>
        <v>6.323548428811776E-3</v>
      </c>
      <c r="T256" s="6" cm="1">
        <f t="array" ref="T256">SQRT(SUMSQ(K256:R256-S256)/(COUNT(K256:R256)-1))</f>
        <v>1.0634875131889692E-2</v>
      </c>
      <c r="U256" s="10">
        <f t="shared" si="56"/>
        <v>0</v>
      </c>
      <c r="V256" s="10">
        <f t="shared" si="57"/>
        <v>0</v>
      </c>
      <c r="W256" s="6">
        <f t="array" ref="W256">AVERAGE(ABS(K256:R256-S256))</f>
        <v>8.7020031677414733E-3</v>
      </c>
      <c r="X256" s="7">
        <f t="shared" si="58"/>
        <v>6.323548428811776E-3</v>
      </c>
      <c r="Y256" s="7">
        <f t="shared" si="59"/>
        <v>6.323548428811776E-3</v>
      </c>
      <c r="Z256" s="6">
        <f t="shared" si="60"/>
        <v>3.9987264731527879E-5</v>
      </c>
    </row>
    <row r="257" spans="1:26" x14ac:dyDescent="0.25">
      <c r="A257" s="1">
        <v>43804</v>
      </c>
      <c r="B257" s="5">
        <v>66.394999999999996</v>
      </c>
      <c r="C257" s="5">
        <v>68.41</v>
      </c>
      <c r="D257" s="5">
        <v>66.073999999999998</v>
      </c>
      <c r="E257" s="5">
        <v>141.05000000000001</v>
      </c>
      <c r="F257" s="5">
        <v>139.56</v>
      </c>
      <c r="G257" s="5">
        <v>36.0505</v>
      </c>
      <c r="H257" s="5">
        <v>217.14</v>
      </c>
      <c r="I257" s="5">
        <v>345.68</v>
      </c>
      <c r="J257" s="4">
        <v>3117.43</v>
      </c>
      <c r="K257" s="6">
        <f t="shared" si="47"/>
        <v>1.4671047604492893E-2</v>
      </c>
      <c r="L257" s="6">
        <f t="shared" si="48"/>
        <v>-3.4959941733432309E-3</v>
      </c>
      <c r="M257" s="6">
        <f t="shared" si="49"/>
        <v>-7.9872684142568984E-3</v>
      </c>
      <c r="N257" s="6">
        <f t="shared" si="50"/>
        <v>6.6371681415928752E-3</v>
      </c>
      <c r="O257" s="6">
        <f t="shared" si="51"/>
        <v>1.2914334911753311E-3</v>
      </c>
      <c r="P257" s="6">
        <f t="shared" si="52"/>
        <v>-2.884817506942472E-3</v>
      </c>
      <c r="Q257" s="6">
        <f t="shared" si="53"/>
        <v>5.5570991942206494E-3</v>
      </c>
      <c r="R257" s="6">
        <f t="shared" si="54"/>
        <v>-9.0585941979129947E-3</v>
      </c>
      <c r="S257" s="6">
        <f t="shared" si="55"/>
        <v>1.500276282141666E-3</v>
      </c>
      <c r="T257" s="6" cm="1">
        <f t="array" ref="T257">SQRT(SUMSQ(K257:R257-S257)/(COUNT(K257:R257)-1))</f>
        <v>8.1245071836197197E-3</v>
      </c>
      <c r="U257" s="10">
        <f t="shared" si="56"/>
        <v>0</v>
      </c>
      <c r="V257" s="10">
        <f t="shared" si="57"/>
        <v>0</v>
      </c>
      <c r="W257" s="6">
        <f t="array" ref="W257">AVERAGE(ABS(K257:R257-S257))</f>
        <v>6.5001385382337518E-3</v>
      </c>
      <c r="X257" s="7">
        <f t="shared" si="58"/>
        <v>1.500276282141666E-3</v>
      </c>
      <c r="Y257" s="7">
        <f t="shared" si="59"/>
        <v>1.500276282141666E-3</v>
      </c>
      <c r="Z257" s="6">
        <f t="shared" si="60"/>
        <v>2.2508289227568199E-6</v>
      </c>
    </row>
    <row r="258" spans="1:26" x14ac:dyDescent="0.25">
      <c r="A258" s="1">
        <v>43805</v>
      </c>
      <c r="B258" s="5">
        <v>67.677999999999997</v>
      </c>
      <c r="C258" s="5">
        <v>69.510000000000005</v>
      </c>
      <c r="D258" s="5">
        <v>67.177999999999997</v>
      </c>
      <c r="E258" s="5">
        <v>142.72</v>
      </c>
      <c r="F258" s="5">
        <v>140.38</v>
      </c>
      <c r="G258" s="5">
        <v>36.296999999999997</v>
      </c>
      <c r="H258" s="5">
        <v>224.61</v>
      </c>
      <c r="I258" s="5">
        <v>354.09</v>
      </c>
      <c r="J258" s="4">
        <v>3145.91</v>
      </c>
      <c r="K258" s="6">
        <f t="shared" si="47"/>
        <v>1.9323744257850661E-2</v>
      </c>
      <c r="L258" s="6">
        <f t="shared" si="48"/>
        <v>1.6079520537933156E-2</v>
      </c>
      <c r="M258" s="6">
        <f t="shared" si="49"/>
        <v>1.6708538910918058E-2</v>
      </c>
      <c r="N258" s="6">
        <f t="shared" si="50"/>
        <v>1.1839773130095654E-2</v>
      </c>
      <c r="O258" s="6">
        <f t="shared" si="51"/>
        <v>5.875609057036435E-3</v>
      </c>
      <c r="P258" s="6">
        <f t="shared" si="52"/>
        <v>6.8376305460395859E-3</v>
      </c>
      <c r="Q258" s="6">
        <f t="shared" si="53"/>
        <v>3.4401768444321856E-2</v>
      </c>
      <c r="R258" s="6">
        <f t="shared" si="54"/>
        <v>2.4328859060402497E-2</v>
      </c>
      <c r="S258" s="6">
        <f t="shared" si="55"/>
        <v>9.1357303933048417E-3</v>
      </c>
      <c r="T258" s="6" cm="1">
        <f t="array" ref="T258">SQRT(SUMSQ(K258:R258-S258)/(COUNT(K258:R258)-1))</f>
        <v>1.2545828080448889E-2</v>
      </c>
      <c r="U258" s="10">
        <f t="shared" si="56"/>
        <v>0</v>
      </c>
      <c r="V258" s="10">
        <f t="shared" si="57"/>
        <v>0</v>
      </c>
      <c r="W258" s="6">
        <f t="array" ref="W258">AVERAGE(ABS(K258:R258-S258))</f>
        <v>9.1782553956533119E-3</v>
      </c>
      <c r="X258" s="7">
        <f t="shared" si="58"/>
        <v>9.1357303933048417E-3</v>
      </c>
      <c r="Y258" s="7">
        <f t="shared" si="59"/>
        <v>9.1357303933048417E-3</v>
      </c>
      <c r="Z258" s="6">
        <f t="shared" si="60"/>
        <v>8.3461569819153836E-5</v>
      </c>
    </row>
    <row r="259" spans="1:26" x14ac:dyDescent="0.25">
      <c r="A259" s="1">
        <v>43808</v>
      </c>
      <c r="B259" s="5">
        <v>66.73</v>
      </c>
      <c r="C259" s="5">
        <v>69.66</v>
      </c>
      <c r="D259" s="5">
        <v>67.906000000000006</v>
      </c>
      <c r="E259" s="5">
        <v>142.83000000000001</v>
      </c>
      <c r="F259" s="5">
        <v>140.5</v>
      </c>
      <c r="G259" s="5">
        <v>36.325400000000002</v>
      </c>
      <c r="H259" s="5">
        <v>221.81</v>
      </c>
      <c r="I259" s="5">
        <v>351.21</v>
      </c>
      <c r="J259" s="4">
        <v>3135.96</v>
      </c>
      <c r="K259" s="6">
        <f t="shared" si="47"/>
        <v>-1.4007506131977765E-2</v>
      </c>
      <c r="L259" s="6">
        <f t="shared" si="48"/>
        <v>2.1579628830383779E-3</v>
      </c>
      <c r="M259" s="6">
        <f t="shared" si="49"/>
        <v>1.0836881121796038E-2</v>
      </c>
      <c r="N259" s="6">
        <f t="shared" si="50"/>
        <v>7.7073991031406663E-4</v>
      </c>
      <c r="O259" s="6">
        <f t="shared" si="51"/>
        <v>8.5482262430547351E-4</v>
      </c>
      <c r="P259" s="6">
        <f t="shared" si="52"/>
        <v>7.8243380995690615E-4</v>
      </c>
      <c r="Q259" s="6">
        <f t="shared" si="53"/>
        <v>-1.2466052268376382E-2</v>
      </c>
      <c r="R259" s="6">
        <f t="shared" si="54"/>
        <v>-8.1335253749046377E-3</v>
      </c>
      <c r="S259" s="6">
        <f t="shared" si="55"/>
        <v>-3.1628368262283102E-3</v>
      </c>
      <c r="T259" s="6" cm="1">
        <f t="array" ref="T259">SQRT(SUMSQ(K259:R259-S259)/(COUNT(K259:R259)-1))</f>
        <v>8.4544764180865609E-3</v>
      </c>
      <c r="U259" s="10">
        <f t="shared" si="56"/>
        <v>0</v>
      </c>
      <c r="V259" s="10">
        <f t="shared" si="57"/>
        <v>0</v>
      </c>
      <c r="W259" s="6">
        <f t="array" ref="W259">AVERAGE(ABS(K259:R259-S259))</f>
        <v>7.0419497221407834E-3</v>
      </c>
      <c r="X259" s="7">
        <f t="shared" si="58"/>
        <v>-3.1628368262283102E-3</v>
      </c>
      <c r="Y259" s="7">
        <f t="shared" si="59"/>
        <v>3.1628368262283102E-3</v>
      </c>
      <c r="Z259" s="6">
        <f t="shared" si="60"/>
        <v>1.000353678934597E-5</v>
      </c>
    </row>
    <row r="260" spans="1:26" x14ac:dyDescent="0.25">
      <c r="A260" s="1">
        <v>43809</v>
      </c>
      <c r="B260" s="5">
        <v>67.12</v>
      </c>
      <c r="C260" s="5">
        <v>69.06</v>
      </c>
      <c r="D260" s="5">
        <v>69.768000000000001</v>
      </c>
      <c r="E260" s="5">
        <v>142.87</v>
      </c>
      <c r="F260" s="5">
        <v>139.99</v>
      </c>
      <c r="G260" s="5">
        <v>36.4771</v>
      </c>
      <c r="H260" s="5">
        <v>221.88</v>
      </c>
      <c r="I260" s="5">
        <v>347.9</v>
      </c>
      <c r="J260" s="4">
        <v>3132.52</v>
      </c>
      <c r="K260" s="6">
        <f t="shared" si="47"/>
        <v>5.8444477746140144E-3</v>
      </c>
      <c r="L260" s="6">
        <f t="shared" si="48"/>
        <v>-8.6132644272178815E-3</v>
      </c>
      <c r="M260" s="6">
        <f t="shared" si="49"/>
        <v>2.7420257414661364E-2</v>
      </c>
      <c r="N260" s="6">
        <f t="shared" si="50"/>
        <v>2.8005321010993178E-4</v>
      </c>
      <c r="O260" s="6">
        <f t="shared" si="51"/>
        <v>-3.6298932384341009E-3</v>
      </c>
      <c r="P260" s="6">
        <f t="shared" si="52"/>
        <v>4.1761412124847741E-3</v>
      </c>
      <c r="Q260" s="6">
        <f t="shared" si="53"/>
        <v>3.1558541093734682E-4</v>
      </c>
      <c r="R260" s="6">
        <f t="shared" si="54"/>
        <v>-9.4245608040773865E-3</v>
      </c>
      <c r="S260" s="6">
        <f t="shared" si="55"/>
        <v>-1.0969527672547441E-3</v>
      </c>
      <c r="T260" s="6" cm="1">
        <f t="array" ref="T260">SQRT(SUMSQ(K260:R260-S260)/(COUNT(K260:R260)-1))</f>
        <v>1.2102957323039086E-2</v>
      </c>
      <c r="U260" s="10">
        <f t="shared" si="56"/>
        <v>0</v>
      </c>
      <c r="V260" s="10">
        <f t="shared" si="57"/>
        <v>0</v>
      </c>
      <c r="W260" s="6">
        <f t="array" ref="W260">AVERAGE(ABS(K260:R260-S260))</f>
        <v>7.7372636283807861E-3</v>
      </c>
      <c r="X260" s="7">
        <f t="shared" si="58"/>
        <v>-1.0969527672547441E-3</v>
      </c>
      <c r="Y260" s="7">
        <f t="shared" si="59"/>
        <v>1.0969527672547441E-3</v>
      </c>
      <c r="Z260" s="6">
        <f t="shared" si="60"/>
        <v>1.2033053735878408E-6</v>
      </c>
    </row>
    <row r="261" spans="1:26" x14ac:dyDescent="0.25">
      <c r="A261" s="1">
        <v>43810</v>
      </c>
      <c r="B261" s="5">
        <v>67.692999999999998</v>
      </c>
      <c r="C261" s="5">
        <v>68.959999999999994</v>
      </c>
      <c r="D261" s="5">
        <v>70.540000000000006</v>
      </c>
      <c r="E261" s="5">
        <v>144</v>
      </c>
      <c r="F261" s="5">
        <v>140.97999999999999</v>
      </c>
      <c r="G261" s="5">
        <v>36.230600000000003</v>
      </c>
      <c r="H261" s="5">
        <v>221.19</v>
      </c>
      <c r="I261" s="5">
        <v>350</v>
      </c>
      <c r="J261" s="4">
        <v>3141.63</v>
      </c>
      <c r="K261" s="6">
        <f t="shared" ref="K261:K324" si="61">B261/B260-1</f>
        <v>8.5369487485100759E-3</v>
      </c>
      <c r="L261" s="6">
        <f t="shared" ref="L261:L324" si="62">C261/C260-1</f>
        <v>-1.448016217781789E-3</v>
      </c>
      <c r="M261" s="6">
        <f t="shared" ref="M261:M324" si="63">D261/D260-1</f>
        <v>1.106524481137483E-2</v>
      </c>
      <c r="N261" s="6">
        <f t="shared" ref="N261:N324" si="64">E261/E260-1</f>
        <v>7.9092881640652202E-3</v>
      </c>
      <c r="O261" s="6">
        <f t="shared" ref="O261:O324" si="65">F261/F260-1</f>
        <v>7.0719337095506152E-3</v>
      </c>
      <c r="P261" s="6">
        <f t="shared" ref="P261:P324" si="66">G261/G260-1</f>
        <v>-6.7576643976631212E-3</v>
      </c>
      <c r="Q261" s="6">
        <f t="shared" ref="Q261:Q324" si="67">H261/H260-1</f>
        <v>-3.109789075175784E-3</v>
      </c>
      <c r="R261" s="6">
        <f t="shared" ref="R261:R324" si="68">I261/I260-1</f>
        <v>6.0362173038230882E-3</v>
      </c>
      <c r="S261" s="6">
        <f t="shared" ref="S261:S324" si="69">J261/J260-1</f>
        <v>2.9082017034209873E-3</v>
      </c>
      <c r="T261" s="6" cm="1">
        <f t="array" ref="T261">SQRT(SUMSQ(K261:R261-S261)/(COUNT(K261:R261)-1))</f>
        <v>6.5353322381066616E-3</v>
      </c>
      <c r="U261" s="10">
        <f t="shared" ref="U261:U324" si="70">IF(S261&gt;=$AD$3,1,0)</f>
        <v>0</v>
      </c>
      <c r="V261" s="10">
        <f t="shared" ref="V261:V324" si="71">IF(S261&lt;=$AD$4,1,0)</f>
        <v>0</v>
      </c>
      <c r="W261" s="6">
        <f t="array" ref="W261">AVERAGE(ABS(K261:R261-S261))</f>
        <v>5.7648373776378187E-3</v>
      </c>
      <c r="X261" s="7">
        <f t="shared" ref="X261:X324" si="72">S261</f>
        <v>2.9082017034209873E-3</v>
      </c>
      <c r="Y261" s="7">
        <f t="shared" ref="Y261:Y324" si="73">ABS(X261)</f>
        <v>2.9082017034209873E-3</v>
      </c>
      <c r="Z261" s="6">
        <f t="shared" ref="Z261:Z324" si="74">X261^2</f>
        <v>8.4576371477807318E-6</v>
      </c>
    </row>
    <row r="262" spans="1:26" x14ac:dyDescent="0.25">
      <c r="A262" s="1">
        <v>43811</v>
      </c>
      <c r="B262" s="5">
        <v>67.864999999999995</v>
      </c>
      <c r="C262" s="5">
        <v>70.34</v>
      </c>
      <c r="D262" s="5">
        <v>71.936000000000007</v>
      </c>
      <c r="E262" s="5">
        <v>146.78</v>
      </c>
      <c r="F262" s="5">
        <v>141.34</v>
      </c>
      <c r="G262" s="5">
        <v>36.533900000000003</v>
      </c>
      <c r="H262" s="5">
        <v>226.05</v>
      </c>
      <c r="I262" s="5">
        <v>346.29</v>
      </c>
      <c r="J262" s="4">
        <v>3168.57</v>
      </c>
      <c r="K262" s="6">
        <f t="shared" si="61"/>
        <v>2.540883104604541E-3</v>
      </c>
      <c r="L262" s="6">
        <f t="shared" si="62"/>
        <v>2.0011600928074413E-2</v>
      </c>
      <c r="M262" s="6">
        <f t="shared" si="63"/>
        <v>1.9790189963141414E-2</v>
      </c>
      <c r="N262" s="6">
        <f t="shared" si="64"/>
        <v>1.9305555555555465E-2</v>
      </c>
      <c r="O262" s="6">
        <f t="shared" si="65"/>
        <v>2.5535536955596516E-3</v>
      </c>
      <c r="P262" s="6">
        <f t="shared" si="66"/>
        <v>8.371376681589604E-3</v>
      </c>
      <c r="Q262" s="6">
        <f t="shared" si="67"/>
        <v>2.1972060219720646E-2</v>
      </c>
      <c r="R262" s="6">
        <f t="shared" si="68"/>
        <v>-1.0599999999999943E-2</v>
      </c>
      <c r="S262" s="6">
        <f t="shared" si="69"/>
        <v>8.5751663945150547E-3</v>
      </c>
      <c r="T262" s="6" cm="1">
        <f t="array" ref="T262">SQRT(SUMSQ(K262:R262-S262)/(COUNT(K262:R262)-1))</f>
        <v>1.190190702018549E-2</v>
      </c>
      <c r="U262" s="10">
        <f t="shared" si="70"/>
        <v>0</v>
      </c>
      <c r="V262" s="10">
        <f t="shared" si="71"/>
        <v>0</v>
      </c>
      <c r="W262" s="6">
        <f t="array" ref="W262">AVERAGE(ABS(K262:R262-S262))</f>
        <v>9.7766991480922605E-3</v>
      </c>
      <c r="X262" s="7">
        <f t="shared" si="72"/>
        <v>8.5751663945150547E-3</v>
      </c>
      <c r="Y262" s="7">
        <f t="shared" si="73"/>
        <v>8.5751663945150547E-3</v>
      </c>
      <c r="Z262" s="6">
        <f t="shared" si="74"/>
        <v>7.3533478693620322E-5</v>
      </c>
    </row>
    <row r="263" spans="1:26" x14ac:dyDescent="0.25">
      <c r="A263" s="1">
        <v>43812</v>
      </c>
      <c r="B263" s="5">
        <v>68.787999999999997</v>
      </c>
      <c r="C263" s="5">
        <v>69.23</v>
      </c>
      <c r="D263" s="5">
        <v>71.677999999999997</v>
      </c>
      <c r="E263" s="5">
        <v>145.53</v>
      </c>
      <c r="F263" s="5">
        <v>141.38</v>
      </c>
      <c r="G263" s="5">
        <v>36.334899999999998</v>
      </c>
      <c r="H263" s="5">
        <v>225</v>
      </c>
      <c r="I263" s="5">
        <v>341.67</v>
      </c>
      <c r="J263" s="4">
        <v>3168.8</v>
      </c>
      <c r="K263" s="6">
        <f t="shared" si="61"/>
        <v>1.3600530464893623E-2</v>
      </c>
      <c r="L263" s="6">
        <f t="shared" si="62"/>
        <v>-1.5780494739835116E-2</v>
      </c>
      <c r="M263" s="6">
        <f t="shared" si="63"/>
        <v>-3.5865213523132988E-3</v>
      </c>
      <c r="N263" s="6">
        <f t="shared" si="64"/>
        <v>-8.5161466139801467E-3</v>
      </c>
      <c r="O263" s="6">
        <f t="shared" si="65"/>
        <v>2.8300551860760415E-4</v>
      </c>
      <c r="P263" s="6">
        <f t="shared" si="66"/>
        <v>-5.4469958038972921E-3</v>
      </c>
      <c r="Q263" s="6">
        <f t="shared" si="67"/>
        <v>-4.644990046449915E-3</v>
      </c>
      <c r="R263" s="6">
        <f t="shared" si="68"/>
        <v>-1.3341419041843605E-2</v>
      </c>
      <c r="S263" s="6">
        <f t="shared" si="69"/>
        <v>7.258794976916505E-5</v>
      </c>
      <c r="T263" s="6" cm="1">
        <f t="array" ref="T263">SQRT(SUMSQ(K263:R263-S263)/(COUNT(K263:R263)-1))</f>
        <v>1.0379802556858286E-2</v>
      </c>
      <c r="U263" s="10">
        <f t="shared" si="70"/>
        <v>0</v>
      </c>
      <c r="V263" s="10">
        <f t="shared" si="71"/>
        <v>0</v>
      </c>
      <c r="W263" s="6">
        <f t="array" ref="W263">AVERAGE(ABS(K263:R263-S263))</f>
        <v>8.1863069226121576E-3</v>
      </c>
      <c r="X263" s="7">
        <f t="shared" si="72"/>
        <v>7.258794976916505E-5</v>
      </c>
      <c r="Y263" s="7">
        <f t="shared" si="73"/>
        <v>7.258794976916505E-5</v>
      </c>
      <c r="Z263" s="6">
        <f t="shared" si="74"/>
        <v>5.2690104516908282E-9</v>
      </c>
    </row>
    <row r="264" spans="1:26" x14ac:dyDescent="0.25">
      <c r="A264" s="1">
        <v>43815</v>
      </c>
      <c r="B264" s="5">
        <v>69.965000000000003</v>
      </c>
      <c r="C264" s="5">
        <v>70</v>
      </c>
      <c r="D264" s="5">
        <v>76.3</v>
      </c>
      <c r="E264" s="5">
        <v>145.36000000000001</v>
      </c>
      <c r="F264" s="5">
        <v>141.79</v>
      </c>
      <c r="G264" s="5">
        <v>37.102699999999999</v>
      </c>
      <c r="H264" s="5">
        <v>228.04</v>
      </c>
      <c r="I264" s="5">
        <v>327</v>
      </c>
      <c r="J264" s="4">
        <v>3191.45</v>
      </c>
      <c r="K264" s="6">
        <f t="shared" si="61"/>
        <v>1.7110542536489026E-2</v>
      </c>
      <c r="L264" s="6">
        <f t="shared" si="62"/>
        <v>1.1122345803842304E-2</v>
      </c>
      <c r="M264" s="6">
        <f t="shared" si="63"/>
        <v>6.4482825971706736E-2</v>
      </c>
      <c r="N264" s="6">
        <f t="shared" si="64"/>
        <v>-1.1681440252867548E-3</v>
      </c>
      <c r="O264" s="6">
        <f t="shared" si="65"/>
        <v>2.8999858537275269E-3</v>
      </c>
      <c r="P264" s="6">
        <f t="shared" si="66"/>
        <v>2.113119892995452E-2</v>
      </c>
      <c r="Q264" s="6">
        <f t="shared" si="67"/>
        <v>1.3511111111111029E-2</v>
      </c>
      <c r="R264" s="6">
        <f t="shared" si="68"/>
        <v>-4.293616647642462E-2</v>
      </c>
      <c r="S264" s="6">
        <f t="shared" si="69"/>
        <v>7.1478162080280683E-3</v>
      </c>
      <c r="T264" s="6" cm="1">
        <f t="array" ref="T264">SQRT(SUMSQ(K264:R264-S264)/(COUNT(K264:R264)-1))</f>
        <v>2.9842412864995543E-2</v>
      </c>
      <c r="U264" s="10">
        <f t="shared" si="70"/>
        <v>0</v>
      </c>
      <c r="V264" s="10">
        <f t="shared" si="71"/>
        <v>0</v>
      </c>
      <c r="W264" s="6">
        <f t="array" ref="W264">AVERAGE(ABS(K264:R264-S264))</f>
        <v>1.9283339573128916E-2</v>
      </c>
      <c r="X264" s="7">
        <f t="shared" si="72"/>
        <v>7.1478162080280683E-3</v>
      </c>
      <c r="Y264" s="7">
        <f t="shared" si="73"/>
        <v>7.1478162080280683E-3</v>
      </c>
      <c r="Z264" s="6">
        <f t="shared" si="74"/>
        <v>5.1091276543748753E-5</v>
      </c>
    </row>
    <row r="265" spans="1:26" x14ac:dyDescent="0.25">
      <c r="A265" s="1">
        <v>43816</v>
      </c>
      <c r="B265" s="5">
        <v>70.102999999999994</v>
      </c>
      <c r="C265" s="5">
        <v>69.680000000000007</v>
      </c>
      <c r="D265" s="5">
        <v>75.798000000000002</v>
      </c>
      <c r="E265" s="5">
        <v>146.37</v>
      </c>
      <c r="F265" s="5">
        <v>143.56</v>
      </c>
      <c r="G265" s="5">
        <v>36.8752</v>
      </c>
      <c r="H265" s="5">
        <v>231.15</v>
      </c>
      <c r="I265" s="5">
        <v>327</v>
      </c>
      <c r="J265" s="4">
        <v>3192.52</v>
      </c>
      <c r="K265" s="6">
        <f t="shared" si="61"/>
        <v>1.9724147788178215E-3</v>
      </c>
      <c r="L265" s="6">
        <f t="shared" si="62"/>
        <v>-4.5714285714284486E-3</v>
      </c>
      <c r="M265" s="6">
        <f t="shared" si="63"/>
        <v>-6.579292267365644E-3</v>
      </c>
      <c r="N265" s="6">
        <f t="shared" si="64"/>
        <v>6.9482663731423866E-3</v>
      </c>
      <c r="O265" s="6">
        <f t="shared" si="65"/>
        <v>1.2483249876578117E-2</v>
      </c>
      <c r="P265" s="6">
        <f t="shared" si="66"/>
        <v>-6.1316292345300338E-3</v>
      </c>
      <c r="Q265" s="6">
        <f t="shared" si="67"/>
        <v>1.3637958252938231E-2</v>
      </c>
      <c r="R265" s="6">
        <f t="shared" si="68"/>
        <v>0</v>
      </c>
      <c r="S265" s="6">
        <f t="shared" si="69"/>
        <v>3.3527080167328194E-4</v>
      </c>
      <c r="T265" s="6" cm="1">
        <f t="array" ref="T265">SQRT(SUMSQ(K265:R265-S265)/(COUNT(K265:R265)-1))</f>
        <v>8.3218037504150452E-3</v>
      </c>
      <c r="U265" s="10">
        <f t="shared" si="70"/>
        <v>0</v>
      </c>
      <c r="V265" s="10">
        <f t="shared" si="71"/>
        <v>0</v>
      </c>
      <c r="W265" s="6">
        <f t="array" ref="W265">AVERAGE(ABS(K265:R265-S265))</f>
        <v>6.5405299193500854E-3</v>
      </c>
      <c r="X265" s="7">
        <f t="shared" si="72"/>
        <v>3.3527080167328194E-4</v>
      </c>
      <c r="Y265" s="7">
        <f t="shared" si="73"/>
        <v>3.3527080167328194E-4</v>
      </c>
      <c r="Z265" s="6">
        <f t="shared" si="74"/>
        <v>1.1240651045464515E-7</v>
      </c>
    </row>
    <row r="266" spans="1:26" x14ac:dyDescent="0.25">
      <c r="A266" s="1">
        <v>43817</v>
      </c>
      <c r="B266" s="5">
        <v>69.935000000000002</v>
      </c>
      <c r="C266" s="5">
        <v>69.87</v>
      </c>
      <c r="D266" s="5">
        <v>78.63</v>
      </c>
      <c r="E266" s="5">
        <v>147.12</v>
      </c>
      <c r="F266" s="5">
        <v>143.19</v>
      </c>
      <c r="G266" s="5">
        <v>36.865699999999997</v>
      </c>
      <c r="H266" s="5">
        <v>230.45</v>
      </c>
      <c r="I266" s="5">
        <v>330.68</v>
      </c>
      <c r="J266" s="4">
        <v>3191.14</v>
      </c>
      <c r="K266" s="6">
        <f t="shared" si="61"/>
        <v>-2.3964737600387087E-3</v>
      </c>
      <c r="L266" s="6">
        <f t="shared" si="62"/>
        <v>2.7267508610790969E-3</v>
      </c>
      <c r="M266" s="6">
        <f t="shared" si="63"/>
        <v>3.7362463389535305E-2</v>
      </c>
      <c r="N266" s="6">
        <f t="shared" si="64"/>
        <v>5.1240008198401021E-3</v>
      </c>
      <c r="O266" s="6">
        <f t="shared" si="65"/>
        <v>-2.5773195876288568E-3</v>
      </c>
      <c r="P266" s="6">
        <f t="shared" si="66"/>
        <v>-2.5762572135212825E-4</v>
      </c>
      <c r="Q266" s="6">
        <f t="shared" si="67"/>
        <v>-3.02833657797974E-3</v>
      </c>
      <c r="R266" s="6">
        <f t="shared" si="68"/>
        <v>1.1253822629969434E-2</v>
      </c>
      <c r="S266" s="6">
        <f t="shared" si="69"/>
        <v>-4.3226040870536497E-4</v>
      </c>
      <c r="T266" s="6" cm="1">
        <f t="array" ref="T266">SQRT(SUMSQ(K266:R266-S266)/(COUNT(K266:R266)-1))</f>
        <v>1.5217877628142813E-2</v>
      </c>
      <c r="U266" s="10">
        <f t="shared" si="70"/>
        <v>0</v>
      </c>
      <c r="V266" s="10">
        <f t="shared" si="71"/>
        <v>0</v>
      </c>
      <c r="W266" s="6">
        <f t="array" ref="W266">AVERAGE(ABS(K266:R266-S266))</f>
        <v>8.1345078402662307E-3</v>
      </c>
      <c r="X266" s="7">
        <f t="shared" si="72"/>
        <v>-4.3226040870536497E-4</v>
      </c>
      <c r="Y266" s="7">
        <f t="shared" si="73"/>
        <v>4.3226040870536497E-4</v>
      </c>
      <c r="Z266" s="6">
        <f t="shared" si="74"/>
        <v>1.8684906093412918E-7</v>
      </c>
    </row>
    <row r="267" spans="1:26" x14ac:dyDescent="0.25">
      <c r="A267" s="1">
        <v>43818</v>
      </c>
      <c r="B267" s="5">
        <v>70.004999999999995</v>
      </c>
      <c r="C267" s="5">
        <v>69.39</v>
      </c>
      <c r="D267" s="5">
        <v>80.808000000000007</v>
      </c>
      <c r="E267" s="5">
        <v>145.02000000000001</v>
      </c>
      <c r="F267" s="5">
        <v>145.35</v>
      </c>
      <c r="G267" s="5">
        <v>36.941600000000001</v>
      </c>
      <c r="H267" s="5">
        <v>229.94</v>
      </c>
      <c r="I267" s="5">
        <v>333.5</v>
      </c>
      <c r="J267" s="4">
        <v>3205.37</v>
      </c>
      <c r="K267" s="6">
        <f t="shared" si="61"/>
        <v>1.0009294344748287E-3</v>
      </c>
      <c r="L267" s="6">
        <f t="shared" si="62"/>
        <v>-6.8699012451696184E-3</v>
      </c>
      <c r="M267" s="6">
        <f t="shared" si="63"/>
        <v>2.7699351392598492E-2</v>
      </c>
      <c r="N267" s="6">
        <f t="shared" si="64"/>
        <v>-1.4274061990212084E-2</v>
      </c>
      <c r="O267" s="6">
        <f t="shared" si="65"/>
        <v>1.5084852294154683E-2</v>
      </c>
      <c r="P267" s="6">
        <f t="shared" si="66"/>
        <v>2.0588243272203766E-3</v>
      </c>
      <c r="Q267" s="6">
        <f t="shared" si="67"/>
        <v>-2.2130614016054873E-3</v>
      </c>
      <c r="R267" s="6">
        <f t="shared" si="68"/>
        <v>8.5278819402443418E-3</v>
      </c>
      <c r="S267" s="6">
        <f t="shared" si="69"/>
        <v>4.4592214694434418E-3</v>
      </c>
      <c r="T267" s="6" cm="1">
        <f t="array" ref="T267">SQRT(SUMSQ(K267:R267-S267)/(COUNT(K267:R267)-1))</f>
        <v>1.3153422405856508E-2</v>
      </c>
      <c r="U267" s="10">
        <f t="shared" si="70"/>
        <v>0</v>
      </c>
      <c r="V267" s="10">
        <f t="shared" si="71"/>
        <v>0</v>
      </c>
      <c r="W267" s="6">
        <f t="array" ref="W267">AVERAGE(ABS(K267:R267-S267))</f>
        <v>1.0065974930147048E-2</v>
      </c>
      <c r="X267" s="7">
        <f t="shared" si="72"/>
        <v>4.4592214694434418E-3</v>
      </c>
      <c r="Y267" s="7">
        <f t="shared" si="73"/>
        <v>4.4592214694434418E-3</v>
      </c>
      <c r="Z267" s="6">
        <f t="shared" si="74"/>
        <v>1.9884656113545328E-5</v>
      </c>
    </row>
    <row r="268" spans="1:26" x14ac:dyDescent="0.25">
      <c r="A268" s="1">
        <v>43819</v>
      </c>
      <c r="B268" s="5">
        <v>69.86</v>
      </c>
      <c r="C268" s="5">
        <v>69.94</v>
      </c>
      <c r="D268" s="5">
        <v>81.117999999999995</v>
      </c>
      <c r="E268" s="5">
        <v>147.57</v>
      </c>
      <c r="F268" s="5">
        <v>146.06</v>
      </c>
      <c r="G268" s="5">
        <v>37.188000000000002</v>
      </c>
      <c r="H268" s="5">
        <v>228.93</v>
      </c>
      <c r="I268" s="5">
        <v>328</v>
      </c>
      <c r="J268" s="4">
        <v>3221.22</v>
      </c>
      <c r="K268" s="6">
        <f t="shared" si="61"/>
        <v>-2.071280622812588E-3</v>
      </c>
      <c r="L268" s="6">
        <f t="shared" si="62"/>
        <v>7.9262141518949836E-3</v>
      </c>
      <c r="M268" s="6">
        <f t="shared" si="63"/>
        <v>3.8362538362537446E-3</v>
      </c>
      <c r="N268" s="6">
        <f t="shared" si="64"/>
        <v>1.7583781547372723E-2</v>
      </c>
      <c r="O268" s="6">
        <f t="shared" si="65"/>
        <v>4.8847609219127008E-3</v>
      </c>
      <c r="P268" s="6">
        <f t="shared" si="66"/>
        <v>6.6699872230764345E-3</v>
      </c>
      <c r="Q268" s="6">
        <f t="shared" si="67"/>
        <v>-4.3924502044011549E-3</v>
      </c>
      <c r="R268" s="6">
        <f t="shared" si="68"/>
        <v>-1.6491754122938573E-2</v>
      </c>
      <c r="S268" s="6">
        <f t="shared" si="69"/>
        <v>4.9448269622538454E-3</v>
      </c>
      <c r="T268" s="6" cm="1">
        <f t="array" ref="T268">SQRT(SUMSQ(K268:R268-S268)/(COUNT(K268:R268)-1))</f>
        <v>1.0479763369492244E-2</v>
      </c>
      <c r="U268" s="10">
        <f t="shared" si="70"/>
        <v>0</v>
      </c>
      <c r="V268" s="10">
        <f t="shared" si="71"/>
        <v>0</v>
      </c>
      <c r="W268" s="6">
        <f t="array" ref="W268">AVERAGE(ABS(K268:R268-S268))</f>
        <v>7.0380133798547129E-3</v>
      </c>
      <c r="X268" s="7">
        <f t="shared" si="72"/>
        <v>4.9448269622538454E-3</v>
      </c>
      <c r="Y268" s="7">
        <f t="shared" si="73"/>
        <v>4.9448269622538454E-3</v>
      </c>
      <c r="Z268" s="6">
        <f t="shared" si="74"/>
        <v>2.4451313686632595E-5</v>
      </c>
    </row>
    <row r="269" spans="1:26" x14ac:dyDescent="0.25">
      <c r="A269" s="1">
        <v>43822</v>
      </c>
      <c r="B269" s="5">
        <v>71</v>
      </c>
      <c r="C269" s="5">
        <v>70.290000000000006</v>
      </c>
      <c r="D269" s="5">
        <v>83.843999999999994</v>
      </c>
      <c r="E269" s="5">
        <v>148.5</v>
      </c>
      <c r="F269" s="5">
        <v>146.44</v>
      </c>
      <c r="G269" s="5">
        <v>37.273299999999999</v>
      </c>
      <c r="H269" s="5">
        <v>229.09</v>
      </c>
      <c r="I269" s="5">
        <v>337.55</v>
      </c>
      <c r="J269" s="4">
        <v>3224.01</v>
      </c>
      <c r="K269" s="6">
        <f t="shared" si="61"/>
        <v>1.6318350987689634E-2</v>
      </c>
      <c r="L269" s="6">
        <f t="shared" si="62"/>
        <v>5.00428939090658E-3</v>
      </c>
      <c r="M269" s="6">
        <f t="shared" si="63"/>
        <v>3.3605365023792411E-2</v>
      </c>
      <c r="N269" s="6">
        <f t="shared" si="64"/>
        <v>6.3020939215288063E-3</v>
      </c>
      <c r="O269" s="6">
        <f t="shared" si="65"/>
        <v>2.6016705463507428E-3</v>
      </c>
      <c r="P269" s="6">
        <f t="shared" si="66"/>
        <v>2.2937506722597867E-3</v>
      </c>
      <c r="Q269" s="6">
        <f t="shared" si="67"/>
        <v>6.9890359498536725E-4</v>
      </c>
      <c r="R269" s="6">
        <f t="shared" si="68"/>
        <v>2.9115853658536528E-2</v>
      </c>
      <c r="S269" s="6">
        <f t="shared" si="69"/>
        <v>8.6613146571812294E-4</v>
      </c>
      <c r="T269" s="6" cm="1">
        <f t="array" ref="T269">SQRT(SUMSQ(K269:R269-S269)/(COUNT(K269:R269)-1))</f>
        <v>1.756793955961327E-2</v>
      </c>
      <c r="U269" s="10">
        <f t="shared" si="70"/>
        <v>0</v>
      </c>
      <c r="V269" s="10">
        <f t="shared" si="71"/>
        <v>0</v>
      </c>
      <c r="W269" s="6">
        <f t="array" ref="W269">AVERAGE(ABS(K269:R269-S269))</f>
        <v>1.1168210226471298E-2</v>
      </c>
      <c r="X269" s="7">
        <f t="shared" si="72"/>
        <v>8.6613146571812294E-4</v>
      </c>
      <c r="Y269" s="7">
        <f t="shared" si="73"/>
        <v>8.6613146571812294E-4</v>
      </c>
      <c r="Z269" s="6">
        <f t="shared" si="74"/>
        <v>7.5018371590702399E-7</v>
      </c>
    </row>
    <row r="270" spans="1:26" x14ac:dyDescent="0.25">
      <c r="A270" s="1">
        <v>43823</v>
      </c>
      <c r="B270" s="5">
        <v>71.067999999999998</v>
      </c>
      <c r="C270" s="5">
        <v>70.02</v>
      </c>
      <c r="D270" s="5">
        <v>85.05</v>
      </c>
      <c r="E270" s="5">
        <v>147.47999999999999</v>
      </c>
      <c r="F270" s="5">
        <v>145.93</v>
      </c>
      <c r="G270" s="5">
        <v>37.244900000000001</v>
      </c>
      <c r="H270" s="5">
        <v>229.91</v>
      </c>
      <c r="I270" s="5">
        <v>333</v>
      </c>
      <c r="J270" s="4">
        <v>3223.38</v>
      </c>
      <c r="K270" s="6">
        <f t="shared" si="61"/>
        <v>9.5774647887325592E-4</v>
      </c>
      <c r="L270" s="6">
        <f t="shared" si="62"/>
        <v>-3.8412291933420661E-3</v>
      </c>
      <c r="M270" s="6">
        <f t="shared" si="63"/>
        <v>1.4383855732073902E-2</v>
      </c>
      <c r="N270" s="6">
        <f t="shared" si="64"/>
        <v>-6.8686868686869129E-3</v>
      </c>
      <c r="O270" s="6">
        <f t="shared" si="65"/>
        <v>-3.4826550122916133E-3</v>
      </c>
      <c r="P270" s="6">
        <f t="shared" si="66"/>
        <v>-7.6193951166114715E-4</v>
      </c>
      <c r="Q270" s="6">
        <f t="shared" si="67"/>
        <v>3.5793792832510274E-3</v>
      </c>
      <c r="R270" s="6">
        <f t="shared" si="68"/>
        <v>-1.3479484520811713E-2</v>
      </c>
      <c r="S270" s="6">
        <f t="shared" si="69"/>
        <v>-1.9540882317370389E-4</v>
      </c>
      <c r="T270" s="6" cm="1">
        <f t="array" ref="T270">SQRT(SUMSQ(K270:R270-S270)/(COUNT(K270:R270)-1))</f>
        <v>8.2249794188596348E-3</v>
      </c>
      <c r="U270" s="10">
        <f t="shared" si="70"/>
        <v>0</v>
      </c>
      <c r="V270" s="10">
        <f t="shared" si="71"/>
        <v>0</v>
      </c>
      <c r="W270" s="6">
        <f t="array" ref="W270">AVERAGE(ABS(K270:R270-S270))</f>
        <v>5.8705198693305288E-3</v>
      </c>
      <c r="X270" s="7">
        <f t="shared" si="72"/>
        <v>-1.9540882317370389E-4</v>
      </c>
      <c r="Y270" s="7">
        <f t="shared" si="73"/>
        <v>1.9540882317370389E-4</v>
      </c>
      <c r="Z270" s="6">
        <f t="shared" si="74"/>
        <v>3.8184608174131877E-8</v>
      </c>
    </row>
    <row r="271" spans="1:26" x14ac:dyDescent="0.25">
      <c r="A271" s="1">
        <v>43825</v>
      </c>
      <c r="B271" s="5">
        <v>72.477999999999994</v>
      </c>
      <c r="C271" s="5">
        <v>70.13</v>
      </c>
      <c r="D271" s="5">
        <v>86.188000000000002</v>
      </c>
      <c r="E271" s="5">
        <v>148.22</v>
      </c>
      <c r="F271" s="5">
        <v>145.83000000000001</v>
      </c>
      <c r="G271" s="5">
        <v>37.330199999999998</v>
      </c>
      <c r="H271" s="5">
        <v>231.21</v>
      </c>
      <c r="I271" s="5">
        <v>329.92</v>
      </c>
      <c r="J271" s="4">
        <v>3239.91</v>
      </c>
      <c r="K271" s="6">
        <f t="shared" si="61"/>
        <v>1.9840153092812507E-2</v>
      </c>
      <c r="L271" s="6">
        <f t="shared" si="62"/>
        <v>1.5709797200800235E-3</v>
      </c>
      <c r="M271" s="6">
        <f t="shared" si="63"/>
        <v>1.3380364491475616E-2</v>
      </c>
      <c r="N271" s="6">
        <f t="shared" si="64"/>
        <v>5.017629509086019E-3</v>
      </c>
      <c r="O271" s="6">
        <f t="shared" si="65"/>
        <v>-6.8526005619129471E-4</v>
      </c>
      <c r="P271" s="6">
        <f t="shared" si="66"/>
        <v>2.2902464498493202E-3</v>
      </c>
      <c r="Q271" s="6">
        <f t="shared" si="67"/>
        <v>5.6543864990648007E-3</v>
      </c>
      <c r="R271" s="6">
        <f t="shared" si="68"/>
        <v>-9.2492492492491918E-3</v>
      </c>
      <c r="S271" s="6">
        <f t="shared" si="69"/>
        <v>5.1281573999961694E-3</v>
      </c>
      <c r="T271" s="6" cm="1">
        <f t="array" ref="T271">SQRT(SUMSQ(K271:R271-S271)/(COUNT(K271:R271)-1))</f>
        <v>8.8321148471328589E-3</v>
      </c>
      <c r="U271" s="10">
        <f t="shared" si="70"/>
        <v>0</v>
      </c>
      <c r="V271" s="10">
        <f t="shared" si="71"/>
        <v>0</v>
      </c>
      <c r="W271" s="6">
        <f t="array" ref="W271">AVERAGE(ABS(K271:R271-S271))</f>
        <v>6.2733590637212983E-3</v>
      </c>
      <c r="X271" s="7">
        <f t="shared" si="72"/>
        <v>5.1281573999961694E-3</v>
      </c>
      <c r="Y271" s="7">
        <f t="shared" si="73"/>
        <v>5.1281573999961694E-3</v>
      </c>
      <c r="Z271" s="6">
        <f t="shared" si="74"/>
        <v>2.6297998319135471E-5</v>
      </c>
    </row>
    <row r="272" spans="1:26" x14ac:dyDescent="0.25">
      <c r="A272" s="1">
        <v>43826</v>
      </c>
      <c r="B272" s="5">
        <v>72.45</v>
      </c>
      <c r="C272" s="5">
        <v>69.89</v>
      </c>
      <c r="D272" s="5">
        <v>86.075999999999993</v>
      </c>
      <c r="E272" s="5">
        <v>148.28</v>
      </c>
      <c r="F272" s="5">
        <v>145.75</v>
      </c>
      <c r="G272" s="5">
        <v>37.273299999999999</v>
      </c>
      <c r="H272" s="5">
        <v>230.66</v>
      </c>
      <c r="I272" s="5">
        <v>330.14</v>
      </c>
      <c r="J272" s="4">
        <v>3240.02</v>
      </c>
      <c r="K272" s="6">
        <f t="shared" si="61"/>
        <v>-3.8632412594152843E-4</v>
      </c>
      <c r="L272" s="6">
        <f t="shared" si="62"/>
        <v>-3.4222158847853068E-3</v>
      </c>
      <c r="M272" s="6">
        <f t="shared" si="63"/>
        <v>-1.2994848470785358E-3</v>
      </c>
      <c r="N272" s="6">
        <f t="shared" si="64"/>
        <v>4.0480367021999974E-4</v>
      </c>
      <c r="O272" s="6">
        <f t="shared" si="65"/>
        <v>-5.4858396763368678E-4</v>
      </c>
      <c r="P272" s="6">
        <f t="shared" si="66"/>
        <v>-1.5242350697289853E-3</v>
      </c>
      <c r="Q272" s="6">
        <f t="shared" si="67"/>
        <v>-2.3787898447299449E-3</v>
      </c>
      <c r="R272" s="6">
        <f t="shared" si="68"/>
        <v>6.6682832201747644E-4</v>
      </c>
      <c r="S272" s="6">
        <f t="shared" si="69"/>
        <v>3.3951560382883272E-5</v>
      </c>
      <c r="T272" s="6" cm="1">
        <f t="array" ref="T272">SQRT(SUMSQ(K272:R272-S272)/(COUNT(K272:R272)-1))</f>
        <v>1.8136961590194743E-3</v>
      </c>
      <c r="U272" s="10">
        <f t="shared" si="70"/>
        <v>0</v>
      </c>
      <c r="V272" s="10">
        <f t="shared" si="71"/>
        <v>0</v>
      </c>
      <c r="W272" s="6">
        <f t="array" ref="W272">AVERAGE(ABS(K272:R272-S272))</f>
        <v>1.3458839967083747E-3</v>
      </c>
      <c r="X272" s="7">
        <f t="shared" si="72"/>
        <v>3.3951560382883272E-5</v>
      </c>
      <c r="Y272" s="7">
        <f t="shared" si="73"/>
        <v>3.3951560382883272E-5</v>
      </c>
      <c r="Z272" s="6">
        <f t="shared" si="74"/>
        <v>1.152708452432569E-9</v>
      </c>
    </row>
    <row r="273" spans="1:26" x14ac:dyDescent="0.25">
      <c r="A273" s="1">
        <v>43829</v>
      </c>
      <c r="B273" s="5">
        <v>72.88</v>
      </c>
      <c r="C273" s="5">
        <v>69.48</v>
      </c>
      <c r="D273" s="5">
        <v>82.94</v>
      </c>
      <c r="E273" s="5">
        <v>147.52000000000001</v>
      </c>
      <c r="F273" s="5">
        <v>145.30000000000001</v>
      </c>
      <c r="G273" s="5">
        <v>36.884700000000002</v>
      </c>
      <c r="H273" s="5">
        <v>229.8</v>
      </c>
      <c r="I273" s="5">
        <v>326.39999999999998</v>
      </c>
      <c r="J273" s="4">
        <v>3221.29</v>
      </c>
      <c r="K273" s="6">
        <f t="shared" si="61"/>
        <v>5.9351276742580783E-3</v>
      </c>
      <c r="L273" s="6">
        <f t="shared" si="62"/>
        <v>-5.8663614250965557E-3</v>
      </c>
      <c r="M273" s="6">
        <f t="shared" si="63"/>
        <v>-3.6432919745341241E-2</v>
      </c>
      <c r="N273" s="6">
        <f t="shared" si="64"/>
        <v>-5.1254383598596798E-3</v>
      </c>
      <c r="O273" s="6">
        <f t="shared" si="65"/>
        <v>-3.0874785591765708E-3</v>
      </c>
      <c r="P273" s="6">
        <f t="shared" si="66"/>
        <v>-1.0425693458856466E-2</v>
      </c>
      <c r="Q273" s="6">
        <f t="shared" si="67"/>
        <v>-3.7284314575565247E-3</v>
      </c>
      <c r="R273" s="6">
        <f t="shared" si="68"/>
        <v>-1.1328527291452173E-2</v>
      </c>
      <c r="S273" s="6">
        <f t="shared" si="69"/>
        <v>-5.7808285134042237E-3</v>
      </c>
      <c r="T273" s="6" cm="1">
        <f t="array" ref="T273">SQRT(SUMSQ(K273:R273-S273)/(COUNT(K273:R273)-1))</f>
        <v>1.276753348010265E-2</v>
      </c>
      <c r="U273" s="10">
        <f t="shared" si="70"/>
        <v>0</v>
      </c>
      <c r="V273" s="10">
        <f t="shared" si="71"/>
        <v>0</v>
      </c>
      <c r="W273" s="6">
        <f t="array" ref="W273">AVERAGE(ABS(K273:R273-S273))</f>
        <v>7.2559101523014674E-3</v>
      </c>
      <c r="X273" s="7">
        <f t="shared" si="72"/>
        <v>-5.7808285134042237E-3</v>
      </c>
      <c r="Y273" s="7">
        <f t="shared" si="73"/>
        <v>5.7808285134042237E-3</v>
      </c>
      <c r="Z273" s="6">
        <f t="shared" si="74"/>
        <v>3.341797830138729E-5</v>
      </c>
    </row>
    <row r="274" spans="1:26" x14ac:dyDescent="0.25">
      <c r="A274" s="1">
        <v>43830</v>
      </c>
      <c r="B274" s="5">
        <v>73.412999999999997</v>
      </c>
      <c r="C274" s="5">
        <v>69.78</v>
      </c>
      <c r="D274" s="5">
        <v>83.665999999999997</v>
      </c>
      <c r="E274" s="5">
        <v>147.68</v>
      </c>
      <c r="F274" s="5">
        <v>145.87</v>
      </c>
      <c r="G274" s="5">
        <v>37.140599999999999</v>
      </c>
      <c r="H274" s="5">
        <v>229.93</v>
      </c>
      <c r="I274" s="5">
        <v>325.76</v>
      </c>
      <c r="J274" s="4">
        <v>3230.78</v>
      </c>
      <c r="K274" s="6">
        <f t="shared" si="61"/>
        <v>7.3133918770582618E-3</v>
      </c>
      <c r="L274" s="6">
        <f t="shared" si="62"/>
        <v>4.3177892918824234E-3</v>
      </c>
      <c r="M274" s="6">
        <f t="shared" si="63"/>
        <v>8.7533156498673659E-3</v>
      </c>
      <c r="N274" s="6">
        <f t="shared" si="64"/>
        <v>1.0845986984815426E-3</v>
      </c>
      <c r="O274" s="6">
        <f t="shared" si="65"/>
        <v>3.9229181004816205E-3</v>
      </c>
      <c r="P274" s="6">
        <f t="shared" si="66"/>
        <v>6.937836013306331E-3</v>
      </c>
      <c r="Q274" s="6">
        <f t="shared" si="67"/>
        <v>5.6570931244559475E-4</v>
      </c>
      <c r="R274" s="6">
        <f t="shared" si="68"/>
        <v>-1.9607843137254832E-3</v>
      </c>
      <c r="S274" s="6">
        <f t="shared" si="69"/>
        <v>2.9460247292234509E-3</v>
      </c>
      <c r="T274" s="6" cm="1">
        <f t="array" ref="T274">SQRT(SUMSQ(K274:R274-S274)/(COUNT(K274:R274)-1))</f>
        <v>3.8688633062683169E-3</v>
      </c>
      <c r="U274" s="10">
        <f t="shared" si="70"/>
        <v>0</v>
      </c>
      <c r="V274" s="10">
        <f t="shared" si="71"/>
        <v>0</v>
      </c>
      <c r="W274" s="6">
        <f t="array" ref="W274">AVERAGE(ABS(K274:R274-S274))</f>
        <v>3.2079597221184308E-3</v>
      </c>
      <c r="X274" s="7">
        <f t="shared" si="72"/>
        <v>2.9460247292234509E-3</v>
      </c>
      <c r="Y274" s="7">
        <f t="shared" si="73"/>
        <v>2.9460247292234509E-3</v>
      </c>
      <c r="Z274" s="6">
        <f t="shared" si="74"/>
        <v>8.6790617051961075E-6</v>
      </c>
    </row>
    <row r="275" spans="1:26" x14ac:dyDescent="0.25">
      <c r="A275" s="1">
        <v>43832</v>
      </c>
      <c r="B275" s="5">
        <v>75.087999999999994</v>
      </c>
      <c r="C275" s="5">
        <v>70.900000000000006</v>
      </c>
      <c r="D275" s="5">
        <v>86.052000000000007</v>
      </c>
      <c r="E275" s="5">
        <v>150.53</v>
      </c>
      <c r="F275" s="5">
        <v>145.97</v>
      </c>
      <c r="G275" s="5">
        <v>37.102699999999999</v>
      </c>
      <c r="H275" s="5">
        <v>234.32</v>
      </c>
      <c r="I275" s="5">
        <v>333.32</v>
      </c>
      <c r="J275" s="4">
        <v>3257.85</v>
      </c>
      <c r="K275" s="6">
        <f t="shared" si="61"/>
        <v>2.281612248511844E-2</v>
      </c>
      <c r="L275" s="6">
        <f t="shared" si="62"/>
        <v>1.6050444253367768E-2</v>
      </c>
      <c r="M275" s="6">
        <f t="shared" si="63"/>
        <v>2.8518155523151734E-2</v>
      </c>
      <c r="N275" s="6">
        <f t="shared" si="64"/>
        <v>1.9298483206933836E-2</v>
      </c>
      <c r="O275" s="6">
        <f t="shared" si="65"/>
        <v>6.855419208884328E-4</v>
      </c>
      <c r="P275" s="6">
        <f t="shared" si="66"/>
        <v>-1.0204466271411805E-3</v>
      </c>
      <c r="Q275" s="6">
        <f t="shared" si="67"/>
        <v>1.9092767363980245E-2</v>
      </c>
      <c r="R275" s="6">
        <f t="shared" si="68"/>
        <v>2.3207269155206323E-2</v>
      </c>
      <c r="S275" s="6">
        <f t="shared" si="69"/>
        <v>8.3787815945375321E-3</v>
      </c>
      <c r="T275" s="6" cm="1">
        <f t="array" ref="T275">SQRT(SUMSQ(K275:R275-S275)/(COUNT(K275:R275)-1))</f>
        <v>1.3492487050874887E-2</v>
      </c>
      <c r="U275" s="10">
        <f t="shared" si="70"/>
        <v>0</v>
      </c>
      <c r="V275" s="10">
        <f t="shared" si="71"/>
        <v>0</v>
      </c>
      <c r="W275" s="6">
        <f t="array" ref="W275">AVERAGE(ABS(K275:R275-S275))</f>
        <v>1.1975377539482621E-2</v>
      </c>
      <c r="X275" s="7">
        <f t="shared" si="72"/>
        <v>8.3787815945375321E-3</v>
      </c>
      <c r="Y275" s="7">
        <f t="shared" si="73"/>
        <v>8.3787815945375321E-3</v>
      </c>
      <c r="Z275" s="6">
        <f t="shared" si="74"/>
        <v>7.0203981008960906E-5</v>
      </c>
    </row>
    <row r="276" spans="1:26" x14ac:dyDescent="0.25">
      <c r="A276" s="1">
        <v>43833</v>
      </c>
      <c r="B276" s="5">
        <v>74.358000000000004</v>
      </c>
      <c r="C276" s="5">
        <v>70.33</v>
      </c>
      <c r="D276" s="5">
        <v>88.602000000000004</v>
      </c>
      <c r="E276" s="5">
        <v>148.44</v>
      </c>
      <c r="F276" s="5">
        <v>144.28</v>
      </c>
      <c r="G276" s="5">
        <v>36.903599999999997</v>
      </c>
      <c r="H276" s="5">
        <v>231.58</v>
      </c>
      <c r="I276" s="5">
        <v>332.76</v>
      </c>
      <c r="J276" s="4">
        <v>3234.85</v>
      </c>
      <c r="K276" s="6">
        <f t="shared" si="61"/>
        <v>-9.7219262731726985E-3</v>
      </c>
      <c r="L276" s="6">
        <f t="shared" si="62"/>
        <v>-8.0394922425952586E-3</v>
      </c>
      <c r="M276" s="6">
        <f t="shared" si="63"/>
        <v>2.9633245014642373E-2</v>
      </c>
      <c r="N276" s="6">
        <f t="shared" si="64"/>
        <v>-1.3884275559689074E-2</v>
      </c>
      <c r="O276" s="6">
        <f t="shared" si="65"/>
        <v>-1.1577721449612888E-2</v>
      </c>
      <c r="P276" s="6">
        <f t="shared" si="66"/>
        <v>-5.3661862883294109E-3</v>
      </c>
      <c r="Q276" s="6">
        <f t="shared" si="67"/>
        <v>-1.1693410720382325E-2</v>
      </c>
      <c r="R276" s="6">
        <f t="shared" si="68"/>
        <v>-1.6800672026880958E-3</v>
      </c>
      <c r="S276" s="6">
        <f t="shared" si="69"/>
        <v>-7.059870773669763E-3</v>
      </c>
      <c r="T276" s="6" cm="1">
        <f t="array" ref="T276">SQRT(SUMSQ(K276:R276-S276)/(COUNT(K276:R276)-1))</f>
        <v>1.4514499968794104E-2</v>
      </c>
      <c r="U276" s="10">
        <f t="shared" si="70"/>
        <v>0</v>
      </c>
      <c r="V276" s="10">
        <f t="shared" si="71"/>
        <v>0</v>
      </c>
      <c r="W276" s="6">
        <f t="array" ref="W276">AVERAGE(ABS(K276:R276-S276))</f>
        <v>7.923009527717198E-3</v>
      </c>
      <c r="X276" s="7">
        <f t="shared" si="72"/>
        <v>-7.059870773669763E-3</v>
      </c>
      <c r="Y276" s="7">
        <f t="shared" si="73"/>
        <v>7.059870773669763E-3</v>
      </c>
      <c r="Z276" s="6">
        <f t="shared" si="74"/>
        <v>4.9841775340916497E-5</v>
      </c>
    </row>
    <row r="277" spans="1:26" x14ac:dyDescent="0.25">
      <c r="A277" s="1">
        <v>43836</v>
      </c>
      <c r="B277" s="5">
        <v>74.95</v>
      </c>
      <c r="C277" s="5">
        <v>70.87</v>
      </c>
      <c r="D277" s="5">
        <v>90.308000000000007</v>
      </c>
      <c r="E277" s="5">
        <v>148.34</v>
      </c>
      <c r="F277" s="5">
        <v>144.1</v>
      </c>
      <c r="G277" s="5">
        <v>36.856200000000001</v>
      </c>
      <c r="H277" s="5">
        <v>233.95</v>
      </c>
      <c r="I277" s="5">
        <v>333.74</v>
      </c>
      <c r="J277" s="4">
        <v>3246.28</v>
      </c>
      <c r="K277" s="6">
        <f t="shared" si="61"/>
        <v>7.9614836332337902E-3</v>
      </c>
      <c r="L277" s="6">
        <f t="shared" si="62"/>
        <v>7.6780890089578335E-3</v>
      </c>
      <c r="M277" s="6">
        <f t="shared" si="63"/>
        <v>1.9254644364687046E-2</v>
      </c>
      <c r="N277" s="6">
        <f t="shared" si="64"/>
        <v>-6.736728644569645E-4</v>
      </c>
      <c r="O277" s="6">
        <f t="shared" si="65"/>
        <v>-1.2475741613530156E-3</v>
      </c>
      <c r="P277" s="6">
        <f t="shared" si="66"/>
        <v>-1.2844275355249346E-3</v>
      </c>
      <c r="Q277" s="6">
        <f t="shared" si="67"/>
        <v>1.0234044390707187E-2</v>
      </c>
      <c r="R277" s="6">
        <f t="shared" si="68"/>
        <v>2.9450655126819214E-3</v>
      </c>
      <c r="S277" s="6">
        <f t="shared" si="69"/>
        <v>3.5333941295578875E-3</v>
      </c>
      <c r="T277" s="6" cm="1">
        <f t="array" ref="T277">SQRT(SUMSQ(K277:R277-S277)/(COUNT(K277:R277)-1))</f>
        <v>7.4924485967298995E-3</v>
      </c>
      <c r="U277" s="10">
        <f t="shared" si="70"/>
        <v>0</v>
      </c>
      <c r="V277" s="10">
        <f t="shared" si="71"/>
        <v>0</v>
      </c>
      <c r="W277" s="6">
        <f t="array" ref="W277">AVERAGE(ABS(K277:R277-S277))</f>
        <v>5.6736088057798562E-3</v>
      </c>
      <c r="X277" s="7">
        <f t="shared" si="72"/>
        <v>3.5333941295578875E-3</v>
      </c>
      <c r="Y277" s="7">
        <f t="shared" si="73"/>
        <v>3.5333941295578875E-3</v>
      </c>
      <c r="Z277" s="6">
        <f t="shared" si="74"/>
        <v>1.2484874074794141E-5</v>
      </c>
    </row>
    <row r="278" spans="1:26" x14ac:dyDescent="0.25">
      <c r="A278" s="1">
        <v>43837</v>
      </c>
      <c r="B278" s="5">
        <v>74.597999999999999</v>
      </c>
      <c r="C278" s="5">
        <v>70.290000000000006</v>
      </c>
      <c r="D278" s="5">
        <v>93.811999999999998</v>
      </c>
      <c r="E278" s="5">
        <v>146.38</v>
      </c>
      <c r="F278" s="5">
        <v>144.97999999999999</v>
      </c>
      <c r="G278" s="5">
        <v>36.732999999999997</v>
      </c>
      <c r="H278" s="5">
        <v>235.49</v>
      </c>
      <c r="I278" s="5">
        <v>337.28</v>
      </c>
      <c r="J278" s="4">
        <v>3237.18</v>
      </c>
      <c r="K278" s="6">
        <f t="shared" si="61"/>
        <v>-4.6964643095397385E-3</v>
      </c>
      <c r="L278" s="6">
        <f t="shared" si="62"/>
        <v>-8.1839988711724931E-3</v>
      </c>
      <c r="M278" s="6">
        <f t="shared" si="63"/>
        <v>3.8800549231518655E-2</v>
      </c>
      <c r="N278" s="6">
        <f t="shared" si="64"/>
        <v>-1.3212889308345743E-2</v>
      </c>
      <c r="O278" s="6">
        <f t="shared" si="65"/>
        <v>6.1068702290076882E-3</v>
      </c>
      <c r="P278" s="6">
        <f t="shared" si="66"/>
        <v>-3.3427211703866977E-3</v>
      </c>
      <c r="Q278" s="6">
        <f t="shared" si="67"/>
        <v>6.5826031203248814E-3</v>
      </c>
      <c r="R278" s="6">
        <f t="shared" si="68"/>
        <v>1.0607059387547135E-2</v>
      </c>
      <c r="S278" s="6">
        <f t="shared" si="69"/>
        <v>-2.8032085956850583E-3</v>
      </c>
      <c r="T278" s="6" cm="1">
        <f t="array" ref="T278">SQRT(SUMSQ(K278:R278-S278)/(COUNT(K278:R278)-1))</f>
        <v>1.7806021319052918E-2</v>
      </c>
      <c r="U278" s="10">
        <f t="shared" si="70"/>
        <v>0</v>
      </c>
      <c r="V278" s="10">
        <f t="shared" si="71"/>
        <v>0</v>
      </c>
      <c r="W278" s="6">
        <f t="array" ref="W278">AVERAGE(ABS(K278:R278-S278))</f>
        <v>1.1441644453480379E-2</v>
      </c>
      <c r="X278" s="7">
        <f t="shared" si="72"/>
        <v>-2.8032085956850583E-3</v>
      </c>
      <c r="Y278" s="7">
        <f t="shared" si="73"/>
        <v>2.8032085956850583E-3</v>
      </c>
      <c r="Z278" s="6">
        <f t="shared" si="74"/>
        <v>7.8579784309225975E-6</v>
      </c>
    </row>
    <row r="279" spans="1:26" x14ac:dyDescent="0.25">
      <c r="A279" s="1">
        <v>43838</v>
      </c>
      <c r="B279" s="5">
        <v>75.798000000000002</v>
      </c>
      <c r="C279" s="5">
        <v>69.23</v>
      </c>
      <c r="D279" s="5">
        <v>98.427999999999997</v>
      </c>
      <c r="E279" s="5">
        <v>147.68</v>
      </c>
      <c r="F279" s="5">
        <v>144.96</v>
      </c>
      <c r="G279" s="5">
        <v>37.026899999999998</v>
      </c>
      <c r="H279" s="5">
        <v>237.76</v>
      </c>
      <c r="I279" s="5">
        <v>331.37</v>
      </c>
      <c r="J279" s="4">
        <v>3253.05</v>
      </c>
      <c r="K279" s="6">
        <f t="shared" si="61"/>
        <v>1.6086222150727858E-2</v>
      </c>
      <c r="L279" s="6">
        <f t="shared" si="62"/>
        <v>-1.5080381277564392E-2</v>
      </c>
      <c r="M279" s="6">
        <f t="shared" si="63"/>
        <v>4.9204792563851019E-2</v>
      </c>
      <c r="N279" s="6">
        <f t="shared" si="64"/>
        <v>8.8809946714032417E-3</v>
      </c>
      <c r="O279" s="6">
        <f t="shared" si="65"/>
        <v>-1.3795006207739657E-4</v>
      </c>
      <c r="P279" s="6">
        <f t="shared" si="66"/>
        <v>8.0009800451910085E-3</v>
      </c>
      <c r="Q279" s="6">
        <f t="shared" si="67"/>
        <v>9.6394751369484055E-3</v>
      </c>
      <c r="R279" s="6">
        <f t="shared" si="68"/>
        <v>-1.7522533206831059E-2</v>
      </c>
      <c r="S279" s="6">
        <f t="shared" si="69"/>
        <v>4.9024150649641385E-3</v>
      </c>
      <c r="T279" s="6" cm="1">
        <f t="array" ref="T279">SQRT(SUMSQ(K279:R279-S279)/(COUNT(K279:R279)-1))</f>
        <v>2.091904076947966E-2</v>
      </c>
      <c r="U279" s="10">
        <f t="shared" si="70"/>
        <v>0</v>
      </c>
      <c r="V279" s="10">
        <f t="shared" si="71"/>
        <v>0</v>
      </c>
      <c r="W279" s="6">
        <f t="array" ref="W279">AVERAGE(ABS(K279:R279-S279))</f>
        <v>1.4343562373083263E-2</v>
      </c>
      <c r="X279" s="7">
        <f t="shared" si="72"/>
        <v>4.9024150649641385E-3</v>
      </c>
      <c r="Y279" s="7">
        <f t="shared" si="73"/>
        <v>4.9024150649641385E-3</v>
      </c>
      <c r="Z279" s="6">
        <f t="shared" si="74"/>
        <v>2.4033673469187338E-5</v>
      </c>
    </row>
    <row r="280" spans="1:26" x14ac:dyDescent="0.25">
      <c r="A280" s="1">
        <v>43839</v>
      </c>
      <c r="B280" s="5">
        <v>77.408000000000001</v>
      </c>
      <c r="C280" s="5">
        <v>69.760000000000005</v>
      </c>
      <c r="D280" s="5">
        <v>96.268000000000001</v>
      </c>
      <c r="E280" s="5">
        <v>147.31</v>
      </c>
      <c r="F280" s="5">
        <v>145.38999999999999</v>
      </c>
      <c r="G280" s="5">
        <v>36.865699999999997</v>
      </c>
      <c r="H280" s="5">
        <v>242.6</v>
      </c>
      <c r="I280" s="5">
        <v>336.34</v>
      </c>
      <c r="J280" s="4">
        <v>3274.7</v>
      </c>
      <c r="K280" s="6">
        <f t="shared" si="61"/>
        <v>2.1240665980632789E-2</v>
      </c>
      <c r="L280" s="6">
        <f t="shared" si="62"/>
        <v>7.6556406182290981E-3</v>
      </c>
      <c r="M280" s="6">
        <f t="shared" si="63"/>
        <v>-2.1944975007111789E-2</v>
      </c>
      <c r="N280" s="6">
        <f t="shared" si="64"/>
        <v>-2.5054171180931561E-3</v>
      </c>
      <c r="O280" s="6">
        <f t="shared" si="65"/>
        <v>2.9663355408386938E-3</v>
      </c>
      <c r="P280" s="6">
        <f t="shared" si="66"/>
        <v>-4.3535915780149592E-3</v>
      </c>
      <c r="Q280" s="6">
        <f t="shared" si="67"/>
        <v>2.0356662180349927E-2</v>
      </c>
      <c r="R280" s="6">
        <f t="shared" si="68"/>
        <v>1.4998340223918882E-2</v>
      </c>
      <c r="S280" s="6">
        <f t="shared" si="69"/>
        <v>6.6552927252885308E-3</v>
      </c>
      <c r="T280" s="6" cm="1">
        <f t="array" ref="T280">SQRT(SUMSQ(K280:R280-S280)/(COUNT(K280:R280)-1))</f>
        <v>1.4676344588316011E-2</v>
      </c>
      <c r="U280" s="10">
        <f t="shared" si="70"/>
        <v>0</v>
      </c>
      <c r="V280" s="10">
        <f t="shared" si="71"/>
        <v>0</v>
      </c>
      <c r="W280" s="6">
        <f t="array" ref="W280">AVERAGE(ABS(K280:R280-S280))</f>
        <v>1.1261119645688988E-2</v>
      </c>
      <c r="X280" s="7">
        <f t="shared" si="72"/>
        <v>6.6552927252885308E-3</v>
      </c>
      <c r="Y280" s="7">
        <f t="shared" si="73"/>
        <v>6.6552927252885308E-3</v>
      </c>
      <c r="Z280" s="6">
        <f t="shared" si="74"/>
        <v>4.429292125927844E-5</v>
      </c>
    </row>
    <row r="281" spans="1:26" x14ac:dyDescent="0.25">
      <c r="A281" s="1">
        <v>43840</v>
      </c>
      <c r="B281" s="5">
        <v>77.582999999999998</v>
      </c>
      <c r="C281" s="5">
        <v>69.14</v>
      </c>
      <c r="D281" s="5">
        <v>95.63</v>
      </c>
      <c r="E281" s="5">
        <v>146.13</v>
      </c>
      <c r="F281" s="5">
        <v>145.06</v>
      </c>
      <c r="G281" s="5">
        <v>37.4345</v>
      </c>
      <c r="H281" s="5">
        <v>242.11</v>
      </c>
      <c r="I281" s="5">
        <v>329.92</v>
      </c>
      <c r="J281" s="4">
        <v>3265.35</v>
      </c>
      <c r="K281" s="6">
        <f t="shared" si="61"/>
        <v>2.2607482430756498E-3</v>
      </c>
      <c r="L281" s="6">
        <f t="shared" si="62"/>
        <v>-8.8876146788990917E-3</v>
      </c>
      <c r="M281" s="6">
        <f t="shared" si="63"/>
        <v>-6.627332031412414E-3</v>
      </c>
      <c r="N281" s="6">
        <f t="shared" si="64"/>
        <v>-8.0103183762134655E-3</v>
      </c>
      <c r="O281" s="6">
        <f t="shared" si="65"/>
        <v>-2.269757204759526E-3</v>
      </c>
      <c r="P281" s="6">
        <f t="shared" si="66"/>
        <v>1.5428975985807947E-2</v>
      </c>
      <c r="Q281" s="6">
        <f t="shared" si="67"/>
        <v>-2.0197856553997307E-3</v>
      </c>
      <c r="R281" s="6">
        <f t="shared" si="68"/>
        <v>-1.9087827793304313E-2</v>
      </c>
      <c r="S281" s="6">
        <f t="shared" si="69"/>
        <v>-2.8552233792408233E-3</v>
      </c>
      <c r="T281" s="6" cm="1">
        <f t="array" ref="T281">SQRT(SUMSQ(K281:R281-S281)/(COUNT(K281:R281)-1))</f>
        <v>1.0015822039298922E-2</v>
      </c>
      <c r="U281" s="10">
        <f t="shared" si="70"/>
        <v>0</v>
      </c>
      <c r="V281" s="10">
        <f t="shared" si="71"/>
        <v>0</v>
      </c>
      <c r="W281" s="6">
        <f t="array" ref="W281">AVERAGE(ABS(K281:R281-S281))</f>
        <v>7.001659281069203E-3</v>
      </c>
      <c r="X281" s="7">
        <f t="shared" si="72"/>
        <v>-2.8552233792408233E-3</v>
      </c>
      <c r="Y281" s="7">
        <f t="shared" si="73"/>
        <v>2.8552233792408233E-3</v>
      </c>
      <c r="Z281" s="6">
        <f t="shared" si="74"/>
        <v>8.1523005453633861E-6</v>
      </c>
    </row>
    <row r="282" spans="1:26" x14ac:dyDescent="0.25">
      <c r="A282" s="1">
        <v>43843</v>
      </c>
      <c r="B282" s="5">
        <v>79.239999999999995</v>
      </c>
      <c r="C282" s="5">
        <v>69.8</v>
      </c>
      <c r="D282" s="5">
        <v>104.97199999999999</v>
      </c>
      <c r="E282" s="5">
        <v>146.82</v>
      </c>
      <c r="F282" s="5">
        <v>145.69999999999999</v>
      </c>
      <c r="G282" s="5">
        <v>37.358699999999999</v>
      </c>
      <c r="H282" s="5">
        <v>245.21</v>
      </c>
      <c r="I282" s="5">
        <v>330.22</v>
      </c>
      <c r="J282" s="4">
        <v>3288.13</v>
      </c>
      <c r="K282" s="6">
        <f t="shared" si="61"/>
        <v>2.1357771676784765E-2</v>
      </c>
      <c r="L282" s="6">
        <f t="shared" si="62"/>
        <v>9.5458490020248199E-3</v>
      </c>
      <c r="M282" s="6">
        <f t="shared" si="63"/>
        <v>9.7689009724981624E-2</v>
      </c>
      <c r="N282" s="6">
        <f t="shared" si="64"/>
        <v>4.721823034284478E-3</v>
      </c>
      <c r="O282" s="6">
        <f t="shared" si="65"/>
        <v>4.4119674617397742E-3</v>
      </c>
      <c r="P282" s="6">
        <f t="shared" si="66"/>
        <v>-2.0248701064525809E-3</v>
      </c>
      <c r="Q282" s="6">
        <f t="shared" si="67"/>
        <v>1.2804097311139628E-2</v>
      </c>
      <c r="R282" s="6">
        <f t="shared" si="68"/>
        <v>9.0931134820571025E-4</v>
      </c>
      <c r="S282" s="6">
        <f t="shared" si="69"/>
        <v>6.9762812562206289E-3</v>
      </c>
      <c r="T282" s="6" cm="1">
        <f t="array" ref="T282">SQRT(SUMSQ(K282:R282-S282)/(COUNT(K282:R282)-1))</f>
        <v>3.5062555583177168E-2</v>
      </c>
      <c r="U282" s="10">
        <f t="shared" si="70"/>
        <v>0</v>
      </c>
      <c r="V282" s="10">
        <f t="shared" si="71"/>
        <v>0</v>
      </c>
      <c r="W282" s="6">
        <f t="array" ref="W282">AVERAGE(ABS(K282:R282-S282))</f>
        <v>1.6672311997144182E-2</v>
      </c>
      <c r="X282" s="7">
        <f t="shared" si="72"/>
        <v>6.9762812562206289E-3</v>
      </c>
      <c r="Y282" s="7">
        <f t="shared" si="73"/>
        <v>6.9762812562206289E-3</v>
      </c>
      <c r="Z282" s="6">
        <f t="shared" si="74"/>
        <v>4.8668500165895275E-5</v>
      </c>
    </row>
    <row r="283" spans="1:26" x14ac:dyDescent="0.25">
      <c r="A283" s="1">
        <v>43844</v>
      </c>
      <c r="B283" s="5">
        <v>78.17</v>
      </c>
      <c r="C283" s="5">
        <v>69.2</v>
      </c>
      <c r="D283" s="5">
        <v>107.584</v>
      </c>
      <c r="E283" s="5">
        <v>146.68</v>
      </c>
      <c r="F283" s="5">
        <v>146.52000000000001</v>
      </c>
      <c r="G283" s="5">
        <v>37.984299999999998</v>
      </c>
      <c r="H283" s="5">
        <v>245.66</v>
      </c>
      <c r="I283" s="5">
        <v>332.35</v>
      </c>
      <c r="J283" s="4">
        <v>3283.15</v>
      </c>
      <c r="K283" s="6">
        <f t="shared" si="61"/>
        <v>-1.3503281171125647E-2</v>
      </c>
      <c r="L283" s="6">
        <f t="shared" si="62"/>
        <v>-8.5959885386818202E-3</v>
      </c>
      <c r="M283" s="6">
        <f t="shared" si="63"/>
        <v>2.4882825896429539E-2</v>
      </c>
      <c r="N283" s="6">
        <f t="shared" si="64"/>
        <v>-9.5354856286600231E-4</v>
      </c>
      <c r="O283" s="6">
        <f t="shared" si="65"/>
        <v>5.6280027453672332E-3</v>
      </c>
      <c r="P283" s="6">
        <f t="shared" si="66"/>
        <v>1.6745764708086641E-2</v>
      </c>
      <c r="Q283" s="6">
        <f t="shared" si="67"/>
        <v>1.8351616981362451E-3</v>
      </c>
      <c r="R283" s="6">
        <f t="shared" si="68"/>
        <v>6.4502452910180086E-3</v>
      </c>
      <c r="S283" s="6">
        <f t="shared" si="69"/>
        <v>-1.5145386587512855E-3</v>
      </c>
      <c r="T283" s="6" cm="1">
        <f t="array" ref="T283">SQRT(SUMSQ(K283:R283-S283)/(COUNT(K283:R283)-1))</f>
        <v>1.3887945941831889E-2</v>
      </c>
      <c r="U283" s="10">
        <f t="shared" si="70"/>
        <v>0</v>
      </c>
      <c r="V283" s="10">
        <f t="shared" si="71"/>
        <v>0</v>
      </c>
      <c r="W283" s="6">
        <f t="array" ref="W283">AVERAGE(ABS(K283:R283-S283))</f>
        <v>1.0343234515123034E-2</v>
      </c>
      <c r="X283" s="7">
        <f t="shared" si="72"/>
        <v>-1.5145386587512855E-3</v>
      </c>
      <c r="Y283" s="7">
        <f t="shared" si="73"/>
        <v>1.5145386587512855E-3</v>
      </c>
      <c r="Z283" s="6">
        <f t="shared" si="74"/>
        <v>2.2938273488521427E-6</v>
      </c>
    </row>
    <row r="284" spans="1:26" x14ac:dyDescent="0.25">
      <c r="A284" s="1">
        <v>43845</v>
      </c>
      <c r="B284" s="5">
        <v>77.834999999999994</v>
      </c>
      <c r="C284" s="5">
        <v>69.09</v>
      </c>
      <c r="D284" s="5">
        <v>103.7</v>
      </c>
      <c r="E284" s="5">
        <v>145.57</v>
      </c>
      <c r="F284" s="5">
        <v>147.01</v>
      </c>
      <c r="G284" s="5">
        <v>38.553100000000001</v>
      </c>
      <c r="H284" s="5">
        <v>245.21</v>
      </c>
      <c r="I284" s="5">
        <v>329.8</v>
      </c>
      <c r="J284" s="4">
        <v>3289.29</v>
      </c>
      <c r="K284" s="6">
        <f t="shared" si="61"/>
        <v>-4.2855315338365951E-3</v>
      </c>
      <c r="L284" s="6">
        <f t="shared" si="62"/>
        <v>-1.5895953757225634E-3</v>
      </c>
      <c r="M284" s="6">
        <f t="shared" si="63"/>
        <v>-3.6102022605591921E-2</v>
      </c>
      <c r="N284" s="6">
        <f t="shared" si="64"/>
        <v>-7.5674938641943079E-3</v>
      </c>
      <c r="O284" s="6">
        <f t="shared" si="65"/>
        <v>3.3442533442531452E-3</v>
      </c>
      <c r="P284" s="6">
        <f t="shared" si="66"/>
        <v>1.4974607930118511E-2</v>
      </c>
      <c r="Q284" s="6">
        <f t="shared" si="67"/>
        <v>-1.8318000488479758E-3</v>
      </c>
      <c r="R284" s="6">
        <f t="shared" si="68"/>
        <v>-7.6726342710997653E-3</v>
      </c>
      <c r="S284" s="6">
        <f t="shared" si="69"/>
        <v>1.870155186330269E-3</v>
      </c>
      <c r="T284" s="6" cm="1">
        <f t="array" ref="T284">SQRT(SUMSQ(K284:R284-S284)/(COUNT(K284:R284)-1))</f>
        <v>1.6298496026567043E-2</v>
      </c>
      <c r="U284" s="10">
        <f t="shared" si="70"/>
        <v>0</v>
      </c>
      <c r="V284" s="10">
        <f t="shared" si="71"/>
        <v>0</v>
      </c>
      <c r="W284" s="6">
        <f t="array" ref="W284">AVERAGE(ABS(K284:R284-S284))</f>
        <v>1.0606069964873233E-2</v>
      </c>
      <c r="X284" s="7">
        <f t="shared" si="72"/>
        <v>1.870155186330269E-3</v>
      </c>
      <c r="Y284" s="7">
        <f t="shared" si="73"/>
        <v>1.870155186330269E-3</v>
      </c>
      <c r="Z284" s="6">
        <f t="shared" si="74"/>
        <v>3.4974804209580033E-6</v>
      </c>
    </row>
    <row r="285" spans="1:26" x14ac:dyDescent="0.25">
      <c r="A285" s="1">
        <v>43846</v>
      </c>
      <c r="B285" s="5">
        <v>78.81</v>
      </c>
      <c r="C285" s="5">
        <v>68.819999999999993</v>
      </c>
      <c r="D285" s="5">
        <v>102.69799999999999</v>
      </c>
      <c r="E285" s="5">
        <v>147.87</v>
      </c>
      <c r="F285" s="5">
        <v>148.19999999999999</v>
      </c>
      <c r="G285" s="5">
        <v>38.496200000000002</v>
      </c>
      <c r="H285" s="5">
        <v>249.72</v>
      </c>
      <c r="I285" s="5">
        <v>332</v>
      </c>
      <c r="J285" s="4">
        <v>3316.81</v>
      </c>
      <c r="K285" s="6">
        <f t="shared" si="61"/>
        <v>1.2526498361919547E-2</v>
      </c>
      <c r="L285" s="6">
        <f t="shared" si="62"/>
        <v>-3.9079461571864815E-3</v>
      </c>
      <c r="M285" s="6">
        <f t="shared" si="63"/>
        <v>-9.6624879459981106E-3</v>
      </c>
      <c r="N285" s="6">
        <f t="shared" si="64"/>
        <v>1.5799958782716228E-2</v>
      </c>
      <c r="O285" s="6">
        <f t="shared" si="65"/>
        <v>8.0946874362288757E-3</v>
      </c>
      <c r="P285" s="6">
        <f t="shared" si="66"/>
        <v>-1.4758865045871872E-3</v>
      </c>
      <c r="Q285" s="6">
        <f t="shared" si="67"/>
        <v>1.839239835243256E-2</v>
      </c>
      <c r="R285" s="6">
        <f t="shared" si="68"/>
        <v>6.6707095209217471E-3</v>
      </c>
      <c r="S285" s="6">
        <f t="shared" si="69"/>
        <v>8.3665471879950104E-3</v>
      </c>
      <c r="T285" s="6" cm="1">
        <f t="array" ref="T285">SQRT(SUMSQ(K285:R285-S285)/(COUNT(K285:R285)-1))</f>
        <v>1.0341394366688668E-2</v>
      </c>
      <c r="U285" s="10">
        <f t="shared" si="70"/>
        <v>0</v>
      </c>
      <c r="V285" s="10">
        <f t="shared" si="71"/>
        <v>0</v>
      </c>
      <c r="W285" s="6">
        <f t="array" ref="W285">AVERAGE(ABS(K285:R285-S285))</f>
        <v>7.966609190459939E-3</v>
      </c>
      <c r="X285" s="7">
        <f t="shared" si="72"/>
        <v>8.3665471879950104E-3</v>
      </c>
      <c r="Y285" s="7">
        <f t="shared" si="73"/>
        <v>8.3665471879950104E-3</v>
      </c>
      <c r="Z285" s="6">
        <f t="shared" si="74"/>
        <v>6.999911184894721E-5</v>
      </c>
    </row>
    <row r="286" spans="1:26" x14ac:dyDescent="0.25">
      <c r="A286" s="1">
        <v>43847</v>
      </c>
      <c r="B286" s="5">
        <v>79.683000000000007</v>
      </c>
      <c r="C286" s="5">
        <v>68.56</v>
      </c>
      <c r="D286" s="5">
        <v>102.1</v>
      </c>
      <c r="E286" s="5">
        <v>147.78</v>
      </c>
      <c r="F286" s="5">
        <v>149.16999999999999</v>
      </c>
      <c r="G286" s="5">
        <v>38.401400000000002</v>
      </c>
      <c r="H286" s="5">
        <v>249.46</v>
      </c>
      <c r="I286" s="5">
        <v>324.14999999999998</v>
      </c>
      <c r="J286" s="4">
        <v>3329.62</v>
      </c>
      <c r="K286" s="6">
        <f t="shared" si="61"/>
        <v>1.1077274457556241E-2</v>
      </c>
      <c r="L286" s="6">
        <f t="shared" si="62"/>
        <v>-3.7779715199068864E-3</v>
      </c>
      <c r="M286" s="6">
        <f t="shared" si="63"/>
        <v>-5.8228982063915913E-3</v>
      </c>
      <c r="N286" s="6">
        <f t="shared" si="64"/>
        <v>-6.0864272671945496E-4</v>
      </c>
      <c r="O286" s="6">
        <f t="shared" si="65"/>
        <v>6.545209176788136E-3</v>
      </c>
      <c r="P286" s="6">
        <f t="shared" si="66"/>
        <v>-2.4625807222531382E-3</v>
      </c>
      <c r="Q286" s="6">
        <f t="shared" si="67"/>
        <v>-1.0411661060387711E-3</v>
      </c>
      <c r="R286" s="6">
        <f t="shared" si="68"/>
        <v>-2.3644578313253062E-2</v>
      </c>
      <c r="S286" s="6">
        <f t="shared" si="69"/>
        <v>3.862144651035182E-3</v>
      </c>
      <c r="T286" s="6" cm="1">
        <f t="array" ref="T286">SQRT(SUMSQ(K286:R286-S286)/(COUNT(K286:R286)-1))</f>
        <v>1.2259577708114774E-2</v>
      </c>
      <c r="U286" s="10">
        <f t="shared" si="70"/>
        <v>0</v>
      </c>
      <c r="V286" s="10">
        <f t="shared" si="71"/>
        <v>0</v>
      </c>
      <c r="W286" s="6">
        <f t="array" ref="W286">AVERAGE(ABS(K286:R286-S286))</f>
        <v>8.8036124791310011E-3</v>
      </c>
      <c r="X286" s="7">
        <f t="shared" si="72"/>
        <v>3.862144651035182E-3</v>
      </c>
      <c r="Y286" s="7">
        <f t="shared" si="73"/>
        <v>3.862144651035182E-3</v>
      </c>
      <c r="Z286" s="6">
        <f t="shared" si="74"/>
        <v>1.4916161305519668E-5</v>
      </c>
    </row>
    <row r="287" spans="1:26" x14ac:dyDescent="0.25">
      <c r="A287" s="1">
        <v>43851</v>
      </c>
      <c r="B287" s="5">
        <v>79.143000000000001</v>
      </c>
      <c r="C287" s="5">
        <v>67.58</v>
      </c>
      <c r="D287" s="5">
        <v>109.44</v>
      </c>
      <c r="E287" s="5">
        <v>145.85</v>
      </c>
      <c r="F287" s="5">
        <v>149.27000000000001</v>
      </c>
      <c r="G287" s="5">
        <v>38.240200000000002</v>
      </c>
      <c r="H287" s="5">
        <v>245.7</v>
      </c>
      <c r="I287" s="5">
        <v>313.37</v>
      </c>
      <c r="J287" s="4">
        <v>3320.79</v>
      </c>
      <c r="K287" s="6">
        <f t="shared" si="61"/>
        <v>-6.7768532811265381E-3</v>
      </c>
      <c r="L287" s="6">
        <f t="shared" si="62"/>
        <v>-1.4294049008168108E-2</v>
      </c>
      <c r="M287" s="6">
        <f t="shared" si="63"/>
        <v>7.1890303623898255E-2</v>
      </c>
      <c r="N287" s="6">
        <f t="shared" si="64"/>
        <v>-1.3059953985654404E-2</v>
      </c>
      <c r="O287" s="6">
        <f t="shared" si="65"/>
        <v>6.7037608098163837E-4</v>
      </c>
      <c r="P287" s="6">
        <f t="shared" si="66"/>
        <v>-4.1977636232012339E-3</v>
      </c>
      <c r="Q287" s="6">
        <f t="shared" si="67"/>
        <v>-1.5072556722520725E-2</v>
      </c>
      <c r="R287" s="6">
        <f t="shared" si="68"/>
        <v>-3.3256208545426436E-2</v>
      </c>
      <c r="S287" s="6">
        <f t="shared" si="69"/>
        <v>-2.6519542770646609E-3</v>
      </c>
      <c r="T287" s="6" cm="1">
        <f t="array" ref="T287">SQRT(SUMSQ(K287:R287-S287)/(COUNT(K287:R287)-1))</f>
        <v>3.1445524283848128E-2</v>
      </c>
      <c r="U287" s="10">
        <f t="shared" si="70"/>
        <v>0</v>
      </c>
      <c r="V287" s="10">
        <f t="shared" si="71"/>
        <v>0</v>
      </c>
      <c r="W287" s="6">
        <f t="array" ref="W287">AVERAGE(ABS(K287:R287-S287))</f>
        <v>1.8576280970339837E-2</v>
      </c>
      <c r="X287" s="7">
        <f t="shared" si="72"/>
        <v>-2.6519542770646609E-3</v>
      </c>
      <c r="Y287" s="7">
        <f t="shared" si="73"/>
        <v>2.6519542770646609E-3</v>
      </c>
      <c r="Z287" s="6">
        <f t="shared" si="74"/>
        <v>7.0328614876415485E-6</v>
      </c>
    </row>
    <row r="288" spans="1:26" x14ac:dyDescent="0.25">
      <c r="A288" s="1">
        <v>43852</v>
      </c>
      <c r="B288" s="5">
        <v>79.424999999999997</v>
      </c>
      <c r="C288" s="5">
        <v>67.19</v>
      </c>
      <c r="D288" s="5">
        <v>113.91200000000001</v>
      </c>
      <c r="E288" s="5">
        <v>142.63</v>
      </c>
      <c r="F288" s="5">
        <v>148.25</v>
      </c>
      <c r="G288" s="5">
        <v>38.098100000000002</v>
      </c>
      <c r="H288" s="5">
        <v>247.05</v>
      </c>
      <c r="I288" s="5">
        <v>309</v>
      </c>
      <c r="J288" s="4">
        <v>3321.75</v>
      </c>
      <c r="K288" s="6">
        <f t="shared" si="61"/>
        <v>3.5631704635912254E-3</v>
      </c>
      <c r="L288" s="6">
        <f t="shared" si="62"/>
        <v>-5.770938147380944E-3</v>
      </c>
      <c r="M288" s="6">
        <f t="shared" si="63"/>
        <v>4.0862573099415211E-2</v>
      </c>
      <c r="N288" s="6">
        <f t="shared" si="64"/>
        <v>-2.2077476859787448E-2</v>
      </c>
      <c r="O288" s="6">
        <f t="shared" si="65"/>
        <v>-6.8332551751859594E-3</v>
      </c>
      <c r="P288" s="6">
        <f t="shared" si="66"/>
        <v>-3.7159847490336739E-3</v>
      </c>
      <c r="Q288" s="6">
        <f t="shared" si="67"/>
        <v>5.494505494505697E-3</v>
      </c>
      <c r="R288" s="6">
        <f t="shared" si="68"/>
        <v>-1.3945176628266887E-2</v>
      </c>
      <c r="S288" s="6">
        <f t="shared" si="69"/>
        <v>2.8908783753256451E-4</v>
      </c>
      <c r="T288" s="6" cm="1">
        <f t="array" ref="T288">SQRT(SUMSQ(K288:R288-S288)/(COUNT(K288:R288)-1))</f>
        <v>1.8861879503818693E-2</v>
      </c>
      <c r="U288" s="10">
        <f t="shared" si="70"/>
        <v>0</v>
      </c>
      <c r="V288" s="10">
        <f t="shared" si="71"/>
        <v>0</v>
      </c>
      <c r="W288" s="6">
        <f t="array" ref="W288">AVERAGE(ABS(K288:R288-S288))</f>
        <v>1.2855157036529022E-2</v>
      </c>
      <c r="X288" s="7">
        <f t="shared" si="72"/>
        <v>2.8908783753256451E-4</v>
      </c>
      <c r="Y288" s="7">
        <f t="shared" si="73"/>
        <v>2.8908783753256451E-4</v>
      </c>
      <c r="Z288" s="6">
        <f t="shared" si="74"/>
        <v>8.3571777809254418E-8</v>
      </c>
    </row>
    <row r="289" spans="1:26" x14ac:dyDescent="0.25">
      <c r="A289" s="1">
        <v>43853</v>
      </c>
      <c r="B289" s="5">
        <v>79.808000000000007</v>
      </c>
      <c r="C289" s="5">
        <v>66.77</v>
      </c>
      <c r="D289" s="5">
        <v>114.44</v>
      </c>
      <c r="E289" s="5">
        <v>142.75</v>
      </c>
      <c r="F289" s="5">
        <v>148.53</v>
      </c>
      <c r="G289" s="5">
        <v>38.591000000000001</v>
      </c>
      <c r="H289" s="5">
        <v>245.58</v>
      </c>
      <c r="I289" s="5">
        <v>317.79000000000002</v>
      </c>
      <c r="J289" s="4">
        <v>3325.54</v>
      </c>
      <c r="K289" s="6">
        <f t="shared" si="61"/>
        <v>4.8221592697514915E-3</v>
      </c>
      <c r="L289" s="6">
        <f t="shared" si="62"/>
        <v>-6.2509301979462029E-3</v>
      </c>
      <c r="M289" s="6">
        <f t="shared" si="63"/>
        <v>4.6351569632698819E-3</v>
      </c>
      <c r="N289" s="6">
        <f t="shared" si="64"/>
        <v>8.4133772698602449E-4</v>
      </c>
      <c r="O289" s="6">
        <f t="shared" si="65"/>
        <v>1.8887015177064814E-3</v>
      </c>
      <c r="P289" s="6">
        <f t="shared" si="66"/>
        <v>1.2937653058813892E-2</v>
      </c>
      <c r="Q289" s="6">
        <f t="shared" si="67"/>
        <v>-5.9502125075895362E-3</v>
      </c>
      <c r="R289" s="6">
        <f t="shared" si="68"/>
        <v>2.8446601941747529E-2</v>
      </c>
      <c r="S289" s="6">
        <f t="shared" si="69"/>
        <v>1.1409648528637462E-3</v>
      </c>
      <c r="T289" s="6" cm="1">
        <f t="array" ref="T289">SQRT(SUMSQ(K289:R289-S289)/(COUNT(K289:R289)-1))</f>
        <v>1.2048082453424959E-2</v>
      </c>
      <c r="U289" s="10">
        <f t="shared" si="70"/>
        <v>0</v>
      </c>
      <c r="V289" s="10">
        <f t="shared" si="71"/>
        <v>0</v>
      </c>
      <c r="W289" s="6">
        <f t="array" ref="W289">AVERAGE(ABS(K289:R289-S289))</f>
        <v>7.7260185030139372E-3</v>
      </c>
      <c r="X289" s="7">
        <f t="shared" si="72"/>
        <v>1.1409648528637462E-3</v>
      </c>
      <c r="Y289" s="7">
        <f t="shared" si="73"/>
        <v>1.1409648528637462E-3</v>
      </c>
      <c r="Z289" s="6">
        <f t="shared" si="74"/>
        <v>1.30180079547039E-6</v>
      </c>
    </row>
    <row r="290" spans="1:26" x14ac:dyDescent="0.25">
      <c r="A290" s="1">
        <v>43854</v>
      </c>
      <c r="B290" s="5">
        <v>79.578000000000003</v>
      </c>
      <c r="C290" s="5">
        <v>66.319999999999993</v>
      </c>
      <c r="D290" s="5">
        <v>112.964</v>
      </c>
      <c r="E290" s="5">
        <v>140.38</v>
      </c>
      <c r="F290" s="5">
        <v>148.32</v>
      </c>
      <c r="G290" s="5">
        <v>37.747300000000003</v>
      </c>
      <c r="H290" s="5">
        <v>241.92</v>
      </c>
      <c r="I290" s="5">
        <v>323.05</v>
      </c>
      <c r="J290" s="4">
        <v>3295.47</v>
      </c>
      <c r="K290" s="6">
        <f t="shared" si="61"/>
        <v>-2.8819165998397178E-3</v>
      </c>
      <c r="L290" s="6">
        <f t="shared" si="62"/>
        <v>-6.7395536917778109E-3</v>
      </c>
      <c r="M290" s="6">
        <f t="shared" si="63"/>
        <v>-1.2897588255854631E-2</v>
      </c>
      <c r="N290" s="6">
        <f t="shared" si="64"/>
        <v>-1.6602451838879206E-2</v>
      </c>
      <c r="O290" s="6">
        <f t="shared" si="65"/>
        <v>-1.4138557867098278E-3</v>
      </c>
      <c r="P290" s="6">
        <f t="shared" si="66"/>
        <v>-2.186261045321447E-2</v>
      </c>
      <c r="Q290" s="6">
        <f t="shared" si="67"/>
        <v>-1.4903493769851117E-2</v>
      </c>
      <c r="R290" s="6">
        <f t="shared" si="68"/>
        <v>1.6551810944334333E-2</v>
      </c>
      <c r="S290" s="6">
        <f t="shared" si="69"/>
        <v>-9.0421405245464381E-3</v>
      </c>
      <c r="T290" s="6" cm="1">
        <f t="array" ref="T290">SQRT(SUMSQ(K290:R290-S290)/(COUNT(K290:R290)-1))</f>
        <v>1.2113947334695929E-2</v>
      </c>
      <c r="U290" s="10">
        <f t="shared" si="70"/>
        <v>0</v>
      </c>
      <c r="V290" s="10">
        <f t="shared" si="71"/>
        <v>0</v>
      </c>
      <c r="W290" s="6">
        <f t="array" ref="W290">AVERAGE(ABS(K290:R290-S290))</f>
        <v>8.9728286479758002E-3</v>
      </c>
      <c r="X290" s="7">
        <f t="shared" si="72"/>
        <v>-9.0421405245464381E-3</v>
      </c>
      <c r="Y290" s="7">
        <f t="shared" si="73"/>
        <v>9.0421405245464381E-3</v>
      </c>
      <c r="Z290" s="6">
        <f t="shared" si="74"/>
        <v>8.1760305265644932E-5</v>
      </c>
    </row>
    <row r="291" spans="1:26" x14ac:dyDescent="0.25">
      <c r="A291" s="1">
        <v>43857</v>
      </c>
      <c r="B291" s="5">
        <v>77.238</v>
      </c>
      <c r="C291" s="5">
        <v>64.739999999999995</v>
      </c>
      <c r="D291" s="5">
        <v>111.604</v>
      </c>
      <c r="E291" s="5">
        <v>135.72999999999999</v>
      </c>
      <c r="F291" s="5">
        <v>148.75</v>
      </c>
      <c r="G291" s="5">
        <v>38.069600000000001</v>
      </c>
      <c r="H291" s="5">
        <v>238.14</v>
      </c>
      <c r="I291" s="5">
        <v>316.60000000000002</v>
      </c>
      <c r="J291" s="4">
        <v>3243.63</v>
      </c>
      <c r="K291" s="6">
        <f t="shared" si="61"/>
        <v>-2.940511196561868E-2</v>
      </c>
      <c r="L291" s="6">
        <f t="shared" si="62"/>
        <v>-2.382388419782866E-2</v>
      </c>
      <c r="M291" s="6">
        <f t="shared" si="63"/>
        <v>-1.2039233738182054E-2</v>
      </c>
      <c r="N291" s="6">
        <f t="shared" si="64"/>
        <v>-3.3124376691836432E-2</v>
      </c>
      <c r="O291" s="6">
        <f t="shared" si="65"/>
        <v>2.8991370010786888E-3</v>
      </c>
      <c r="P291" s="6">
        <f t="shared" si="66"/>
        <v>8.5383590349508154E-3</v>
      </c>
      <c r="Q291" s="6">
        <f t="shared" si="67"/>
        <v>-1.5625E-2</v>
      </c>
      <c r="R291" s="6">
        <f t="shared" si="68"/>
        <v>-1.9965949543414241E-2</v>
      </c>
      <c r="S291" s="6">
        <f t="shared" si="69"/>
        <v>-1.5730684849202037E-2</v>
      </c>
      <c r="T291" s="6" cm="1">
        <f t="array" ref="T291">SQRT(SUMSQ(K291:R291-S291)/(COUNT(K291:R291)-1))</f>
        <v>1.4748668460101279E-2</v>
      </c>
      <c r="U291" s="10">
        <f t="shared" si="70"/>
        <v>0</v>
      </c>
      <c r="V291" s="10">
        <f t="shared" si="71"/>
        <v>0</v>
      </c>
      <c r="W291" s="6">
        <f t="array" ref="W291">AVERAGE(ABS(K291:R291-S291))</f>
        <v>1.1261573087068183E-2</v>
      </c>
      <c r="X291" s="7">
        <f t="shared" si="72"/>
        <v>-1.5730684849202037E-2</v>
      </c>
      <c r="Y291" s="7">
        <f t="shared" si="73"/>
        <v>1.5730684849202037E-2</v>
      </c>
      <c r="Z291" s="6">
        <f t="shared" si="74"/>
        <v>2.4745444582491451E-4</v>
      </c>
    </row>
    <row r="292" spans="1:26" x14ac:dyDescent="0.25">
      <c r="A292" s="1">
        <v>43858</v>
      </c>
      <c r="B292" s="5">
        <v>79.423000000000002</v>
      </c>
      <c r="C292" s="5">
        <v>64.650000000000006</v>
      </c>
      <c r="D292" s="5">
        <v>113.38</v>
      </c>
      <c r="E292" s="5">
        <v>136.74</v>
      </c>
      <c r="F292" s="5">
        <v>149.5</v>
      </c>
      <c r="G292" s="5">
        <v>36.154800000000002</v>
      </c>
      <c r="H292" s="5">
        <v>242.58</v>
      </c>
      <c r="I292" s="5">
        <v>316.56</v>
      </c>
      <c r="J292" s="4">
        <v>3276.24</v>
      </c>
      <c r="K292" s="6">
        <f t="shared" si="61"/>
        <v>2.8289184080374952E-2</v>
      </c>
      <c r="L292" s="6">
        <f t="shared" si="62"/>
        <v>-1.3901760889710735E-3</v>
      </c>
      <c r="M292" s="6">
        <f t="shared" si="63"/>
        <v>1.5913408121572603E-2</v>
      </c>
      <c r="N292" s="6">
        <f t="shared" si="64"/>
        <v>7.4412436454727171E-3</v>
      </c>
      <c r="O292" s="6">
        <f t="shared" si="65"/>
        <v>5.0420168067226712E-3</v>
      </c>
      <c r="P292" s="6">
        <f t="shared" si="66"/>
        <v>-5.0297350116628503E-2</v>
      </c>
      <c r="Q292" s="6">
        <f t="shared" si="67"/>
        <v>1.8644494834971104E-2</v>
      </c>
      <c r="R292" s="6">
        <f t="shared" si="68"/>
        <v>-1.2634238787123664E-4</v>
      </c>
      <c r="S292" s="6">
        <f t="shared" si="69"/>
        <v>1.0053551114029613E-2</v>
      </c>
      <c r="T292" s="6" cm="1">
        <f t="array" ref="T292">SQRT(SUMSQ(K292:R292-S292)/(COUNT(K292:R292)-1))</f>
        <v>2.4926866107622805E-2</v>
      </c>
      <c r="U292" s="10">
        <f t="shared" si="70"/>
        <v>0</v>
      </c>
      <c r="V292" s="10">
        <f t="shared" si="71"/>
        <v>0</v>
      </c>
      <c r="W292" s="6">
        <f t="array" ref="W292">AVERAGE(ABS(K292:R292-S292))</f>
        <v>1.5285599675781664E-2</v>
      </c>
      <c r="X292" s="7">
        <f t="shared" si="72"/>
        <v>1.0053551114029613E-2</v>
      </c>
      <c r="Y292" s="7">
        <f t="shared" si="73"/>
        <v>1.0053551114029613E-2</v>
      </c>
      <c r="Z292" s="6">
        <f t="shared" si="74"/>
        <v>1.0107389000240607E-4</v>
      </c>
    </row>
    <row r="293" spans="1:26" x14ac:dyDescent="0.25">
      <c r="A293" s="1">
        <v>43859</v>
      </c>
      <c r="B293" s="5">
        <v>81.084999999999994</v>
      </c>
      <c r="C293" s="5">
        <v>64.11</v>
      </c>
      <c r="D293" s="5">
        <v>116.19799999999999</v>
      </c>
      <c r="E293" s="5">
        <v>135.78</v>
      </c>
      <c r="F293" s="5">
        <v>150.54</v>
      </c>
      <c r="G293" s="5">
        <v>35.623899999999999</v>
      </c>
      <c r="H293" s="5">
        <v>240.12</v>
      </c>
      <c r="I293" s="5">
        <v>322.02</v>
      </c>
      <c r="J293" s="4">
        <v>3273.4</v>
      </c>
      <c r="K293" s="6">
        <f t="shared" si="61"/>
        <v>2.0925928257557569E-2</v>
      </c>
      <c r="L293" s="6">
        <f t="shared" si="62"/>
        <v>-8.3526682134571484E-3</v>
      </c>
      <c r="M293" s="6">
        <f t="shared" si="63"/>
        <v>2.4854471688128488E-2</v>
      </c>
      <c r="N293" s="6">
        <f t="shared" si="64"/>
        <v>-7.0206230802983827E-3</v>
      </c>
      <c r="O293" s="6">
        <f t="shared" si="65"/>
        <v>6.9565217391303058E-3</v>
      </c>
      <c r="P293" s="6">
        <f t="shared" si="66"/>
        <v>-1.4684080675318456E-2</v>
      </c>
      <c r="Q293" s="6">
        <f t="shared" si="67"/>
        <v>-1.0140984417511767E-2</v>
      </c>
      <c r="R293" s="6">
        <f t="shared" si="68"/>
        <v>1.7247915087187149E-2</v>
      </c>
      <c r="S293" s="6">
        <f t="shared" si="69"/>
        <v>-8.6684736160957954E-4</v>
      </c>
      <c r="T293" s="6" cm="1">
        <f t="array" ref="T293">SQRT(SUMSQ(K293:R293-S293)/(COUNT(K293:R293)-1))</f>
        <v>1.6460745815022809E-2</v>
      </c>
      <c r="U293" s="10">
        <f t="shared" si="70"/>
        <v>0</v>
      </c>
      <c r="V293" s="10">
        <f t="shared" si="71"/>
        <v>0</v>
      </c>
      <c r="W293" s="6">
        <f t="array" ref="W293">AVERAGE(ABS(K293:R293-S293))</f>
        <v>1.3772899144823658E-2</v>
      </c>
      <c r="X293" s="7">
        <f t="shared" si="72"/>
        <v>-8.6684736160957954E-4</v>
      </c>
      <c r="Y293" s="7">
        <f t="shared" si="73"/>
        <v>8.6684736160957954E-4</v>
      </c>
      <c r="Z293" s="6">
        <f t="shared" si="74"/>
        <v>7.5142434832948918E-7</v>
      </c>
    </row>
    <row r="294" spans="1:26" x14ac:dyDescent="0.25">
      <c r="A294" s="1">
        <v>43860</v>
      </c>
      <c r="B294" s="5">
        <v>80.968000000000004</v>
      </c>
      <c r="C294" s="5">
        <v>64.790000000000006</v>
      </c>
      <c r="D294" s="5">
        <v>128.16200000000001</v>
      </c>
      <c r="E294" s="5">
        <v>135.37</v>
      </c>
      <c r="F294" s="5">
        <v>150.36000000000001</v>
      </c>
      <c r="G294" s="5">
        <v>35.140500000000003</v>
      </c>
      <c r="H294" s="5">
        <v>244.13</v>
      </c>
      <c r="I294" s="5">
        <v>323.3</v>
      </c>
      <c r="J294" s="4">
        <v>3283.66</v>
      </c>
      <c r="K294" s="6">
        <f t="shared" si="61"/>
        <v>-1.4429302583707226E-3</v>
      </c>
      <c r="L294" s="6">
        <f t="shared" si="62"/>
        <v>1.0606769614724731E-2</v>
      </c>
      <c r="M294" s="6">
        <f t="shared" si="63"/>
        <v>0.10296218523554623</v>
      </c>
      <c r="N294" s="6">
        <f t="shared" si="64"/>
        <v>-3.0195905140668611E-3</v>
      </c>
      <c r="O294" s="6">
        <f t="shared" si="65"/>
        <v>-1.1956954962134558E-3</v>
      </c>
      <c r="P294" s="6">
        <f t="shared" si="66"/>
        <v>-1.3569541796378148E-2</v>
      </c>
      <c r="Q294" s="6">
        <f t="shared" si="67"/>
        <v>1.6699983341662561E-2</v>
      </c>
      <c r="R294" s="6">
        <f t="shared" si="68"/>
        <v>3.9749083907831828E-3</v>
      </c>
      <c r="S294" s="6">
        <f t="shared" si="69"/>
        <v>3.1343557157694768E-3</v>
      </c>
      <c r="T294" s="6" cm="1">
        <f t="array" ref="T294">SQRT(SUMSQ(K294:R294-S294)/(COUNT(K294:R294)-1))</f>
        <v>3.8845403174404568E-2</v>
      </c>
      <c r="U294" s="10">
        <f t="shared" si="70"/>
        <v>0</v>
      </c>
      <c r="V294" s="10">
        <f t="shared" si="71"/>
        <v>0</v>
      </c>
      <c r="W294" s="6">
        <f t="array" ref="W294">AVERAGE(ABS(K294:R294-S294))</f>
        <v>1.9183950580968237E-2</v>
      </c>
      <c r="X294" s="7">
        <f t="shared" si="72"/>
        <v>3.1343557157694768E-3</v>
      </c>
      <c r="Y294" s="7">
        <f t="shared" si="73"/>
        <v>3.1343557157694768E-3</v>
      </c>
      <c r="Z294" s="6">
        <f t="shared" si="74"/>
        <v>9.8241857529767898E-6</v>
      </c>
    </row>
    <row r="295" spans="1:26" x14ac:dyDescent="0.25">
      <c r="A295" s="1">
        <v>43861</v>
      </c>
      <c r="B295" s="5">
        <v>77.378</v>
      </c>
      <c r="C295" s="5">
        <v>62.12</v>
      </c>
      <c r="D295" s="5">
        <v>130.114</v>
      </c>
      <c r="E295" s="5">
        <v>131.35</v>
      </c>
      <c r="F295" s="5">
        <v>148.87</v>
      </c>
      <c r="G295" s="5">
        <v>35.301600000000001</v>
      </c>
      <c r="H295" s="5">
        <v>237.75</v>
      </c>
      <c r="I295" s="5">
        <v>318.27</v>
      </c>
      <c r="J295" s="4">
        <v>3225.52</v>
      </c>
      <c r="K295" s="6">
        <f t="shared" si="61"/>
        <v>-4.4338504100385423E-2</v>
      </c>
      <c r="L295" s="6">
        <f t="shared" si="62"/>
        <v>-4.1210063281370668E-2</v>
      </c>
      <c r="M295" s="6">
        <f t="shared" si="63"/>
        <v>1.5230723615424324E-2</v>
      </c>
      <c r="N295" s="6">
        <f t="shared" si="64"/>
        <v>-2.9696387678215364E-2</v>
      </c>
      <c r="O295" s="6">
        <f t="shared" si="65"/>
        <v>-9.9095504123437594E-3</v>
      </c>
      <c r="P295" s="6">
        <f t="shared" si="66"/>
        <v>4.5844538353181363E-3</v>
      </c>
      <c r="Q295" s="6">
        <f t="shared" si="67"/>
        <v>-2.6133617335026393E-2</v>
      </c>
      <c r="R295" s="6">
        <f t="shared" si="68"/>
        <v>-1.5558304979894966E-2</v>
      </c>
      <c r="S295" s="6">
        <f t="shared" si="69"/>
        <v>-1.7705852615678808E-2</v>
      </c>
      <c r="T295" s="6" cm="1">
        <f t="array" ref="T295">SQRT(SUMSQ(K295:R295-S295)/(COUNT(K295:R295)-1))</f>
        <v>2.1124178082992884E-2</v>
      </c>
      <c r="U295" s="10">
        <f t="shared" si="70"/>
        <v>0</v>
      </c>
      <c r="V295" s="10">
        <f t="shared" si="71"/>
        <v>0</v>
      </c>
      <c r="W295" s="6">
        <f t="array" ref="W295">AVERAGE(ABS(K295:R295-S295))</f>
        <v>1.6965736806687698E-2</v>
      </c>
      <c r="X295" s="7">
        <f t="shared" si="72"/>
        <v>-1.7705852615678808E-2</v>
      </c>
      <c r="Y295" s="7">
        <f t="shared" si="73"/>
        <v>1.7705852615678808E-2</v>
      </c>
      <c r="Z295" s="6">
        <f t="shared" si="74"/>
        <v>3.1349721684814007E-4</v>
      </c>
    </row>
    <row r="296" spans="1:26" x14ac:dyDescent="0.25">
      <c r="A296" s="1">
        <v>43864</v>
      </c>
      <c r="B296" s="5">
        <v>77.165000000000006</v>
      </c>
      <c r="C296" s="5">
        <v>60.73</v>
      </c>
      <c r="D296" s="5">
        <v>156</v>
      </c>
      <c r="E296" s="5">
        <v>129.77000000000001</v>
      </c>
      <c r="F296" s="5">
        <v>150.16999999999999</v>
      </c>
      <c r="G296" s="5">
        <v>35.557600000000001</v>
      </c>
      <c r="H296" s="5">
        <v>239.01</v>
      </c>
      <c r="I296" s="5">
        <v>316</v>
      </c>
      <c r="J296" s="4">
        <v>3248.92</v>
      </c>
      <c r="K296" s="6">
        <f t="shared" si="61"/>
        <v>-2.7527204114864423E-3</v>
      </c>
      <c r="L296" s="6">
        <f t="shared" si="62"/>
        <v>-2.2376046361880286E-2</v>
      </c>
      <c r="M296" s="6">
        <f t="shared" si="63"/>
        <v>0.19894861429208222</v>
      </c>
      <c r="N296" s="6">
        <f t="shared" si="64"/>
        <v>-1.2028930338789379E-2</v>
      </c>
      <c r="O296" s="6">
        <f t="shared" si="65"/>
        <v>8.7324511318598308E-3</v>
      </c>
      <c r="P296" s="6">
        <f t="shared" si="66"/>
        <v>7.251795952591289E-3</v>
      </c>
      <c r="Q296" s="6">
        <f t="shared" si="67"/>
        <v>5.29968454258678E-3</v>
      </c>
      <c r="R296" s="6">
        <f t="shared" si="68"/>
        <v>-7.132309045778662E-3</v>
      </c>
      <c r="S296" s="6">
        <f t="shared" si="69"/>
        <v>7.2546442124061805E-3</v>
      </c>
      <c r="T296" s="6" cm="1">
        <f t="array" ref="T296">SQRT(SUMSQ(K296:R296-S296)/(COUNT(K296:R296)-1))</f>
        <v>7.397832674484707E-2</v>
      </c>
      <c r="U296" s="10">
        <f t="shared" si="70"/>
        <v>0</v>
      </c>
      <c r="V296" s="10">
        <f t="shared" si="71"/>
        <v>0</v>
      </c>
      <c r="W296" s="6">
        <f t="array" ref="W296">AVERAGE(ABS(K296:R296-S296))</f>
        <v>3.3554770992040434E-2</v>
      </c>
      <c r="X296" s="7">
        <f t="shared" si="72"/>
        <v>7.2546442124061805E-3</v>
      </c>
      <c r="Y296" s="7">
        <f t="shared" si="73"/>
        <v>7.2546442124061805E-3</v>
      </c>
      <c r="Z296" s="6">
        <f t="shared" si="74"/>
        <v>5.262986264859849E-5</v>
      </c>
    </row>
    <row r="297" spans="1:26" x14ac:dyDescent="0.25">
      <c r="A297" s="1">
        <v>43865</v>
      </c>
      <c r="B297" s="5">
        <v>79.712999999999994</v>
      </c>
      <c r="C297" s="5">
        <v>59.97</v>
      </c>
      <c r="D297" s="5">
        <v>177.41200000000001</v>
      </c>
      <c r="E297" s="5">
        <v>133.51</v>
      </c>
      <c r="F297" s="5">
        <v>151.6</v>
      </c>
      <c r="G297" s="5">
        <v>35.728200000000001</v>
      </c>
      <c r="H297" s="5">
        <v>241.94</v>
      </c>
      <c r="I297" s="5">
        <v>317.94</v>
      </c>
      <c r="J297" s="4">
        <v>3297.59</v>
      </c>
      <c r="K297" s="6">
        <f t="shared" si="61"/>
        <v>3.3020151623144978E-2</v>
      </c>
      <c r="L297" s="6">
        <f t="shared" si="62"/>
        <v>-1.2514408035567248E-2</v>
      </c>
      <c r="M297" s="6">
        <f t="shared" si="63"/>
        <v>0.13725641025641022</v>
      </c>
      <c r="N297" s="6">
        <f t="shared" si="64"/>
        <v>2.8820220389920381E-2</v>
      </c>
      <c r="O297" s="6">
        <f t="shared" si="65"/>
        <v>9.5225411200638987E-3</v>
      </c>
      <c r="P297" s="6">
        <f t="shared" si="66"/>
        <v>4.7978491236753129E-3</v>
      </c>
      <c r="Q297" s="6">
        <f t="shared" si="67"/>
        <v>1.2258901301200886E-2</v>
      </c>
      <c r="R297" s="6">
        <f t="shared" si="68"/>
        <v>6.139240506329191E-3</v>
      </c>
      <c r="S297" s="6">
        <f t="shared" si="69"/>
        <v>1.4980362705145023E-2</v>
      </c>
      <c r="T297" s="6" cm="1">
        <f t="array" ref="T297">SQRT(SUMSQ(K297:R297-S297)/(COUNT(K297:R297)-1))</f>
        <v>4.8467092018315991E-2</v>
      </c>
      <c r="U297" s="10">
        <f t="shared" si="70"/>
        <v>0</v>
      </c>
      <c r="V297" s="10">
        <f t="shared" si="71"/>
        <v>0</v>
      </c>
      <c r="W297" s="6">
        <f t="array" ref="W297">AVERAGE(ABS(K297:R297-S297))</f>
        <v>2.6106672958007948E-2</v>
      </c>
      <c r="X297" s="7">
        <f t="shared" si="72"/>
        <v>1.4980362705145023E-2</v>
      </c>
      <c r="Y297" s="7">
        <f t="shared" si="73"/>
        <v>1.4980362705145023E-2</v>
      </c>
      <c r="Z297" s="6">
        <f t="shared" si="74"/>
        <v>2.2441126677769991E-4</v>
      </c>
    </row>
    <row r="298" spans="1:26" x14ac:dyDescent="0.25">
      <c r="A298" s="1">
        <v>43866</v>
      </c>
      <c r="B298" s="5">
        <v>80.363</v>
      </c>
      <c r="C298" s="5">
        <v>62.73</v>
      </c>
      <c r="D298" s="5">
        <v>146.94</v>
      </c>
      <c r="E298" s="5">
        <v>137.44</v>
      </c>
      <c r="F298" s="5">
        <v>153.99</v>
      </c>
      <c r="G298" s="5">
        <v>36.183199999999999</v>
      </c>
      <c r="H298" s="5">
        <v>244.3</v>
      </c>
      <c r="I298" s="5">
        <v>329.55</v>
      </c>
      <c r="J298" s="4">
        <v>3334.69</v>
      </c>
      <c r="K298" s="6">
        <f t="shared" si="61"/>
        <v>8.1542533840153197E-3</v>
      </c>
      <c r="L298" s="6">
        <f t="shared" si="62"/>
        <v>4.6023011505752942E-2</v>
      </c>
      <c r="M298" s="6">
        <f t="shared" si="63"/>
        <v>-0.17175839289337813</v>
      </c>
      <c r="N298" s="6">
        <f t="shared" si="64"/>
        <v>2.9435997303572714E-2</v>
      </c>
      <c r="O298" s="6">
        <f t="shared" si="65"/>
        <v>1.5765171503957953E-2</v>
      </c>
      <c r="P298" s="6">
        <f t="shared" si="66"/>
        <v>1.2735038429027901E-2</v>
      </c>
      <c r="Q298" s="6">
        <f t="shared" si="67"/>
        <v>9.7544845829544702E-3</v>
      </c>
      <c r="R298" s="6">
        <f t="shared" si="68"/>
        <v>3.6516323834685727E-2</v>
      </c>
      <c r="S298" s="6">
        <f t="shared" si="69"/>
        <v>1.1250640619361318E-2</v>
      </c>
      <c r="T298" s="6" cm="1">
        <f t="array" ref="T298">SQRT(SUMSQ(K298:R298-S298)/(COUNT(K298:R298)-1))</f>
        <v>7.14191816902741E-2</v>
      </c>
      <c r="U298" s="10">
        <f t="shared" si="70"/>
        <v>0</v>
      </c>
      <c r="V298" s="10">
        <f t="shared" si="71"/>
        <v>0</v>
      </c>
      <c r="W298" s="6">
        <f t="array" ref="W298">AVERAGE(ABS(K298:R298-S298))</f>
        <v>3.3977989533085368E-2</v>
      </c>
      <c r="X298" s="7">
        <f t="shared" si="72"/>
        <v>1.1250640619361318E-2</v>
      </c>
      <c r="Y298" s="7">
        <f t="shared" si="73"/>
        <v>1.1250640619361318E-2</v>
      </c>
      <c r="Z298" s="6">
        <f t="shared" si="74"/>
        <v>1.2657691434602282E-4</v>
      </c>
    </row>
    <row r="299" spans="1:26" x14ac:dyDescent="0.25">
      <c r="A299" s="1">
        <v>43867</v>
      </c>
      <c r="B299" s="5">
        <v>81.302999999999997</v>
      </c>
      <c r="C299" s="5">
        <v>61.88</v>
      </c>
      <c r="D299" s="5">
        <v>149.792</v>
      </c>
      <c r="E299" s="5">
        <v>137.25</v>
      </c>
      <c r="F299" s="5">
        <v>153.53</v>
      </c>
      <c r="G299" s="5">
        <v>36.268500000000003</v>
      </c>
      <c r="H299" s="5">
        <v>241.82</v>
      </c>
      <c r="I299" s="5">
        <v>341.43</v>
      </c>
      <c r="J299" s="4">
        <v>3345.78</v>
      </c>
      <c r="K299" s="6">
        <f t="shared" si="61"/>
        <v>1.1696925201896358E-2</v>
      </c>
      <c r="L299" s="6">
        <f t="shared" si="62"/>
        <v>-1.3550135501354976E-2</v>
      </c>
      <c r="M299" s="6">
        <f t="shared" si="63"/>
        <v>1.940928270042197E-2</v>
      </c>
      <c r="N299" s="6">
        <f t="shared" si="64"/>
        <v>-1.3824214202561302E-3</v>
      </c>
      <c r="O299" s="6">
        <f t="shared" si="65"/>
        <v>-2.9872069614910179E-3</v>
      </c>
      <c r="P299" s="6">
        <f t="shared" si="66"/>
        <v>2.3574476552654655E-3</v>
      </c>
      <c r="Q299" s="6">
        <f t="shared" si="67"/>
        <v>-1.0151453131395871E-2</v>
      </c>
      <c r="R299" s="6">
        <f t="shared" si="68"/>
        <v>3.6049157942648957E-2</v>
      </c>
      <c r="S299" s="6">
        <f t="shared" si="69"/>
        <v>3.3256464618900416E-3</v>
      </c>
      <c r="T299" s="6" cm="1">
        <f t="array" ref="T299">SQRT(SUMSQ(K299:R299-S299)/(COUNT(K299:R299)-1))</f>
        <v>1.660021310880045E-2</v>
      </c>
      <c r="U299" s="10">
        <f t="shared" si="70"/>
        <v>0</v>
      </c>
      <c r="V299" s="10">
        <f t="shared" si="71"/>
        <v>0</v>
      </c>
      <c r="W299" s="6">
        <f t="array" ref="W299">AVERAGE(ABS(K299:R299-S299))</f>
        <v>1.2440053515997487E-2</v>
      </c>
      <c r="X299" s="7">
        <f t="shared" si="72"/>
        <v>3.3256464618900416E-3</v>
      </c>
      <c r="Y299" s="7">
        <f t="shared" si="73"/>
        <v>3.3256464618900416E-3</v>
      </c>
      <c r="Z299" s="6">
        <f t="shared" si="74"/>
        <v>1.1059924389481753E-5</v>
      </c>
    </row>
    <row r="300" spans="1:26" x14ac:dyDescent="0.25">
      <c r="A300" s="1">
        <v>43868</v>
      </c>
      <c r="B300" s="5">
        <v>80.007000000000005</v>
      </c>
      <c r="C300" s="5">
        <v>61.47</v>
      </c>
      <c r="D300" s="5">
        <v>149.614</v>
      </c>
      <c r="E300" s="5">
        <v>133.37</v>
      </c>
      <c r="F300" s="5">
        <v>151.88999999999999</v>
      </c>
      <c r="G300" s="5">
        <v>36.069400000000002</v>
      </c>
      <c r="H300" s="5">
        <v>238</v>
      </c>
      <c r="I300" s="5">
        <v>336.75</v>
      </c>
      <c r="J300" s="4">
        <v>3327.71</v>
      </c>
      <c r="K300" s="6">
        <f t="shared" si="61"/>
        <v>-1.5940371204014481E-2</v>
      </c>
      <c r="L300" s="6">
        <f t="shared" si="62"/>
        <v>-6.6257272139625956E-3</v>
      </c>
      <c r="M300" s="6">
        <f t="shared" si="63"/>
        <v>-1.1883144627216069E-3</v>
      </c>
      <c r="N300" s="6">
        <f t="shared" si="64"/>
        <v>-2.8269581056466264E-2</v>
      </c>
      <c r="O300" s="6">
        <f t="shared" si="65"/>
        <v>-1.0681951410147938E-2</v>
      </c>
      <c r="P300" s="6">
        <f t="shared" si="66"/>
        <v>-5.4896121979127743E-3</v>
      </c>
      <c r="Q300" s="6">
        <f t="shared" si="67"/>
        <v>-1.579687370771643E-2</v>
      </c>
      <c r="R300" s="6">
        <f t="shared" si="68"/>
        <v>-1.3707055619014197E-2</v>
      </c>
      <c r="S300" s="6">
        <f t="shared" si="69"/>
        <v>-5.4008332885008281E-3</v>
      </c>
      <c r="T300" s="6" cm="1">
        <f t="array" ref="T300">SQRT(SUMSQ(K300:R300-S300)/(COUNT(K300:R300)-1))</f>
        <v>1.1072980241786637E-2</v>
      </c>
      <c r="U300" s="10">
        <f t="shared" si="70"/>
        <v>0</v>
      </c>
      <c r="V300" s="10">
        <f t="shared" si="71"/>
        <v>0</v>
      </c>
      <c r="W300" s="6">
        <f t="array" ref="W300">AVERAGE(ABS(K300:R300-S300))</f>
        <v>7.8647322769385131E-3</v>
      </c>
      <c r="X300" s="7">
        <f t="shared" si="72"/>
        <v>-5.4008332885008281E-3</v>
      </c>
      <c r="Y300" s="7">
        <f t="shared" si="73"/>
        <v>5.4008332885008281E-3</v>
      </c>
      <c r="Z300" s="6">
        <f t="shared" si="74"/>
        <v>2.9169000210178671E-5</v>
      </c>
    </row>
    <row r="301" spans="1:26" x14ac:dyDescent="0.25">
      <c r="A301" s="1">
        <v>43871</v>
      </c>
      <c r="B301" s="5">
        <v>80.388000000000005</v>
      </c>
      <c r="C301" s="5">
        <v>59.96</v>
      </c>
      <c r="D301" s="5">
        <v>154.256</v>
      </c>
      <c r="E301" s="5">
        <v>134.32</v>
      </c>
      <c r="F301" s="5">
        <v>151.86000000000001</v>
      </c>
      <c r="G301" s="5">
        <v>35.841900000000003</v>
      </c>
      <c r="H301" s="5">
        <v>237.36</v>
      </c>
      <c r="I301" s="5">
        <v>344.67</v>
      </c>
      <c r="J301" s="4">
        <v>3352.09</v>
      </c>
      <c r="K301" s="6">
        <f t="shared" si="61"/>
        <v>4.7620833177097754E-3</v>
      </c>
      <c r="L301" s="6">
        <f t="shared" si="62"/>
        <v>-2.4564828371563374E-2</v>
      </c>
      <c r="M301" s="6">
        <f t="shared" si="63"/>
        <v>3.1026508214471837E-2</v>
      </c>
      <c r="N301" s="6">
        <f t="shared" si="64"/>
        <v>7.1230411636800106E-3</v>
      </c>
      <c r="O301" s="6">
        <f t="shared" si="65"/>
        <v>-1.9751135690282418E-4</v>
      </c>
      <c r="P301" s="6">
        <f t="shared" si="66"/>
        <v>-6.3072853998125122E-3</v>
      </c>
      <c r="Q301" s="6">
        <f t="shared" si="67"/>
        <v>-2.6890756302520025E-3</v>
      </c>
      <c r="R301" s="6">
        <f t="shared" si="68"/>
        <v>2.3518930957683759E-2</v>
      </c>
      <c r="S301" s="6">
        <f t="shared" si="69"/>
        <v>7.3263595685921779E-3</v>
      </c>
      <c r="T301" s="6" cm="1">
        <f t="array" ref="T301">SQRT(SUMSQ(K301:R301-S301)/(COUNT(K301:R301)-1))</f>
        <v>1.768920164707764E-2</v>
      </c>
      <c r="U301" s="10">
        <f t="shared" si="70"/>
        <v>0</v>
      </c>
      <c r="V301" s="10">
        <f t="shared" si="71"/>
        <v>0</v>
      </c>
      <c r="W301" s="6">
        <f t="array" ref="W301">AVERAGE(ABS(K301:R301-S301))</f>
        <v>1.3215556715458154E-2</v>
      </c>
      <c r="X301" s="7">
        <f t="shared" si="72"/>
        <v>7.3263595685921779E-3</v>
      </c>
      <c r="Y301" s="7">
        <f t="shared" si="73"/>
        <v>7.3263595685921779E-3</v>
      </c>
      <c r="Z301" s="6">
        <f t="shared" si="74"/>
        <v>5.3675544528302166E-5</v>
      </c>
    </row>
    <row r="302" spans="1:26" x14ac:dyDescent="0.25">
      <c r="A302" s="1">
        <v>43872</v>
      </c>
      <c r="B302" s="5">
        <v>79.903000000000006</v>
      </c>
      <c r="C302" s="5">
        <v>60.53</v>
      </c>
      <c r="D302" s="5">
        <v>154.876</v>
      </c>
      <c r="E302" s="5">
        <v>136.19</v>
      </c>
      <c r="F302" s="5">
        <v>151.99</v>
      </c>
      <c r="G302" s="5">
        <v>36.107399999999998</v>
      </c>
      <c r="H302" s="5">
        <v>236.46</v>
      </c>
      <c r="I302" s="5">
        <v>344.42</v>
      </c>
      <c r="J302" s="4">
        <v>3357.75</v>
      </c>
      <c r="K302" s="6">
        <f t="shared" si="61"/>
        <v>-6.0332387918594632E-3</v>
      </c>
      <c r="L302" s="6">
        <f t="shared" si="62"/>
        <v>9.5063375583721577E-3</v>
      </c>
      <c r="M302" s="6">
        <f t="shared" si="63"/>
        <v>4.0192926045017341E-3</v>
      </c>
      <c r="N302" s="6">
        <f t="shared" si="64"/>
        <v>1.3921977367480576E-2</v>
      </c>
      <c r="O302" s="6">
        <f t="shared" si="65"/>
        <v>8.5605162649815547E-4</v>
      </c>
      <c r="P302" s="6">
        <f t="shared" si="66"/>
        <v>7.4075314087700406E-3</v>
      </c>
      <c r="Q302" s="6">
        <f t="shared" si="67"/>
        <v>-3.7917087967643814E-3</v>
      </c>
      <c r="R302" s="6">
        <f t="shared" si="68"/>
        <v>-7.2533147648479179E-4</v>
      </c>
      <c r="S302" s="6">
        <f t="shared" si="69"/>
        <v>1.6884988171557147E-3</v>
      </c>
      <c r="T302" s="6" cm="1">
        <f t="array" ref="T302">SQRT(SUMSQ(K302:R302-S302)/(COUNT(K302:R302)-1))</f>
        <v>7.0213346888900827E-3</v>
      </c>
      <c r="U302" s="10">
        <f t="shared" si="70"/>
        <v>0</v>
      </c>
      <c r="V302" s="10">
        <f t="shared" si="71"/>
        <v>0</v>
      </c>
      <c r="W302" s="6">
        <f t="array" ref="W302">AVERAGE(ABS(K302:R302-S302))</f>
        <v>5.5686707972168736E-3</v>
      </c>
      <c r="X302" s="7">
        <f t="shared" si="72"/>
        <v>1.6884988171557147E-3</v>
      </c>
      <c r="Y302" s="7">
        <f t="shared" si="73"/>
        <v>1.6884988171557147E-3</v>
      </c>
      <c r="Z302" s="6">
        <f t="shared" si="74"/>
        <v>2.8510282555362477E-6</v>
      </c>
    </row>
    <row r="303" spans="1:26" x14ac:dyDescent="0.25">
      <c r="A303" s="1">
        <v>43873</v>
      </c>
      <c r="B303" s="5">
        <v>81.8</v>
      </c>
      <c r="C303" s="5">
        <v>61.27</v>
      </c>
      <c r="D303" s="5">
        <v>153.458</v>
      </c>
      <c r="E303" s="5">
        <v>139.59</v>
      </c>
      <c r="F303" s="5">
        <v>151.09</v>
      </c>
      <c r="G303" s="5">
        <v>35.775599999999997</v>
      </c>
      <c r="H303" s="5">
        <v>238.65</v>
      </c>
      <c r="I303" s="5">
        <v>347.45</v>
      </c>
      <c r="J303" s="4">
        <v>3379.45</v>
      </c>
      <c r="K303" s="6">
        <f t="shared" si="61"/>
        <v>2.3741286309650445E-2</v>
      </c>
      <c r="L303" s="6">
        <f t="shared" si="62"/>
        <v>1.2225342805220585E-2</v>
      </c>
      <c r="M303" s="6">
        <f t="shared" si="63"/>
        <v>-9.1557116661070692E-3</v>
      </c>
      <c r="N303" s="6">
        <f t="shared" si="64"/>
        <v>2.4965122255672156E-2</v>
      </c>
      <c r="O303" s="6">
        <f t="shared" si="65"/>
        <v>-5.9214422001447886E-3</v>
      </c>
      <c r="P303" s="6">
        <f t="shared" si="66"/>
        <v>-9.189252064673803E-3</v>
      </c>
      <c r="Q303" s="6">
        <f t="shared" si="67"/>
        <v>9.2616087287491489E-3</v>
      </c>
      <c r="R303" s="6">
        <f t="shared" si="68"/>
        <v>8.7973985250564546E-3</v>
      </c>
      <c r="S303" s="6">
        <f t="shared" si="69"/>
        <v>6.4626610081155444E-3</v>
      </c>
      <c r="T303" s="6" cm="1">
        <f t="array" ref="T303">SQRT(SUMSQ(K303:R303-S303)/(COUNT(K303:R303)-1))</f>
        <v>1.3782325813159689E-2</v>
      </c>
      <c r="U303" s="10">
        <f t="shared" si="70"/>
        <v>0</v>
      </c>
      <c r="V303" s="10">
        <f t="shared" si="71"/>
        <v>0</v>
      </c>
      <c r="W303" s="6">
        <f t="array" ref="W303">AVERAGE(ABS(K303:R303-S303))</f>
        <v>1.129148031738042E-2</v>
      </c>
      <c r="X303" s="7">
        <f t="shared" si="72"/>
        <v>6.4626610081155444E-3</v>
      </c>
      <c r="Y303" s="7">
        <f t="shared" si="73"/>
        <v>6.4626610081155444E-3</v>
      </c>
      <c r="Z303" s="6">
        <f t="shared" si="74"/>
        <v>4.1765987305817028E-5</v>
      </c>
    </row>
    <row r="304" spans="1:26" x14ac:dyDescent="0.25">
      <c r="A304" s="1">
        <v>43874</v>
      </c>
      <c r="B304" s="5">
        <v>81.218000000000004</v>
      </c>
      <c r="C304" s="5">
        <v>60.93</v>
      </c>
      <c r="D304" s="5">
        <v>160.80000000000001</v>
      </c>
      <c r="E304" s="5">
        <v>139.72</v>
      </c>
      <c r="F304" s="5">
        <v>150.09</v>
      </c>
      <c r="G304" s="5">
        <v>35.0077</v>
      </c>
      <c r="H304" s="5">
        <v>238.35</v>
      </c>
      <c r="I304" s="5">
        <v>342.82</v>
      </c>
      <c r="J304" s="4">
        <v>3373.94</v>
      </c>
      <c r="K304" s="6">
        <f t="shared" si="61"/>
        <v>-7.1149144254277763E-3</v>
      </c>
      <c r="L304" s="6">
        <f t="shared" si="62"/>
        <v>-5.5492084217398929E-3</v>
      </c>
      <c r="M304" s="6">
        <f t="shared" si="63"/>
        <v>4.7843709679521451E-2</v>
      </c>
      <c r="N304" s="6">
        <f t="shared" si="64"/>
        <v>9.3129880363918005E-4</v>
      </c>
      <c r="O304" s="6">
        <f t="shared" si="65"/>
        <v>-6.6185717122244636E-3</v>
      </c>
      <c r="P304" s="6">
        <f t="shared" si="66"/>
        <v>-2.1464350003913224E-2</v>
      </c>
      <c r="Q304" s="6">
        <f t="shared" si="67"/>
        <v>-1.2570710245128902E-3</v>
      </c>
      <c r="R304" s="6">
        <f t="shared" si="68"/>
        <v>-1.3325658368110505E-2</v>
      </c>
      <c r="S304" s="6">
        <f t="shared" si="69"/>
        <v>-1.6304428235363044E-3</v>
      </c>
      <c r="T304" s="6" cm="1">
        <f t="array" ref="T304">SQRT(SUMSQ(K304:R304-S304)/(COUNT(K304:R304)-1))</f>
        <v>2.089043942507866E-2</v>
      </c>
      <c r="U304" s="10">
        <f t="shared" si="70"/>
        <v>0</v>
      </c>
      <c r="V304" s="10">
        <f t="shared" si="71"/>
        <v>0</v>
      </c>
      <c r="W304" s="6">
        <f t="array" ref="W304">AVERAGE(ABS(K304:R304-S304))</f>
        <v>1.2291219342873874E-2</v>
      </c>
      <c r="X304" s="7">
        <f t="shared" si="72"/>
        <v>-1.6304428235363044E-3</v>
      </c>
      <c r="Y304" s="7">
        <f t="shared" si="73"/>
        <v>1.6304428235363044E-3</v>
      </c>
      <c r="Z304" s="6">
        <f t="shared" si="74"/>
        <v>2.6583438008210368E-6</v>
      </c>
    </row>
    <row r="305" spans="1:26" x14ac:dyDescent="0.25">
      <c r="A305" s="1">
        <v>43875</v>
      </c>
      <c r="B305" s="5">
        <v>81.238</v>
      </c>
      <c r="C305" s="5">
        <v>60.65</v>
      </c>
      <c r="D305" s="5">
        <v>160.006</v>
      </c>
      <c r="E305" s="5">
        <v>137.99</v>
      </c>
      <c r="F305" s="5">
        <v>150.13</v>
      </c>
      <c r="G305" s="5">
        <v>34.6096</v>
      </c>
      <c r="H305" s="5">
        <v>237.08</v>
      </c>
      <c r="I305" s="5">
        <v>340.49</v>
      </c>
      <c r="J305" s="4">
        <v>3380.16</v>
      </c>
      <c r="K305" s="6">
        <f t="shared" si="61"/>
        <v>2.4625083109652834E-4</v>
      </c>
      <c r="L305" s="6">
        <f t="shared" si="62"/>
        <v>-4.5954373871656129E-3</v>
      </c>
      <c r="M305" s="6">
        <f t="shared" si="63"/>
        <v>-4.9378109452736796E-3</v>
      </c>
      <c r="N305" s="6">
        <f t="shared" si="64"/>
        <v>-1.2381906670483778E-2</v>
      </c>
      <c r="O305" s="6">
        <f t="shared" si="65"/>
        <v>2.6650676260908668E-4</v>
      </c>
      <c r="P305" s="6">
        <f t="shared" si="66"/>
        <v>-1.137178392182292E-2</v>
      </c>
      <c r="Q305" s="6">
        <f t="shared" si="67"/>
        <v>-5.3282987203691068E-3</v>
      </c>
      <c r="R305" s="6">
        <f t="shared" si="68"/>
        <v>-6.796569628376381E-3</v>
      </c>
      <c r="S305" s="6">
        <f t="shared" si="69"/>
        <v>1.8435419717006685E-3</v>
      </c>
      <c r="T305" s="6" cm="1">
        <f t="array" ref="T305">SQRT(SUMSQ(K305:R305-S305)/(COUNT(K305:R305)-1))</f>
        <v>9.2240418513229849E-3</v>
      </c>
      <c r="U305" s="10">
        <f t="shared" si="70"/>
        <v>0</v>
      </c>
      <c r="V305" s="10">
        <f t="shared" si="71"/>
        <v>0</v>
      </c>
      <c r="W305" s="6">
        <f t="array" ref="W305">AVERAGE(ABS(K305:R305-S305))</f>
        <v>7.4559231816739013E-3</v>
      </c>
      <c r="X305" s="7">
        <f t="shared" si="72"/>
        <v>1.8435419717006685E-3</v>
      </c>
      <c r="Y305" s="7">
        <f t="shared" si="73"/>
        <v>1.8435419717006685E-3</v>
      </c>
      <c r="Z305" s="6">
        <f t="shared" si="74"/>
        <v>3.3986470014219881E-6</v>
      </c>
    </row>
    <row r="306" spans="1:26" x14ac:dyDescent="0.25">
      <c r="A306" s="1">
        <v>43879</v>
      </c>
      <c r="B306" s="5">
        <v>79.75</v>
      </c>
      <c r="C306" s="5">
        <v>59.88</v>
      </c>
      <c r="D306" s="5">
        <v>171.68</v>
      </c>
      <c r="E306" s="5">
        <v>136.58000000000001</v>
      </c>
      <c r="F306" s="5">
        <v>149.13999999999999</v>
      </c>
      <c r="G306" s="5">
        <v>34.429499999999997</v>
      </c>
      <c r="H306" s="5">
        <v>233.21</v>
      </c>
      <c r="I306" s="5">
        <v>338.88</v>
      </c>
      <c r="J306" s="4">
        <v>3370.29</v>
      </c>
      <c r="K306" s="6">
        <f t="shared" si="61"/>
        <v>-1.8316551367586587E-2</v>
      </c>
      <c r="L306" s="6">
        <f t="shared" si="62"/>
        <v>-1.2695795548227418E-2</v>
      </c>
      <c r="M306" s="6">
        <f t="shared" si="63"/>
        <v>7.2959764008849737E-2</v>
      </c>
      <c r="N306" s="6">
        <f t="shared" si="64"/>
        <v>-1.0218131748677362E-2</v>
      </c>
      <c r="O306" s="6">
        <f t="shared" si="65"/>
        <v>-6.5942849530407077E-3</v>
      </c>
      <c r="P306" s="6">
        <f t="shared" si="66"/>
        <v>-5.2037584947529636E-3</v>
      </c>
      <c r="Q306" s="6">
        <f t="shared" si="67"/>
        <v>-1.6323603846802759E-2</v>
      </c>
      <c r="R306" s="6">
        <f t="shared" si="68"/>
        <v>-4.7284795441863148E-3</v>
      </c>
      <c r="S306" s="6">
        <f t="shared" si="69"/>
        <v>-2.9199801192842934E-3</v>
      </c>
      <c r="T306" s="6" cm="1">
        <f t="array" ref="T306">SQRT(SUMSQ(K306:R306-S306)/(COUNT(K306:R306)-1))</f>
        <v>3.0107577400619139E-2</v>
      </c>
      <c r="U306" s="10">
        <f t="shared" si="70"/>
        <v>0</v>
      </c>
      <c r="V306" s="10">
        <f t="shared" si="71"/>
        <v>0</v>
      </c>
      <c r="W306" s="6">
        <f t="array" ref="W306">AVERAGE(ABS(K306:R306-S306))</f>
        <v>1.6190061099552261E-2</v>
      </c>
      <c r="X306" s="7">
        <f t="shared" si="72"/>
        <v>-2.9199801192842934E-3</v>
      </c>
      <c r="Y306" s="7">
        <f t="shared" si="73"/>
        <v>2.9199801192842934E-3</v>
      </c>
      <c r="Z306" s="6">
        <f t="shared" si="74"/>
        <v>8.5262838970155163E-6</v>
      </c>
    </row>
    <row r="307" spans="1:26" x14ac:dyDescent="0.25">
      <c r="A307" s="1">
        <v>43880</v>
      </c>
      <c r="B307" s="5">
        <v>80.905000000000001</v>
      </c>
      <c r="C307" s="5">
        <v>60.34</v>
      </c>
      <c r="D307" s="5">
        <v>183.48400000000001</v>
      </c>
      <c r="E307" s="5">
        <v>136.86000000000001</v>
      </c>
      <c r="F307" s="5">
        <v>148.94</v>
      </c>
      <c r="G307" s="5">
        <v>34.344200000000001</v>
      </c>
      <c r="H307" s="5">
        <v>237.33</v>
      </c>
      <c r="I307" s="5">
        <v>338.3</v>
      </c>
      <c r="J307" s="4">
        <v>3386.15</v>
      </c>
      <c r="K307" s="6">
        <f t="shared" si="61"/>
        <v>1.4482758620689706E-2</v>
      </c>
      <c r="L307" s="6">
        <f t="shared" si="62"/>
        <v>7.6820307281229017E-3</v>
      </c>
      <c r="M307" s="6">
        <f t="shared" si="63"/>
        <v>6.8755824790307507E-2</v>
      </c>
      <c r="N307" s="6">
        <f t="shared" si="64"/>
        <v>2.0500805388783405E-3</v>
      </c>
      <c r="O307" s="6">
        <f t="shared" si="65"/>
        <v>-1.341021858656255E-3</v>
      </c>
      <c r="P307" s="6">
        <f t="shared" si="66"/>
        <v>-2.4775265397405377E-3</v>
      </c>
      <c r="Q307" s="6">
        <f t="shared" si="67"/>
        <v>1.7666480854165778E-2</v>
      </c>
      <c r="R307" s="6">
        <f t="shared" si="68"/>
        <v>-1.7115203021718095E-3</v>
      </c>
      <c r="S307" s="6">
        <f t="shared" si="69"/>
        <v>4.7058265015771372E-3</v>
      </c>
      <c r="T307" s="6" cm="1">
        <f t="array" ref="T307">SQRT(SUMSQ(K307:R307-S307)/(COUNT(K307:R307)-1))</f>
        <v>2.5386237266674706E-2</v>
      </c>
      <c r="U307" s="10">
        <f t="shared" si="70"/>
        <v>0</v>
      </c>
      <c r="V307" s="10">
        <f t="shared" si="71"/>
        <v>0</v>
      </c>
      <c r="W307" s="6">
        <f t="array" ref="W307">AVERAGE(ABS(K307:R307-S307))</f>
        <v>1.4008385394372019E-2</v>
      </c>
      <c r="X307" s="7">
        <f t="shared" si="72"/>
        <v>4.7058265015771372E-3</v>
      </c>
      <c r="Y307" s="7">
        <f t="shared" si="73"/>
        <v>4.7058265015771372E-3</v>
      </c>
      <c r="Z307" s="6">
        <f t="shared" si="74"/>
        <v>2.2144803062945719E-5</v>
      </c>
    </row>
    <row r="308" spans="1:26" x14ac:dyDescent="0.25">
      <c r="A308" s="1">
        <v>43881</v>
      </c>
      <c r="B308" s="5">
        <v>80.075000000000003</v>
      </c>
      <c r="C308" s="5">
        <v>59.86</v>
      </c>
      <c r="D308" s="5">
        <v>179.88200000000001</v>
      </c>
      <c r="E308" s="5">
        <v>136.93</v>
      </c>
      <c r="F308" s="5">
        <v>148.37</v>
      </c>
      <c r="G308" s="5">
        <v>33.984000000000002</v>
      </c>
      <c r="H308" s="5">
        <v>232.73</v>
      </c>
      <c r="I308" s="5">
        <v>336.28</v>
      </c>
      <c r="J308" s="4">
        <v>3373.23</v>
      </c>
      <c r="K308" s="6">
        <f t="shared" si="61"/>
        <v>-1.0258945677028564E-2</v>
      </c>
      <c r="L308" s="6">
        <f t="shared" si="62"/>
        <v>-7.9549221080543742E-3</v>
      </c>
      <c r="M308" s="6">
        <f t="shared" si="63"/>
        <v>-1.9631139499901917E-2</v>
      </c>
      <c r="N308" s="6">
        <f t="shared" si="64"/>
        <v>5.1147157679376498E-4</v>
      </c>
      <c r="O308" s="6">
        <f t="shared" si="65"/>
        <v>-3.8270444474284293E-3</v>
      </c>
      <c r="P308" s="6">
        <f t="shared" si="66"/>
        <v>-1.048794265116082E-2</v>
      </c>
      <c r="Q308" s="6">
        <f t="shared" si="67"/>
        <v>-1.9382294695150293E-2</v>
      </c>
      <c r="R308" s="6">
        <f t="shared" si="68"/>
        <v>-5.9710316287320264E-3</v>
      </c>
      <c r="S308" s="6">
        <f t="shared" si="69"/>
        <v>-3.8155427255142094E-3</v>
      </c>
      <c r="T308" s="6" cm="1">
        <f t="array" ref="T308">SQRT(SUMSQ(K308:R308-S308)/(COUNT(K308:R308)-1))</f>
        <v>9.4036391870687339E-3</v>
      </c>
      <c r="U308" s="10">
        <f t="shared" si="70"/>
        <v>0</v>
      </c>
      <c r="V308" s="10">
        <f t="shared" si="71"/>
        <v>0</v>
      </c>
      <c r="W308" s="6">
        <f t="array" ref="W308">AVERAGE(ABS(K308:R308-S308))</f>
        <v>6.8914419913956165E-3</v>
      </c>
      <c r="X308" s="7">
        <f t="shared" si="72"/>
        <v>-3.8155427255142094E-3</v>
      </c>
      <c r="Y308" s="7">
        <f t="shared" si="73"/>
        <v>3.8155427255142094E-3</v>
      </c>
      <c r="Z308" s="6">
        <f t="shared" si="74"/>
        <v>1.4558366290224401E-5</v>
      </c>
    </row>
    <row r="309" spans="1:26" x14ac:dyDescent="0.25">
      <c r="A309" s="1">
        <v>43882</v>
      </c>
      <c r="B309" s="5">
        <v>78.263000000000005</v>
      </c>
      <c r="C309" s="5">
        <v>59.13</v>
      </c>
      <c r="D309" s="5">
        <v>180.2</v>
      </c>
      <c r="E309" s="5">
        <v>137.21</v>
      </c>
      <c r="F309" s="5">
        <v>149.93</v>
      </c>
      <c r="G309" s="5">
        <v>33.860700000000001</v>
      </c>
      <c r="H309" s="5">
        <v>230.62</v>
      </c>
      <c r="I309" s="5">
        <v>330.38</v>
      </c>
      <c r="J309" s="4">
        <v>3337.75</v>
      </c>
      <c r="K309" s="6">
        <f t="shared" si="61"/>
        <v>-2.262878551358094E-2</v>
      </c>
      <c r="L309" s="6">
        <f t="shared" si="62"/>
        <v>-1.2195121951219412E-2</v>
      </c>
      <c r="M309" s="6">
        <f t="shared" si="63"/>
        <v>1.767825574543247E-3</v>
      </c>
      <c r="N309" s="6">
        <f t="shared" si="64"/>
        <v>2.0448404294164391E-3</v>
      </c>
      <c r="O309" s="6">
        <f t="shared" si="65"/>
        <v>1.0514254903282394E-2</v>
      </c>
      <c r="P309" s="6">
        <f t="shared" si="66"/>
        <v>-3.6281779661017088E-3</v>
      </c>
      <c r="Q309" s="6">
        <f t="shared" si="67"/>
        <v>-9.0663000042967568E-3</v>
      </c>
      <c r="R309" s="6">
        <f t="shared" si="68"/>
        <v>-1.7544903056976313E-2</v>
      </c>
      <c r="S309" s="6">
        <f t="shared" si="69"/>
        <v>-1.0518108756295885E-2</v>
      </c>
      <c r="T309" s="6" cm="1">
        <f t="array" ref="T309">SQRT(SUMSQ(K309:R309-S309)/(COUNT(K309:R309)-1))</f>
        <v>1.1949702886914593E-2</v>
      </c>
      <c r="U309" s="10">
        <f t="shared" si="70"/>
        <v>0</v>
      </c>
      <c r="V309" s="10">
        <f t="shared" si="71"/>
        <v>0</v>
      </c>
      <c r="W309" s="6">
        <f t="array" ref="W309">AVERAGE(ABS(K309:R309-S309))</f>
        <v>9.3796838714015063E-3</v>
      </c>
      <c r="X309" s="7">
        <f t="shared" si="72"/>
        <v>-1.0518108756295885E-2</v>
      </c>
      <c r="Y309" s="7">
        <f t="shared" si="73"/>
        <v>1.0518108756295885E-2</v>
      </c>
      <c r="Z309" s="6">
        <f t="shared" si="74"/>
        <v>1.1063061180926818E-4</v>
      </c>
    </row>
    <row r="310" spans="1:26" x14ac:dyDescent="0.25">
      <c r="A310" s="1">
        <v>43885</v>
      </c>
      <c r="B310" s="5">
        <v>74.545000000000002</v>
      </c>
      <c r="C310" s="5">
        <v>56.36</v>
      </c>
      <c r="D310" s="5">
        <v>166.75800000000001</v>
      </c>
      <c r="E310" s="5">
        <v>132.16999999999999</v>
      </c>
      <c r="F310" s="5">
        <v>145.91</v>
      </c>
      <c r="G310" s="5">
        <v>32.865400000000001</v>
      </c>
      <c r="H310" s="5">
        <v>224.54</v>
      </c>
      <c r="I310" s="5">
        <v>317.89999999999998</v>
      </c>
      <c r="J310" s="4">
        <v>3225.89</v>
      </c>
      <c r="K310" s="6">
        <f t="shared" si="61"/>
        <v>-4.7506484545698502E-2</v>
      </c>
      <c r="L310" s="6">
        <f t="shared" si="62"/>
        <v>-4.6845932690681602E-2</v>
      </c>
      <c r="M310" s="6">
        <f t="shared" si="63"/>
        <v>-7.4594894561598069E-2</v>
      </c>
      <c r="N310" s="6">
        <f t="shared" si="64"/>
        <v>-3.673201661686476E-2</v>
      </c>
      <c r="O310" s="6">
        <f t="shared" si="65"/>
        <v>-2.6812512505836161E-2</v>
      </c>
      <c r="P310" s="6">
        <f t="shared" si="66"/>
        <v>-2.9393958187515334E-2</v>
      </c>
      <c r="Q310" s="6">
        <f t="shared" si="67"/>
        <v>-2.6363715202497695E-2</v>
      </c>
      <c r="R310" s="6">
        <f t="shared" si="68"/>
        <v>-3.7774683697560429E-2</v>
      </c>
      <c r="S310" s="6">
        <f t="shared" si="69"/>
        <v>-3.3513594487304399E-2</v>
      </c>
      <c r="T310" s="6" cm="1">
        <f t="array" ref="T310">SQRT(SUMSQ(K310:R310-S310)/(COUNT(K310:R310)-1))</f>
        <v>1.7739130390039284E-2</v>
      </c>
      <c r="U310" s="10">
        <f t="shared" si="70"/>
        <v>0</v>
      </c>
      <c r="V310" s="10">
        <f t="shared" si="71"/>
        <v>1</v>
      </c>
      <c r="W310" s="6">
        <f t="array" ref="W310">AVERAGE(ABS(K310:R310-S310))</f>
        <v>1.1732079655243172E-2</v>
      </c>
      <c r="X310" s="7">
        <f t="shared" si="72"/>
        <v>-3.3513594487304399E-2</v>
      </c>
      <c r="Y310" s="7">
        <f t="shared" si="73"/>
        <v>3.3513594487304399E-2</v>
      </c>
      <c r="Z310" s="6">
        <f t="shared" si="74"/>
        <v>1.1231610154594797E-3</v>
      </c>
    </row>
    <row r="311" spans="1:26" x14ac:dyDescent="0.25">
      <c r="A311" s="1">
        <v>43886</v>
      </c>
      <c r="B311" s="5">
        <v>72.02</v>
      </c>
      <c r="C311" s="5">
        <v>54.2</v>
      </c>
      <c r="D311" s="5">
        <v>159.982</v>
      </c>
      <c r="E311" s="5">
        <v>129</v>
      </c>
      <c r="F311" s="5">
        <v>144.65</v>
      </c>
      <c r="G311" s="5">
        <v>32.163899999999998</v>
      </c>
      <c r="H311" s="5">
        <v>217.61</v>
      </c>
      <c r="I311" s="5">
        <v>304.14</v>
      </c>
      <c r="J311" s="4">
        <v>3128.21</v>
      </c>
      <c r="K311" s="6">
        <f t="shared" si="61"/>
        <v>-3.387215775705954E-2</v>
      </c>
      <c r="L311" s="6">
        <f t="shared" si="62"/>
        <v>-3.8325053229240513E-2</v>
      </c>
      <c r="M311" s="6">
        <f t="shared" si="63"/>
        <v>-4.063373271447257E-2</v>
      </c>
      <c r="N311" s="6">
        <f t="shared" si="64"/>
        <v>-2.3984262691987501E-2</v>
      </c>
      <c r="O311" s="6">
        <f t="shared" si="65"/>
        <v>-8.6354602152011184E-3</v>
      </c>
      <c r="P311" s="6">
        <f t="shared" si="66"/>
        <v>-2.1344636000170447E-2</v>
      </c>
      <c r="Q311" s="6">
        <f t="shared" si="67"/>
        <v>-3.0863097889017421E-2</v>
      </c>
      <c r="R311" s="6">
        <f t="shared" si="68"/>
        <v>-4.3284051588549866E-2</v>
      </c>
      <c r="S311" s="6">
        <f t="shared" si="69"/>
        <v>-3.0280015747592093E-2</v>
      </c>
      <c r="T311" s="6" cm="1">
        <f t="array" ref="T311">SQRT(SUMSQ(K311:R311-S311)/(COUNT(K311:R311)-1))</f>
        <v>1.160193827542059E-2</v>
      </c>
      <c r="U311" s="10">
        <f t="shared" si="70"/>
        <v>0</v>
      </c>
      <c r="V311" s="10">
        <f t="shared" si="71"/>
        <v>1</v>
      </c>
      <c r="W311" s="6">
        <f t="array" ref="W311">AVERAGE(ABS(K311:R311-S311))</f>
        <v>9.0567128469745822E-3</v>
      </c>
      <c r="X311" s="7">
        <f t="shared" si="72"/>
        <v>-3.0280015747592093E-2</v>
      </c>
      <c r="Y311" s="7">
        <f t="shared" si="73"/>
        <v>3.0280015747592093E-2</v>
      </c>
      <c r="Z311" s="6">
        <f t="shared" si="74"/>
        <v>9.1687935367442514E-4</v>
      </c>
    </row>
    <row r="312" spans="1:26" x14ac:dyDescent="0.25">
      <c r="A312" s="1">
        <v>43887</v>
      </c>
      <c r="B312" s="5">
        <v>73.162999999999997</v>
      </c>
      <c r="C312" s="5">
        <v>53.01</v>
      </c>
      <c r="D312" s="5">
        <v>155.76</v>
      </c>
      <c r="E312" s="5">
        <v>128.25</v>
      </c>
      <c r="F312" s="5">
        <v>143.68</v>
      </c>
      <c r="G312" s="5">
        <v>32.912799999999997</v>
      </c>
      <c r="H312" s="5">
        <v>215.78</v>
      </c>
      <c r="I312" s="5">
        <v>305.58999999999997</v>
      </c>
      <c r="J312" s="4">
        <v>3116.39</v>
      </c>
      <c r="K312" s="6">
        <f t="shared" si="61"/>
        <v>1.5870591502360476E-2</v>
      </c>
      <c r="L312" s="6">
        <f t="shared" si="62"/>
        <v>-2.1955719557195663E-2</v>
      </c>
      <c r="M312" s="6">
        <f t="shared" si="63"/>
        <v>-2.6390468927754429E-2</v>
      </c>
      <c r="N312" s="6">
        <f t="shared" si="64"/>
        <v>-5.8139534883721034E-3</v>
      </c>
      <c r="O312" s="6">
        <f t="shared" si="65"/>
        <v>-6.705841686830305E-3</v>
      </c>
      <c r="P312" s="6">
        <f t="shared" si="66"/>
        <v>2.3283867938900471E-2</v>
      </c>
      <c r="Q312" s="6">
        <f t="shared" si="67"/>
        <v>-8.4095400027572875E-3</v>
      </c>
      <c r="R312" s="6">
        <f t="shared" si="68"/>
        <v>4.7675412638916725E-3</v>
      </c>
      <c r="S312" s="6">
        <f t="shared" si="69"/>
        <v>-3.7785187055856539E-3</v>
      </c>
      <c r="T312" s="6" cm="1">
        <f t="array" ref="T312">SQRT(SUMSQ(K312:R312-S312)/(COUNT(K312:R312)-1))</f>
        <v>1.7185396376648003E-2</v>
      </c>
      <c r="U312" s="10">
        <f t="shared" si="70"/>
        <v>0</v>
      </c>
      <c r="V312" s="10">
        <f t="shared" si="71"/>
        <v>0</v>
      </c>
      <c r="W312" s="6">
        <f t="array" ref="W312">AVERAGE(ABS(K312:R312-S312))</f>
        <v>1.3205060869611387E-2</v>
      </c>
      <c r="X312" s="7">
        <f t="shared" si="72"/>
        <v>-3.7785187055856539E-3</v>
      </c>
      <c r="Y312" s="7">
        <f t="shared" si="73"/>
        <v>3.7785187055856539E-3</v>
      </c>
      <c r="Z312" s="6">
        <f t="shared" si="74"/>
        <v>1.4277203608460686E-5</v>
      </c>
    </row>
    <row r="313" spans="1:26" x14ac:dyDescent="0.25">
      <c r="A313" s="1">
        <v>43888</v>
      </c>
      <c r="B313" s="5">
        <v>68.38</v>
      </c>
      <c r="C313" s="5">
        <v>49.82</v>
      </c>
      <c r="D313" s="5">
        <v>135.80000000000001</v>
      </c>
      <c r="E313" s="5">
        <v>123.27</v>
      </c>
      <c r="F313" s="5">
        <v>139.12</v>
      </c>
      <c r="G313" s="5">
        <v>32.325000000000003</v>
      </c>
      <c r="H313" s="5">
        <v>205.69</v>
      </c>
      <c r="I313" s="5">
        <v>287.76</v>
      </c>
      <c r="J313" s="4">
        <v>2978.76</v>
      </c>
      <c r="K313" s="6">
        <f t="shared" si="61"/>
        <v>-6.5374574580047362E-2</v>
      </c>
      <c r="L313" s="6">
        <f t="shared" si="62"/>
        <v>-6.0177325033012652E-2</v>
      </c>
      <c r="M313" s="6">
        <f t="shared" si="63"/>
        <v>-0.12814586543400086</v>
      </c>
      <c r="N313" s="6">
        <f t="shared" si="64"/>
        <v>-3.8830409356725215E-2</v>
      </c>
      <c r="O313" s="6">
        <f t="shared" si="65"/>
        <v>-3.1737193763919813E-2</v>
      </c>
      <c r="P313" s="6">
        <f t="shared" si="66"/>
        <v>-1.7859313093993689E-2</v>
      </c>
      <c r="Q313" s="6">
        <f t="shared" si="67"/>
        <v>-4.6760589489294624E-2</v>
      </c>
      <c r="R313" s="6">
        <f t="shared" si="68"/>
        <v>-5.8346150070355707E-2</v>
      </c>
      <c r="S313" s="6">
        <f t="shared" si="69"/>
        <v>-4.4163278665378725E-2</v>
      </c>
      <c r="T313" s="6" cm="1">
        <f t="array" ref="T313">SQRT(SUMSQ(K313:R313-S313)/(COUNT(K313:R313)-1))</f>
        <v>3.5540900355227979E-2</v>
      </c>
      <c r="U313" s="10">
        <f t="shared" si="70"/>
        <v>0</v>
      </c>
      <c r="V313" s="10">
        <f t="shared" si="71"/>
        <v>1</v>
      </c>
      <c r="W313" s="6">
        <f t="array" ref="W313">AVERAGE(ABS(K313:R313-S313))</f>
        <v>2.275637888266438E-2</v>
      </c>
      <c r="X313" s="7">
        <f t="shared" si="72"/>
        <v>-4.4163278665378725E-2</v>
      </c>
      <c r="Y313" s="7">
        <f t="shared" si="73"/>
        <v>4.4163278665378725E-2</v>
      </c>
      <c r="Z313" s="6">
        <f t="shared" si="74"/>
        <v>1.9503951824758957E-3</v>
      </c>
    </row>
    <row r="314" spans="1:26" x14ac:dyDescent="0.25">
      <c r="A314" s="1">
        <v>43889</v>
      </c>
      <c r="B314" s="5">
        <v>68.34</v>
      </c>
      <c r="C314" s="5">
        <v>51.44</v>
      </c>
      <c r="D314" s="5">
        <v>133.59800000000001</v>
      </c>
      <c r="E314" s="5">
        <v>124.24</v>
      </c>
      <c r="F314" s="5">
        <v>134.47999999999999</v>
      </c>
      <c r="G314" s="5">
        <v>31.680399999999999</v>
      </c>
      <c r="H314" s="5">
        <v>200.77</v>
      </c>
      <c r="I314" s="5">
        <v>275.11</v>
      </c>
      <c r="J314" s="4">
        <v>2954.22</v>
      </c>
      <c r="K314" s="6">
        <f t="shared" si="61"/>
        <v>-5.8496636443394756E-4</v>
      </c>
      <c r="L314" s="6">
        <f t="shared" si="62"/>
        <v>3.2517061421115878E-2</v>
      </c>
      <c r="M314" s="6">
        <f t="shared" si="63"/>
        <v>-1.621502209131076E-2</v>
      </c>
      <c r="N314" s="6">
        <f t="shared" si="64"/>
        <v>7.8689056542549096E-3</v>
      </c>
      <c r="O314" s="6">
        <f t="shared" si="65"/>
        <v>-3.3352501437607929E-2</v>
      </c>
      <c r="P314" s="6">
        <f t="shared" si="66"/>
        <v>-1.9941221964423939E-2</v>
      </c>
      <c r="Q314" s="6">
        <f t="shared" si="67"/>
        <v>-2.3919490495405649E-2</v>
      </c>
      <c r="R314" s="6">
        <f t="shared" si="68"/>
        <v>-4.3960244648317937E-2</v>
      </c>
      <c r="S314" s="6">
        <f t="shared" si="69"/>
        <v>-8.2383273576925875E-3</v>
      </c>
      <c r="T314" s="6" cm="1">
        <f t="array" ref="T314">SQRT(SUMSQ(K314:R314-S314)/(COUNT(K314:R314)-1))</f>
        <v>2.4877643426928713E-2</v>
      </c>
      <c r="U314" s="10">
        <f t="shared" si="70"/>
        <v>0</v>
      </c>
      <c r="V314" s="10">
        <f t="shared" si="71"/>
        <v>0</v>
      </c>
      <c r="W314" s="6">
        <f t="array" ref="W314">AVERAGE(ABS(K314:R314-S314))</f>
        <v>2.0089103329077235E-2</v>
      </c>
      <c r="X314" s="7">
        <f t="shared" si="72"/>
        <v>-8.2383273576925875E-3</v>
      </c>
      <c r="Y314" s="7">
        <f t="shared" si="73"/>
        <v>8.2383273576925875E-3</v>
      </c>
      <c r="Z314" s="6">
        <f t="shared" si="74"/>
        <v>6.7870037652506126E-5</v>
      </c>
    </row>
    <row r="315" spans="1:26" x14ac:dyDescent="0.25">
      <c r="A315" s="1">
        <v>43892</v>
      </c>
      <c r="B315" s="5">
        <v>74.703000000000003</v>
      </c>
      <c r="C315" s="5">
        <v>53.88</v>
      </c>
      <c r="D315" s="5">
        <v>148.72399999999999</v>
      </c>
      <c r="E315" s="5">
        <v>127.6</v>
      </c>
      <c r="F315" s="5">
        <v>140.02000000000001</v>
      </c>
      <c r="G315" s="5">
        <v>33.064399999999999</v>
      </c>
      <c r="H315" s="5">
        <v>209.47</v>
      </c>
      <c r="I315" s="5">
        <v>289.27</v>
      </c>
      <c r="J315" s="4">
        <v>3090.23</v>
      </c>
      <c r="K315" s="6">
        <f t="shared" si="61"/>
        <v>9.3107989464442431E-2</v>
      </c>
      <c r="L315" s="6">
        <f t="shared" si="62"/>
        <v>4.7433903576983072E-2</v>
      </c>
      <c r="M315" s="6">
        <f t="shared" si="63"/>
        <v>0.11322025778829015</v>
      </c>
      <c r="N315" s="6">
        <f t="shared" si="64"/>
        <v>2.7044430135222175E-2</v>
      </c>
      <c r="O315" s="6">
        <f t="shared" si="65"/>
        <v>4.1195716835217278E-2</v>
      </c>
      <c r="P315" s="6">
        <f t="shared" si="66"/>
        <v>4.3686317091955917E-2</v>
      </c>
      <c r="Q315" s="6">
        <f t="shared" si="67"/>
        <v>4.3333167305872333E-2</v>
      </c>
      <c r="R315" s="6">
        <f t="shared" si="68"/>
        <v>5.1470320962524019E-2</v>
      </c>
      <c r="S315" s="6">
        <f t="shared" si="69"/>
        <v>4.6039225243888371E-2</v>
      </c>
      <c r="T315" s="6" cm="1">
        <f t="array" ref="T315">SQRT(SUMSQ(K315:R315-S315)/(COUNT(K315:R315)-1))</f>
        <v>3.1976157118793265E-2</v>
      </c>
      <c r="U315" s="10">
        <f t="shared" si="70"/>
        <v>1</v>
      </c>
      <c r="V315" s="10">
        <f t="shared" si="71"/>
        <v>0</v>
      </c>
      <c r="W315" s="6">
        <f t="array" ref="W315">AVERAGE(ABS(K315:R315-S315))</f>
        <v>1.8746605052996496E-2</v>
      </c>
      <c r="X315" s="7">
        <f t="shared" si="72"/>
        <v>4.6039225243888371E-2</v>
      </c>
      <c r="Y315" s="7">
        <f t="shared" si="73"/>
        <v>4.6039225243888371E-2</v>
      </c>
      <c r="Z315" s="6">
        <f t="shared" si="74"/>
        <v>2.1196102610574882E-3</v>
      </c>
    </row>
    <row r="316" spans="1:26" x14ac:dyDescent="0.25">
      <c r="A316" s="1">
        <v>43893</v>
      </c>
      <c r="B316" s="5">
        <v>72.33</v>
      </c>
      <c r="C316" s="5">
        <v>51.3</v>
      </c>
      <c r="D316" s="5">
        <v>149.102</v>
      </c>
      <c r="E316" s="5">
        <v>124.38</v>
      </c>
      <c r="F316" s="5">
        <v>135.59</v>
      </c>
      <c r="G316" s="5">
        <v>32.514600000000002</v>
      </c>
      <c r="H316" s="5">
        <v>203.43</v>
      </c>
      <c r="I316" s="5">
        <v>280.62</v>
      </c>
      <c r="J316" s="4">
        <v>3003.37</v>
      </c>
      <c r="K316" s="6">
        <f t="shared" si="61"/>
        <v>-3.1765792538452353E-2</v>
      </c>
      <c r="L316" s="6">
        <f t="shared" si="62"/>
        <v>-4.7884187082405494E-2</v>
      </c>
      <c r="M316" s="6">
        <f t="shared" si="63"/>
        <v>2.5416207202604291E-3</v>
      </c>
      <c r="N316" s="6">
        <f t="shared" si="64"/>
        <v>-2.5235109717868354E-2</v>
      </c>
      <c r="O316" s="6">
        <f t="shared" si="65"/>
        <v>-3.1638337380374248E-2</v>
      </c>
      <c r="P316" s="6">
        <f t="shared" si="66"/>
        <v>-1.6628155962303826E-2</v>
      </c>
      <c r="Q316" s="6">
        <f t="shared" si="67"/>
        <v>-2.8834677996849134E-2</v>
      </c>
      <c r="R316" s="6">
        <f t="shared" si="68"/>
        <v>-2.9902858920731412E-2</v>
      </c>
      <c r="S316" s="6">
        <f t="shared" si="69"/>
        <v>-2.8107940185681968E-2</v>
      </c>
      <c r="T316" s="6" cm="1">
        <f t="array" ref="T316">SQRT(SUMSQ(K316:R316-S316)/(COUNT(K316:R316)-1))</f>
        <v>1.4639123681120152E-2</v>
      </c>
      <c r="U316" s="10">
        <f t="shared" si="70"/>
        <v>0</v>
      </c>
      <c r="V316" s="10">
        <f t="shared" si="71"/>
        <v>1</v>
      </c>
      <c r="W316" s="6">
        <f t="array" ref="W316">AVERAGE(ABS(K316:R316-S316))</f>
        <v>9.3110410734421195E-3</v>
      </c>
      <c r="X316" s="7">
        <f t="shared" si="72"/>
        <v>-2.8107940185681968E-2</v>
      </c>
      <c r="Y316" s="7">
        <f t="shared" si="73"/>
        <v>2.8107940185681968E-2</v>
      </c>
      <c r="Z316" s="6">
        <f t="shared" si="74"/>
        <v>7.900563014818753E-4</v>
      </c>
    </row>
    <row r="317" spans="1:26" x14ac:dyDescent="0.25">
      <c r="A317" s="1">
        <v>43894</v>
      </c>
      <c r="B317" s="5">
        <v>75.685000000000002</v>
      </c>
      <c r="C317" s="5">
        <v>52.42</v>
      </c>
      <c r="D317" s="5">
        <v>149.9</v>
      </c>
      <c r="E317" s="5">
        <v>127.4</v>
      </c>
      <c r="F317" s="5">
        <v>143.47999999999999</v>
      </c>
      <c r="G317" s="5">
        <v>34.505299999999998</v>
      </c>
      <c r="H317" s="5">
        <v>208.74</v>
      </c>
      <c r="I317" s="5">
        <v>283.12</v>
      </c>
      <c r="J317" s="4">
        <v>3130.12</v>
      </c>
      <c r="K317" s="6">
        <f t="shared" si="61"/>
        <v>4.6384626019632336E-2</v>
      </c>
      <c r="L317" s="6">
        <f t="shared" si="62"/>
        <v>2.1832358674463981E-2</v>
      </c>
      <c r="M317" s="6">
        <f t="shared" si="63"/>
        <v>5.352040884763376E-3</v>
      </c>
      <c r="N317" s="6">
        <f t="shared" si="64"/>
        <v>2.4280430937449804E-2</v>
      </c>
      <c r="O317" s="6">
        <f t="shared" si="65"/>
        <v>5.8190132015635276E-2</v>
      </c>
      <c r="P317" s="6">
        <f t="shared" si="66"/>
        <v>6.1224803626678481E-2</v>
      </c>
      <c r="Q317" s="6">
        <f t="shared" si="67"/>
        <v>2.6102344786904652E-2</v>
      </c>
      <c r="R317" s="6">
        <f t="shared" si="68"/>
        <v>8.9088447010192695E-3</v>
      </c>
      <c r="S317" s="6">
        <f t="shared" si="69"/>
        <v>4.2202592421180185E-2</v>
      </c>
      <c r="T317" s="6" cm="1">
        <f t="array" ref="T317">SQRT(SUMSQ(K317:R317-S317)/(COUNT(K317:R317)-1))</f>
        <v>2.4191912465801539E-2</v>
      </c>
      <c r="U317" s="10">
        <f t="shared" si="70"/>
        <v>1</v>
      </c>
      <c r="V317" s="10">
        <f t="shared" si="71"/>
        <v>0</v>
      </c>
      <c r="W317" s="6">
        <f t="array" ref="W317">AVERAGE(ABS(K317:R317-S317))</f>
        <v>2.0466090814963173E-2</v>
      </c>
      <c r="X317" s="7">
        <f t="shared" si="72"/>
        <v>4.2202592421180185E-2</v>
      </c>
      <c r="Y317" s="7">
        <f t="shared" si="73"/>
        <v>4.2202592421180185E-2</v>
      </c>
      <c r="Z317" s="6">
        <f t="shared" si="74"/>
        <v>1.7810588070682552E-3</v>
      </c>
    </row>
    <row r="318" spans="1:26" x14ac:dyDescent="0.25">
      <c r="A318" s="1">
        <v>43895</v>
      </c>
      <c r="B318" s="5">
        <v>73.23</v>
      </c>
      <c r="C318" s="5">
        <v>50.11</v>
      </c>
      <c r="D318" s="5">
        <v>144.90799999999999</v>
      </c>
      <c r="E318" s="5">
        <v>121.97</v>
      </c>
      <c r="F318" s="5">
        <v>142.01</v>
      </c>
      <c r="G318" s="5">
        <v>33.6143</v>
      </c>
      <c r="H318" s="5">
        <v>198.79</v>
      </c>
      <c r="I318" s="5">
        <v>260.37</v>
      </c>
      <c r="J318" s="4">
        <v>3023.94</v>
      </c>
      <c r="K318" s="6">
        <f t="shared" si="61"/>
        <v>-3.2437074717579395E-2</v>
      </c>
      <c r="L318" s="6">
        <f t="shared" si="62"/>
        <v>-4.4067149942769945E-2</v>
      </c>
      <c r="M318" s="6">
        <f t="shared" si="63"/>
        <v>-3.3302201467645176E-2</v>
      </c>
      <c r="N318" s="6">
        <f t="shared" si="64"/>
        <v>-4.2621664050235486E-2</v>
      </c>
      <c r="O318" s="6">
        <f t="shared" si="65"/>
        <v>-1.0245330359632043E-2</v>
      </c>
      <c r="P318" s="6">
        <f t="shared" si="66"/>
        <v>-2.5822120080103539E-2</v>
      </c>
      <c r="Q318" s="6">
        <f t="shared" si="67"/>
        <v>-4.7666954105585968E-2</v>
      </c>
      <c r="R318" s="6">
        <f t="shared" si="68"/>
        <v>-8.0354619949138173E-2</v>
      </c>
      <c r="S318" s="6">
        <f t="shared" si="69"/>
        <v>-3.3922022158894838E-2</v>
      </c>
      <c r="T318" s="6" cm="1">
        <f t="array" ref="T318">SQRT(SUMSQ(K318:R318-S318)/(COUNT(K318:R318)-1))</f>
        <v>2.1220946772316601E-2</v>
      </c>
      <c r="U318" s="10">
        <f t="shared" si="70"/>
        <v>0</v>
      </c>
      <c r="V318" s="10">
        <f t="shared" si="71"/>
        <v>1</v>
      </c>
      <c r="W318" s="6">
        <f t="array" ref="W318">AVERAGE(ABS(K318:R318-S318))</f>
        <v>1.4112957677846177E-2</v>
      </c>
      <c r="X318" s="7">
        <f t="shared" si="72"/>
        <v>-3.3922022158894838E-2</v>
      </c>
      <c r="Y318" s="7">
        <f t="shared" si="73"/>
        <v>3.3922022158894838E-2</v>
      </c>
      <c r="Z318" s="6">
        <f t="shared" si="74"/>
        <v>1.1507035873485525E-3</v>
      </c>
    </row>
    <row r="319" spans="1:26" x14ac:dyDescent="0.25">
      <c r="A319" s="1">
        <v>43896</v>
      </c>
      <c r="B319" s="5">
        <v>72.257000000000005</v>
      </c>
      <c r="C319" s="5">
        <v>47.69</v>
      </c>
      <c r="D319" s="5">
        <v>140.696</v>
      </c>
      <c r="E319" s="5">
        <v>121.41</v>
      </c>
      <c r="F319" s="5">
        <v>142.03</v>
      </c>
      <c r="G319" s="5">
        <v>33.197200000000002</v>
      </c>
      <c r="H319" s="5">
        <v>192.85</v>
      </c>
      <c r="I319" s="5">
        <v>262.33</v>
      </c>
      <c r="J319" s="4">
        <v>2972.37</v>
      </c>
      <c r="K319" s="6">
        <f t="shared" si="61"/>
        <v>-1.3286904274204536E-2</v>
      </c>
      <c r="L319" s="6">
        <f t="shared" si="62"/>
        <v>-4.8293753741768142E-2</v>
      </c>
      <c r="M319" s="6">
        <f t="shared" si="63"/>
        <v>-2.9066718193612395E-2</v>
      </c>
      <c r="N319" s="6">
        <f t="shared" si="64"/>
        <v>-4.591292940887115E-3</v>
      </c>
      <c r="O319" s="6">
        <f t="shared" si="65"/>
        <v>1.4083515245411071E-4</v>
      </c>
      <c r="P319" s="6">
        <f t="shared" si="66"/>
        <v>-1.2408409516187935E-2</v>
      </c>
      <c r="Q319" s="6">
        <f t="shared" si="67"/>
        <v>-2.988077871120276E-2</v>
      </c>
      <c r="R319" s="6">
        <f t="shared" si="68"/>
        <v>7.5277489726157665E-3</v>
      </c>
      <c r="S319" s="6">
        <f t="shared" si="69"/>
        <v>-1.7053909799797706E-2</v>
      </c>
      <c r="T319" s="6" cm="1">
        <f t="array" ref="T319">SQRT(SUMSQ(K319:R319-S319)/(COUNT(K319:R319)-1))</f>
        <v>1.8422691774620827E-2</v>
      </c>
      <c r="U319" s="10">
        <f t="shared" si="70"/>
        <v>0</v>
      </c>
      <c r="V319" s="10">
        <f t="shared" si="71"/>
        <v>0</v>
      </c>
      <c r="W319" s="6">
        <f t="array" ref="W319">AVERAGE(ABS(K319:R319-S319))</f>
        <v>1.4841380954996125E-2</v>
      </c>
      <c r="X319" s="7">
        <f t="shared" si="72"/>
        <v>-1.7053909799797706E-2</v>
      </c>
      <c r="Y319" s="7">
        <f t="shared" si="73"/>
        <v>1.7053909799797706E-2</v>
      </c>
      <c r="Z319" s="6">
        <f t="shared" si="74"/>
        <v>2.9083583945963622E-4</v>
      </c>
    </row>
    <row r="320" spans="1:26" x14ac:dyDescent="0.25">
      <c r="A320" s="1">
        <v>43899</v>
      </c>
      <c r="B320" s="5">
        <v>66.543000000000006</v>
      </c>
      <c r="C320" s="5">
        <v>41.86</v>
      </c>
      <c r="D320" s="5">
        <v>121.6</v>
      </c>
      <c r="E320" s="5">
        <v>104.07</v>
      </c>
      <c r="F320" s="5">
        <v>136.44</v>
      </c>
      <c r="G320" s="5">
        <v>32.002699999999997</v>
      </c>
      <c r="H320" s="5">
        <v>172.81</v>
      </c>
      <c r="I320" s="5">
        <v>227.17</v>
      </c>
      <c r="J320" s="4">
        <v>2746.56</v>
      </c>
      <c r="K320" s="6">
        <f t="shared" si="61"/>
        <v>-7.9078843572249036E-2</v>
      </c>
      <c r="L320" s="6">
        <f t="shared" si="62"/>
        <v>-0.12224785070245336</v>
      </c>
      <c r="M320" s="6">
        <f t="shared" si="63"/>
        <v>-0.13572525160630011</v>
      </c>
      <c r="N320" s="6">
        <f t="shared" si="64"/>
        <v>-0.14282184334074621</v>
      </c>
      <c r="O320" s="6">
        <f t="shared" si="65"/>
        <v>-3.9357882137576627E-2</v>
      </c>
      <c r="P320" s="6">
        <f t="shared" si="66"/>
        <v>-3.5981950284963982E-2</v>
      </c>
      <c r="Q320" s="6">
        <f t="shared" si="67"/>
        <v>-0.10391495981332644</v>
      </c>
      <c r="R320" s="6">
        <f t="shared" si="68"/>
        <v>-0.13402965730187166</v>
      </c>
      <c r="S320" s="6">
        <f t="shared" si="69"/>
        <v>-7.5969680759797709E-2</v>
      </c>
      <c r="T320" s="6" cm="1">
        <f t="array" ref="T320">SQRT(SUMSQ(K320:R320-S320)/(COUNT(K320:R320)-1))</f>
        <v>4.9688483402529827E-2</v>
      </c>
      <c r="U320" s="10">
        <f t="shared" si="70"/>
        <v>0</v>
      </c>
      <c r="V320" s="10">
        <f t="shared" si="71"/>
        <v>1</v>
      </c>
      <c r="W320" s="6">
        <f t="array" ref="W320">AVERAGE(ABS(K320:R320-S320))</f>
        <v>4.2324981359401923E-2</v>
      </c>
      <c r="X320" s="7">
        <f t="shared" si="72"/>
        <v>-7.5969680759797709E-2</v>
      </c>
      <c r="Y320" s="7">
        <f t="shared" si="73"/>
        <v>7.5969680759797709E-2</v>
      </c>
      <c r="Z320" s="6">
        <f t="shared" si="74"/>
        <v>5.7713923947455784E-3</v>
      </c>
    </row>
    <row r="321" spans="1:26" x14ac:dyDescent="0.25">
      <c r="A321" s="1">
        <v>43900</v>
      </c>
      <c r="B321" s="5">
        <v>71.334999999999994</v>
      </c>
      <c r="C321" s="5">
        <v>43.41</v>
      </c>
      <c r="D321" s="5">
        <v>129.066</v>
      </c>
      <c r="E321" s="5">
        <v>106.49</v>
      </c>
      <c r="F321" s="5">
        <v>141.63999999999999</v>
      </c>
      <c r="G321" s="5">
        <v>32.789499999999997</v>
      </c>
      <c r="H321" s="5">
        <v>184.35</v>
      </c>
      <c r="I321" s="5">
        <v>231.01</v>
      </c>
      <c r="J321" s="4">
        <v>2882.23</v>
      </c>
      <c r="K321" s="6">
        <f t="shared" si="61"/>
        <v>7.2013585200546792E-2</v>
      </c>
      <c r="L321" s="6">
        <f t="shared" si="62"/>
        <v>3.7028189202102268E-2</v>
      </c>
      <c r="M321" s="6">
        <f t="shared" si="63"/>
        <v>6.1398026315789611E-2</v>
      </c>
      <c r="N321" s="6">
        <f t="shared" si="64"/>
        <v>2.3253579321610429E-2</v>
      </c>
      <c r="O321" s="6">
        <f t="shared" si="65"/>
        <v>3.8111990618586944E-2</v>
      </c>
      <c r="P321" s="6">
        <f t="shared" si="66"/>
        <v>2.4585425604714661E-2</v>
      </c>
      <c r="Q321" s="6">
        <f t="shared" si="67"/>
        <v>6.6778542908396465E-2</v>
      </c>
      <c r="R321" s="6">
        <f t="shared" si="68"/>
        <v>1.6903640445481427E-2</v>
      </c>
      <c r="S321" s="6">
        <f t="shared" si="69"/>
        <v>4.9396335780030221E-2</v>
      </c>
      <c r="T321" s="6" cm="1">
        <f t="array" ref="T321">SQRT(SUMSQ(K321:R321-S321)/(COUNT(K321:R321)-1))</f>
        <v>2.2655271844037771E-2</v>
      </c>
      <c r="U321" s="10">
        <f t="shared" si="70"/>
        <v>1</v>
      </c>
      <c r="V321" s="10">
        <f t="shared" si="71"/>
        <v>0</v>
      </c>
      <c r="W321" s="6">
        <f t="array" ref="W321">AVERAGE(ABS(K321:R321-S321))</f>
        <v>1.9887500099037198E-2</v>
      </c>
      <c r="X321" s="7">
        <f t="shared" si="72"/>
        <v>4.9396335780030221E-2</v>
      </c>
      <c r="Y321" s="7">
        <f t="shared" si="73"/>
        <v>4.9396335780030221E-2</v>
      </c>
      <c r="Z321" s="6">
        <f t="shared" si="74"/>
        <v>2.4399979884934938E-3</v>
      </c>
    </row>
    <row r="322" spans="1:26" x14ac:dyDescent="0.25">
      <c r="A322" s="1">
        <v>43901</v>
      </c>
      <c r="B322" s="5">
        <v>68.858000000000004</v>
      </c>
      <c r="C322" s="5">
        <v>41.98</v>
      </c>
      <c r="D322" s="5">
        <v>126.846</v>
      </c>
      <c r="E322" s="5">
        <v>100.69</v>
      </c>
      <c r="F322" s="5">
        <v>131.80000000000001</v>
      </c>
      <c r="G322" s="5">
        <v>30.4955</v>
      </c>
      <c r="H322" s="5">
        <v>171.89</v>
      </c>
      <c r="I322" s="5">
        <v>189.08</v>
      </c>
      <c r="J322" s="4">
        <v>2741.38</v>
      </c>
      <c r="K322" s="6">
        <f t="shared" si="61"/>
        <v>-3.4723487768977268E-2</v>
      </c>
      <c r="L322" s="6">
        <f t="shared" si="62"/>
        <v>-3.294171849804195E-2</v>
      </c>
      <c r="M322" s="6">
        <f t="shared" si="63"/>
        <v>-1.7200502068709045E-2</v>
      </c>
      <c r="N322" s="6">
        <f t="shared" si="64"/>
        <v>-5.4465208000751275E-2</v>
      </c>
      <c r="O322" s="6">
        <f t="shared" si="65"/>
        <v>-6.9471900593052638E-2</v>
      </c>
      <c r="P322" s="6">
        <f t="shared" si="66"/>
        <v>-6.9961420576708955E-2</v>
      </c>
      <c r="Q322" s="6">
        <f t="shared" si="67"/>
        <v>-6.7588825603471681E-2</v>
      </c>
      <c r="R322" s="6">
        <f t="shared" si="68"/>
        <v>-0.18150729405653421</v>
      </c>
      <c r="S322" s="6">
        <f t="shared" si="69"/>
        <v>-4.8868410917935035E-2</v>
      </c>
      <c r="T322" s="6" cm="1">
        <f t="array" ref="T322">SQRT(SUMSQ(K322:R322-S322)/(COUNT(K322:R322)-1))</f>
        <v>5.3852795471024714E-2</v>
      </c>
      <c r="U322" s="10">
        <f t="shared" si="70"/>
        <v>0</v>
      </c>
      <c r="V322" s="10">
        <f t="shared" si="71"/>
        <v>1</v>
      </c>
      <c r="W322" s="6">
        <f t="array" ref="W322">AVERAGE(ABS(K322:R322-S322))</f>
        <v>3.2549014832365053E-2</v>
      </c>
      <c r="X322" s="7">
        <f t="shared" si="72"/>
        <v>-4.8868410917935035E-2</v>
      </c>
      <c r="Y322" s="7">
        <f t="shared" si="73"/>
        <v>4.8868410917935035E-2</v>
      </c>
      <c r="Z322" s="6">
        <f t="shared" si="74"/>
        <v>2.3881215856441521E-3</v>
      </c>
    </row>
    <row r="323" spans="1:26" x14ac:dyDescent="0.25">
      <c r="A323" s="1">
        <v>43902</v>
      </c>
      <c r="B323" s="5">
        <v>62.058</v>
      </c>
      <c r="C323" s="5">
        <v>37.18</v>
      </c>
      <c r="D323" s="5">
        <v>112.11</v>
      </c>
      <c r="E323" s="5">
        <v>92.26</v>
      </c>
      <c r="F323" s="5">
        <v>125.41</v>
      </c>
      <c r="G323" s="5">
        <v>28.4574</v>
      </c>
      <c r="H323" s="5">
        <v>150.68</v>
      </c>
      <c r="I323" s="5">
        <v>154.84</v>
      </c>
      <c r="J323" s="4">
        <v>2480.64</v>
      </c>
      <c r="K323" s="6">
        <f t="shared" si="61"/>
        <v>-9.8753957419617233E-2</v>
      </c>
      <c r="L323" s="6">
        <f t="shared" si="62"/>
        <v>-0.11434016198189612</v>
      </c>
      <c r="M323" s="6">
        <f t="shared" si="63"/>
        <v>-0.1161723664916513</v>
      </c>
      <c r="N323" s="6">
        <f t="shared" si="64"/>
        <v>-8.372231601946567E-2</v>
      </c>
      <c r="O323" s="6">
        <f t="shared" si="65"/>
        <v>-4.848254931714735E-2</v>
      </c>
      <c r="P323" s="6">
        <f t="shared" si="66"/>
        <v>-6.6832811398403025E-2</v>
      </c>
      <c r="Q323" s="6">
        <f t="shared" si="67"/>
        <v>-0.12339286753156076</v>
      </c>
      <c r="R323" s="6">
        <f t="shared" si="68"/>
        <v>-0.18108737042521683</v>
      </c>
      <c r="S323" s="6">
        <f t="shared" si="69"/>
        <v>-9.5112680474797484E-2</v>
      </c>
      <c r="T323" s="6" cm="1">
        <f t="array" ref="T323">SQRT(SUMSQ(K323:R323-S323)/(COUNT(K323:R323)-1))</f>
        <v>4.1613428703523053E-2</v>
      </c>
      <c r="U323" s="10">
        <f t="shared" si="70"/>
        <v>0</v>
      </c>
      <c r="V323" s="10">
        <f t="shared" si="71"/>
        <v>1</v>
      </c>
      <c r="W323" s="6">
        <f t="array" ref="W323">AVERAGE(ABS(K323:R323-S323))</f>
        <v>3.0560460770666403E-2</v>
      </c>
      <c r="X323" s="7">
        <f t="shared" si="72"/>
        <v>-9.5112680474797484E-2</v>
      </c>
      <c r="Y323" s="7">
        <f t="shared" si="73"/>
        <v>9.5112680474797484E-2</v>
      </c>
      <c r="Z323" s="6">
        <f t="shared" si="74"/>
        <v>9.0464219871009225E-3</v>
      </c>
    </row>
    <row r="324" spans="1:26" x14ac:dyDescent="0.25">
      <c r="A324" s="1">
        <v>43903</v>
      </c>
      <c r="B324" s="5">
        <v>69.492999999999995</v>
      </c>
      <c r="C324" s="5">
        <v>38.119999999999997</v>
      </c>
      <c r="D324" s="5">
        <v>109.324</v>
      </c>
      <c r="E324" s="5">
        <v>99.64</v>
      </c>
      <c r="F324" s="5">
        <v>134.29</v>
      </c>
      <c r="G324" s="5">
        <v>31.007400000000001</v>
      </c>
      <c r="H324" s="5">
        <v>177.17</v>
      </c>
      <c r="I324" s="5">
        <v>170.2</v>
      </c>
      <c r="J324" s="4">
        <v>2711.02</v>
      </c>
      <c r="K324" s="6">
        <f t="shared" si="61"/>
        <v>0.11980727706339223</v>
      </c>
      <c r="L324" s="6">
        <f t="shared" si="62"/>
        <v>2.52824098977944E-2</v>
      </c>
      <c r="M324" s="6">
        <f t="shared" si="63"/>
        <v>-2.4850593167424884E-2</v>
      </c>
      <c r="N324" s="6">
        <f t="shared" si="64"/>
        <v>7.9991328853240784E-2</v>
      </c>
      <c r="O324" s="6">
        <f t="shared" si="65"/>
        <v>7.0807750578103734E-2</v>
      </c>
      <c r="P324" s="6">
        <f t="shared" si="66"/>
        <v>8.9607624027493671E-2</v>
      </c>
      <c r="Q324" s="6">
        <f t="shared" si="67"/>
        <v>0.17580302628085986</v>
      </c>
      <c r="R324" s="6">
        <f t="shared" si="68"/>
        <v>9.9199173340221991E-2</v>
      </c>
      <c r="S324" s="6">
        <f t="shared" si="69"/>
        <v>9.2871194530443901E-2</v>
      </c>
      <c r="T324" s="6" cm="1">
        <f t="array" ref="T324">SQRT(SUMSQ(K324:R324-S324)/(COUNT(K324:R324)-1))</f>
        <v>6.1798387720239628E-2</v>
      </c>
      <c r="U324" s="10">
        <f t="shared" si="70"/>
        <v>1</v>
      </c>
      <c r="V324" s="10">
        <f t="shared" si="71"/>
        <v>0</v>
      </c>
      <c r="W324" s="6">
        <f t="array" ref="W324">AVERAGE(ABS(K324:R324-S324))</f>
        <v>4.2464168194519272E-2</v>
      </c>
      <c r="X324" s="7">
        <f t="shared" si="72"/>
        <v>9.2871194530443901E-2</v>
      </c>
      <c r="Y324" s="7">
        <f t="shared" si="73"/>
        <v>9.2871194530443901E-2</v>
      </c>
      <c r="Z324" s="6">
        <f t="shared" si="74"/>
        <v>8.6250587735115531E-3</v>
      </c>
    </row>
    <row r="325" spans="1:26" x14ac:dyDescent="0.25">
      <c r="A325" s="1">
        <v>43906</v>
      </c>
      <c r="B325" s="5">
        <v>60.552999999999997</v>
      </c>
      <c r="C325" s="5">
        <v>34.49</v>
      </c>
      <c r="D325" s="5">
        <v>89.013999999999996</v>
      </c>
      <c r="E325" s="5">
        <v>93.41</v>
      </c>
      <c r="F325" s="5">
        <v>127.13</v>
      </c>
      <c r="G325" s="5">
        <v>28.609100000000002</v>
      </c>
      <c r="H325" s="5">
        <v>154.66</v>
      </c>
      <c r="I325" s="5">
        <v>129.61000000000001</v>
      </c>
      <c r="J325" s="4">
        <v>2386.13</v>
      </c>
      <c r="K325" s="6">
        <f t="shared" ref="K325:K388" si="75">B325/B324-1</f>
        <v>-0.12864605068136359</v>
      </c>
      <c r="L325" s="6">
        <f t="shared" ref="L325:L388" si="76">C325/C324-1</f>
        <v>-9.5225603357817268E-2</v>
      </c>
      <c r="M325" s="6">
        <f t="shared" ref="M325:M388" si="77">D325/D324-1</f>
        <v>-0.18577805422414106</v>
      </c>
      <c r="N325" s="6">
        <f t="shared" ref="N325:N388" si="78">E325/E324-1</f>
        <v>-6.2525090325170618E-2</v>
      </c>
      <c r="O325" s="6">
        <f t="shared" ref="O325:O388" si="79">F325/F324-1</f>
        <v>-5.3317447315511135E-2</v>
      </c>
      <c r="P325" s="6">
        <f t="shared" ref="P325:P388" si="80">G325/G324-1</f>
        <v>-7.7346052877700133E-2</v>
      </c>
      <c r="Q325" s="6">
        <f t="shared" ref="Q325:Q388" si="81">H325/H324-1</f>
        <v>-0.12705311282948573</v>
      </c>
      <c r="R325" s="6">
        <f t="shared" ref="R325:R388" si="82">I325/I324-1</f>
        <v>-0.23848413631022314</v>
      </c>
      <c r="S325" s="6">
        <f t="shared" ref="S325:S388" si="83">J325/J324-1</f>
        <v>-0.11984050283657066</v>
      </c>
      <c r="T325" s="6" cm="1">
        <f t="array" ref="T325">SQRT(SUMSQ(K325:R325-S325)/(COUNT(K325:R325)-1))</f>
        <v>6.4004103488360942E-2</v>
      </c>
      <c r="U325" s="10">
        <f t="shared" ref="U325:U388" si="84">IF(S325&gt;=$AD$3,1,0)</f>
        <v>0</v>
      </c>
      <c r="V325" s="10">
        <f t="shared" ref="V325:V388" si="85">IF(S325&lt;=$AD$4,1,0)</f>
        <v>1</v>
      </c>
      <c r="W325" s="6">
        <f t="array" ref="W325">AVERAGE(ABS(K325:R325-S325))</f>
        <v>4.8943395021126795E-2</v>
      </c>
      <c r="X325" s="7">
        <f t="shared" ref="X325:X388" si="86">S325</f>
        <v>-0.11984050283657066</v>
      </c>
      <c r="Y325" s="7">
        <f t="shared" ref="Y325:Y388" si="87">ABS(X325)</f>
        <v>0.11984050283657066</v>
      </c>
      <c r="Z325" s="6">
        <f t="shared" ref="Z325:Z388" si="88">X325^2</f>
        <v>1.4361746120122101E-2</v>
      </c>
    </row>
    <row r="326" spans="1:26" x14ac:dyDescent="0.25">
      <c r="A326" s="1">
        <v>43907</v>
      </c>
      <c r="B326" s="5">
        <v>63.215000000000003</v>
      </c>
      <c r="C326" s="5">
        <v>36.81</v>
      </c>
      <c r="D326" s="5">
        <v>86.04</v>
      </c>
      <c r="E326" s="5">
        <v>100.2</v>
      </c>
      <c r="F326" s="5">
        <v>136.59</v>
      </c>
      <c r="G326" s="5">
        <v>30.486000000000001</v>
      </c>
      <c r="H326" s="5">
        <v>158.66999999999999</v>
      </c>
      <c r="I326" s="5">
        <v>124.14</v>
      </c>
      <c r="J326" s="4">
        <v>2529.19</v>
      </c>
      <c r="K326" s="6">
        <f t="shared" si="75"/>
        <v>4.3961488282991956E-2</v>
      </c>
      <c r="L326" s="6">
        <f t="shared" si="76"/>
        <v>6.7265874166425155E-2</v>
      </c>
      <c r="M326" s="6">
        <f t="shared" si="77"/>
        <v>-3.3410474756779718E-2</v>
      </c>
      <c r="N326" s="6">
        <f t="shared" si="78"/>
        <v>7.2690290118831102E-2</v>
      </c>
      <c r="O326" s="6">
        <f t="shared" si="79"/>
        <v>7.4412019192952261E-2</v>
      </c>
      <c r="P326" s="6">
        <f t="shared" si="80"/>
        <v>6.5604999807753472E-2</v>
      </c>
      <c r="Q326" s="6">
        <f t="shared" si="81"/>
        <v>2.5927841717315436E-2</v>
      </c>
      <c r="R326" s="6">
        <f t="shared" si="82"/>
        <v>-4.2203533677957039E-2</v>
      </c>
      <c r="S326" s="6">
        <f t="shared" si="83"/>
        <v>5.9954822243549089E-2</v>
      </c>
      <c r="T326" s="6" cm="1">
        <f t="array" ref="T326">SQRT(SUMSQ(K326:R326-S326)/(COUNT(K326:R326)-1))</f>
        <v>5.4803035859356669E-2</v>
      </c>
      <c r="U326" s="10">
        <f t="shared" si="84"/>
        <v>1</v>
      </c>
      <c r="V326" s="10">
        <f t="shared" si="85"/>
        <v>0</v>
      </c>
      <c r="W326" s="6">
        <f t="array" ref="W326">AVERAGE(ABS(K326:R326-S326))</f>
        <v>3.5712232715048919E-2</v>
      </c>
      <c r="X326" s="7">
        <f t="shared" si="86"/>
        <v>5.9954822243549089E-2</v>
      </c>
      <c r="Y326" s="7">
        <f t="shared" si="87"/>
        <v>5.9954822243549089E-2</v>
      </c>
      <c r="Z326" s="6">
        <f t="shared" si="88"/>
        <v>3.5945807102555688E-3</v>
      </c>
    </row>
    <row r="327" spans="1:26" x14ac:dyDescent="0.25">
      <c r="A327" s="1">
        <v>43908</v>
      </c>
      <c r="B327" s="5">
        <v>61.667999999999999</v>
      </c>
      <c r="C327" s="5">
        <v>33.119999999999997</v>
      </c>
      <c r="D327" s="5">
        <v>72.244</v>
      </c>
      <c r="E327" s="5">
        <v>100.12</v>
      </c>
      <c r="F327" s="5">
        <v>134.96</v>
      </c>
      <c r="G327" s="5">
        <v>30.675599999999999</v>
      </c>
      <c r="H327" s="5">
        <v>140.02000000000001</v>
      </c>
      <c r="I327" s="5">
        <v>101.89</v>
      </c>
      <c r="J327" s="4">
        <v>2398.1</v>
      </c>
      <c r="K327" s="6">
        <f t="shared" si="75"/>
        <v>-2.4472039863956407E-2</v>
      </c>
      <c r="L327" s="6">
        <f t="shared" si="76"/>
        <v>-0.10024449877750619</v>
      </c>
      <c r="M327" s="6">
        <f t="shared" si="77"/>
        <v>-0.16034402603440268</v>
      </c>
      <c r="N327" s="6">
        <f t="shared" si="78"/>
        <v>-7.9840319361279555E-4</v>
      </c>
      <c r="O327" s="6">
        <f t="shared" si="79"/>
        <v>-1.1933523684017788E-2</v>
      </c>
      <c r="P327" s="6">
        <f t="shared" si="80"/>
        <v>6.2192481794922649E-3</v>
      </c>
      <c r="Q327" s="6">
        <f t="shared" si="81"/>
        <v>-0.11753954748849804</v>
      </c>
      <c r="R327" s="6">
        <f t="shared" si="82"/>
        <v>-0.17923312389237955</v>
      </c>
      <c r="S327" s="6">
        <f t="shared" si="83"/>
        <v>-5.1830823307066787E-2</v>
      </c>
      <c r="T327" s="6" cm="1">
        <f t="array" ref="T327">SQRT(SUMSQ(K327:R327-S327)/(COUNT(K327:R327)-1))</f>
        <v>7.8360338015762393E-2</v>
      </c>
      <c r="U327" s="10">
        <f t="shared" si="84"/>
        <v>0</v>
      </c>
      <c r="V327" s="10">
        <f t="shared" si="85"/>
        <v>1</v>
      </c>
      <c r="W327" s="6">
        <f t="array" ref="W327">AVERAGE(ABS(K327:R327-S327))</f>
        <v>6.5797059703836466E-2</v>
      </c>
      <c r="X327" s="7">
        <f t="shared" si="86"/>
        <v>-5.1830823307066787E-2</v>
      </c>
      <c r="Y327" s="7">
        <f t="shared" si="87"/>
        <v>5.1830823307066787E-2</v>
      </c>
      <c r="Z327" s="6">
        <f t="shared" si="88"/>
        <v>2.6864342446883778E-3</v>
      </c>
    </row>
    <row r="328" spans="1:26" x14ac:dyDescent="0.25">
      <c r="A328" s="1">
        <v>43909</v>
      </c>
      <c r="B328" s="5">
        <v>61.195</v>
      </c>
      <c r="C328" s="5">
        <v>34.43</v>
      </c>
      <c r="D328" s="5">
        <v>85.528000000000006</v>
      </c>
      <c r="E328" s="5">
        <v>103.01</v>
      </c>
      <c r="F328" s="5">
        <v>127.05</v>
      </c>
      <c r="G328" s="5">
        <v>28.836600000000001</v>
      </c>
      <c r="H328" s="5">
        <v>149.49</v>
      </c>
      <c r="I328" s="5">
        <v>97.71</v>
      </c>
      <c r="J328" s="4">
        <v>2409.39</v>
      </c>
      <c r="K328" s="6">
        <f t="shared" si="75"/>
        <v>-7.6701044301744625E-3</v>
      </c>
      <c r="L328" s="6">
        <f t="shared" si="76"/>
        <v>3.9553140096618478E-2</v>
      </c>
      <c r="M328" s="6">
        <f t="shared" si="77"/>
        <v>0.18387686174630424</v>
      </c>
      <c r="N328" s="6">
        <f t="shared" si="78"/>
        <v>2.886536156612074E-2</v>
      </c>
      <c r="O328" s="6">
        <f t="shared" si="79"/>
        <v>-5.8609958506224191E-2</v>
      </c>
      <c r="P328" s="6">
        <f t="shared" si="80"/>
        <v>-5.9949927629777355E-2</v>
      </c>
      <c r="Q328" s="6">
        <f t="shared" si="81"/>
        <v>6.7633195257820189E-2</v>
      </c>
      <c r="R328" s="6">
        <f t="shared" si="82"/>
        <v>-4.1024634409657534E-2</v>
      </c>
      <c r="S328" s="6">
        <f t="shared" si="83"/>
        <v>4.707893749218206E-3</v>
      </c>
      <c r="T328" s="6" cm="1">
        <f t="array" ref="T328">SQRT(SUMSQ(K328:R328-S328)/(COUNT(K328:R328)-1))</f>
        <v>8.3060520412077968E-2</v>
      </c>
      <c r="U328" s="10">
        <f t="shared" si="84"/>
        <v>0</v>
      </c>
      <c r="V328" s="10">
        <f t="shared" si="85"/>
        <v>0</v>
      </c>
      <c r="W328" s="6">
        <f t="array" ref="W328">AVERAGE(ABS(K328:R328-S328))</f>
        <v>6.0897897955337149E-2</v>
      </c>
      <c r="X328" s="7">
        <f t="shared" si="86"/>
        <v>4.707893749218206E-3</v>
      </c>
      <c r="Y328" s="7">
        <f t="shared" si="87"/>
        <v>4.707893749218206E-3</v>
      </c>
      <c r="Z328" s="6">
        <f t="shared" si="88"/>
        <v>2.2164263553927858E-5</v>
      </c>
    </row>
    <row r="329" spans="1:26" x14ac:dyDescent="0.25">
      <c r="A329" s="1">
        <v>43910</v>
      </c>
      <c r="B329" s="5">
        <v>57.31</v>
      </c>
      <c r="C329" s="5">
        <v>32.74</v>
      </c>
      <c r="D329" s="5">
        <v>85.506</v>
      </c>
      <c r="E329" s="5">
        <v>95.5</v>
      </c>
      <c r="F329" s="5">
        <v>119.89</v>
      </c>
      <c r="G329" s="5">
        <v>27.5</v>
      </c>
      <c r="H329" s="5">
        <v>138.41</v>
      </c>
      <c r="I329" s="5">
        <v>95.01</v>
      </c>
      <c r="J329" s="4">
        <v>2304.92</v>
      </c>
      <c r="K329" s="6">
        <f t="shared" si="75"/>
        <v>-6.3485578887163996E-2</v>
      </c>
      <c r="L329" s="6">
        <f t="shared" si="76"/>
        <v>-4.9085100203311027E-2</v>
      </c>
      <c r="M329" s="6">
        <f t="shared" si="77"/>
        <v>-2.572257038631065E-4</v>
      </c>
      <c r="N329" s="6">
        <f t="shared" si="78"/>
        <v>-7.2905543151150387E-2</v>
      </c>
      <c r="O329" s="6">
        <f t="shared" si="79"/>
        <v>-5.6355765446674533E-2</v>
      </c>
      <c r="P329" s="6">
        <f t="shared" si="80"/>
        <v>-4.6350818057607324E-2</v>
      </c>
      <c r="Q329" s="6">
        <f t="shared" si="81"/>
        <v>-7.411867014516027E-2</v>
      </c>
      <c r="R329" s="6">
        <f t="shared" si="82"/>
        <v>-2.7632790911881977E-2</v>
      </c>
      <c r="S329" s="6">
        <f t="shared" si="83"/>
        <v>-4.3359522534749395E-2</v>
      </c>
      <c r="T329" s="6" cm="1">
        <f t="array" ref="T329">SQRT(SUMSQ(K329:R329-S329)/(COUNT(K329:R329)-1))</f>
        <v>2.5466844378775822E-2</v>
      </c>
      <c r="U329" s="10">
        <f t="shared" si="84"/>
        <v>0</v>
      </c>
      <c r="V329" s="10">
        <f t="shared" si="85"/>
        <v>1</v>
      </c>
      <c r="W329" s="6">
        <f t="array" ref="W329">AVERAGE(ABS(K329:R329-S329))</f>
        <v>2.0121671142040609E-2</v>
      </c>
      <c r="X329" s="7">
        <f t="shared" si="86"/>
        <v>-4.3359522534749395E-2</v>
      </c>
      <c r="Y329" s="7">
        <f t="shared" si="87"/>
        <v>4.3359522534749395E-2</v>
      </c>
      <c r="Z329" s="6">
        <f t="shared" si="88"/>
        <v>1.8800481944414406E-3</v>
      </c>
    </row>
    <row r="330" spans="1:26" x14ac:dyDescent="0.25">
      <c r="A330" s="1">
        <v>43913</v>
      </c>
      <c r="B330" s="5">
        <v>56.093000000000004</v>
      </c>
      <c r="C330" s="5">
        <v>31.45</v>
      </c>
      <c r="D330" s="5">
        <v>86.858000000000004</v>
      </c>
      <c r="E330" s="5">
        <v>91.85</v>
      </c>
      <c r="F330" s="5">
        <v>111.14</v>
      </c>
      <c r="G330" s="5">
        <v>27.007100000000001</v>
      </c>
      <c r="H330" s="5">
        <v>134.97</v>
      </c>
      <c r="I330" s="5">
        <v>105.62</v>
      </c>
      <c r="J330" s="4">
        <v>2237.4</v>
      </c>
      <c r="K330" s="6">
        <f t="shared" si="75"/>
        <v>-2.1235386494503516E-2</v>
      </c>
      <c r="L330" s="6">
        <f t="shared" si="76"/>
        <v>-3.9401343921808274E-2</v>
      </c>
      <c r="M330" s="6">
        <f t="shared" si="77"/>
        <v>1.5811755900170699E-2</v>
      </c>
      <c r="N330" s="6">
        <f t="shared" si="78"/>
        <v>-3.8219895287958217E-2</v>
      </c>
      <c r="O330" s="6">
        <f t="shared" si="79"/>
        <v>-7.2983568270915011E-2</v>
      </c>
      <c r="P330" s="6">
        <f t="shared" si="80"/>
        <v>-1.7923636363636364E-2</v>
      </c>
      <c r="Q330" s="6">
        <f t="shared" si="81"/>
        <v>-2.4853695542229604E-2</v>
      </c>
      <c r="R330" s="6">
        <f t="shared" si="82"/>
        <v>0.11167245553099669</v>
      </c>
      <c r="S330" s="6">
        <f t="shared" si="83"/>
        <v>-2.9293858355170621E-2</v>
      </c>
      <c r="T330" s="6" cm="1">
        <f t="array" ref="T330">SQRT(SUMSQ(K330:R330-S330)/(COUNT(K330:R330)-1))</f>
        <v>5.8810324898905322E-2</v>
      </c>
      <c r="U330" s="10">
        <f t="shared" si="84"/>
        <v>0</v>
      </c>
      <c r="V330" s="10">
        <f t="shared" si="85"/>
        <v>1</v>
      </c>
      <c r="W330" s="6">
        <f t="array" ref="W330">AVERAGE(ABS(K330:R330-S330))</f>
        <v>3.4083002152727582E-2</v>
      </c>
      <c r="X330" s="7">
        <f t="shared" si="86"/>
        <v>-2.9293858355170621E-2</v>
      </c>
      <c r="Y330" s="7">
        <f t="shared" si="87"/>
        <v>2.9293858355170621E-2</v>
      </c>
      <c r="Z330" s="6">
        <f t="shared" si="88"/>
        <v>8.5813013733279956E-4</v>
      </c>
    </row>
    <row r="331" spans="1:26" x14ac:dyDescent="0.25">
      <c r="A331" s="1">
        <v>43914</v>
      </c>
      <c r="B331" s="5">
        <v>61.72</v>
      </c>
      <c r="C331" s="5">
        <v>35.44</v>
      </c>
      <c r="D331" s="5">
        <v>101</v>
      </c>
      <c r="E331" s="5">
        <v>101.34</v>
      </c>
      <c r="F331" s="5">
        <v>119.18</v>
      </c>
      <c r="G331" s="5">
        <v>28.1541</v>
      </c>
      <c r="H331" s="5">
        <v>153.6</v>
      </c>
      <c r="I331" s="5">
        <v>127.68</v>
      </c>
      <c r="J331" s="4">
        <v>2447.33</v>
      </c>
      <c r="K331" s="6">
        <f t="shared" si="75"/>
        <v>0.10031554739450543</v>
      </c>
      <c r="L331" s="6">
        <f t="shared" si="76"/>
        <v>0.12686804451510336</v>
      </c>
      <c r="M331" s="6">
        <f t="shared" si="77"/>
        <v>0.16281747219599807</v>
      </c>
      <c r="N331" s="6">
        <f t="shared" si="78"/>
        <v>0.10332063146434423</v>
      </c>
      <c r="O331" s="6">
        <f t="shared" si="79"/>
        <v>7.2341191290264506E-2</v>
      </c>
      <c r="P331" s="6">
        <f t="shared" si="80"/>
        <v>4.2470313362041878E-2</v>
      </c>
      <c r="Q331" s="6">
        <f t="shared" si="81"/>
        <v>0.13803067348299614</v>
      </c>
      <c r="R331" s="6">
        <f t="shared" si="82"/>
        <v>0.20886195796250706</v>
      </c>
      <c r="S331" s="6">
        <f t="shared" si="83"/>
        <v>9.3827657101993367E-2</v>
      </c>
      <c r="T331" s="6" cm="1">
        <f t="array" ref="T331">SQRT(SUMSQ(K331:R331-S331)/(COUNT(K331:R331)-1))</f>
        <v>5.888185880042679E-2</v>
      </c>
      <c r="U331" s="10">
        <f t="shared" si="84"/>
        <v>1</v>
      </c>
      <c r="V331" s="10">
        <f t="shared" si="85"/>
        <v>0</v>
      </c>
      <c r="W331" s="6">
        <f t="array" ref="W331">AVERAGE(ABS(K331:R331-S331))</f>
        <v>4.3761524244396804E-2</v>
      </c>
      <c r="X331" s="7">
        <f t="shared" si="86"/>
        <v>9.3827657101993367E-2</v>
      </c>
      <c r="Y331" s="7">
        <f t="shared" si="87"/>
        <v>9.3827657101993367E-2</v>
      </c>
      <c r="Z331" s="6">
        <f t="shared" si="88"/>
        <v>8.8036292372492466E-3</v>
      </c>
    </row>
    <row r="332" spans="1:26" x14ac:dyDescent="0.25">
      <c r="A332" s="1">
        <v>43915</v>
      </c>
      <c r="B332" s="5">
        <v>61.38</v>
      </c>
      <c r="C332" s="5">
        <v>37.29</v>
      </c>
      <c r="D332" s="5">
        <v>107.85</v>
      </c>
      <c r="E332" s="5">
        <v>104.67</v>
      </c>
      <c r="F332" s="5">
        <v>119.4</v>
      </c>
      <c r="G332" s="5">
        <v>28.201499999999999</v>
      </c>
      <c r="H332" s="5">
        <v>155.13</v>
      </c>
      <c r="I332" s="5">
        <v>158.72999999999999</v>
      </c>
      <c r="J332" s="4">
        <v>2475.56</v>
      </c>
      <c r="K332" s="6">
        <f t="shared" si="75"/>
        <v>-5.50874918988975E-3</v>
      </c>
      <c r="L332" s="6">
        <f t="shared" si="76"/>
        <v>5.2200902934537385E-2</v>
      </c>
      <c r="M332" s="6">
        <f t="shared" si="77"/>
        <v>6.782178217821766E-2</v>
      </c>
      <c r="N332" s="6">
        <f t="shared" si="78"/>
        <v>3.2859680284191839E-2</v>
      </c>
      <c r="O332" s="6">
        <f t="shared" si="79"/>
        <v>1.8459473065950416E-3</v>
      </c>
      <c r="P332" s="6">
        <f t="shared" si="80"/>
        <v>1.683591377454885E-3</v>
      </c>
      <c r="Q332" s="6">
        <f t="shared" si="81"/>
        <v>9.9609375000000444E-3</v>
      </c>
      <c r="R332" s="6">
        <f t="shared" si="82"/>
        <v>0.24318609022556381</v>
      </c>
      <c r="S332" s="6">
        <f t="shared" si="83"/>
        <v>1.1535019797084933E-2</v>
      </c>
      <c r="T332" s="6" cm="1">
        <f t="array" ref="T332">SQRT(SUMSQ(K332:R332-S332)/(COUNT(K332:R332)-1))</f>
        <v>9.2135590928526884E-2</v>
      </c>
      <c r="U332" s="10">
        <f t="shared" si="84"/>
        <v>0</v>
      </c>
      <c r="V332" s="10">
        <f t="shared" si="85"/>
        <v>0</v>
      </c>
      <c r="W332" s="6">
        <f t="array" ref="W332">AVERAGE(ABS(K332:R332-S332))</f>
        <v>4.8510841078543809E-2</v>
      </c>
      <c r="X332" s="7">
        <f t="shared" si="86"/>
        <v>1.1535019797084933E-2</v>
      </c>
      <c r="Y332" s="7">
        <f t="shared" si="87"/>
        <v>1.1535019797084933E-2</v>
      </c>
      <c r="Z332" s="6">
        <f t="shared" si="88"/>
        <v>1.3305668171914134E-4</v>
      </c>
    </row>
    <row r="333" spans="1:26" x14ac:dyDescent="0.25">
      <c r="A333" s="1">
        <v>43916</v>
      </c>
      <c r="B333" s="5">
        <v>64.61</v>
      </c>
      <c r="C333" s="5">
        <v>38.82</v>
      </c>
      <c r="D333" s="5">
        <v>105.63200000000001</v>
      </c>
      <c r="E333" s="5">
        <v>110.5</v>
      </c>
      <c r="F333" s="5">
        <v>126.57</v>
      </c>
      <c r="G333" s="5">
        <v>30.0974</v>
      </c>
      <c r="H333" s="5">
        <v>165.79</v>
      </c>
      <c r="I333" s="5">
        <v>180.55</v>
      </c>
      <c r="J333" s="4">
        <v>2630.07</v>
      </c>
      <c r="K333" s="6">
        <f t="shared" si="75"/>
        <v>5.2623004235907489E-2</v>
      </c>
      <c r="L333" s="6">
        <f t="shared" si="76"/>
        <v>4.1029766693483571E-2</v>
      </c>
      <c r="M333" s="6">
        <f t="shared" si="77"/>
        <v>-2.0565600370885395E-2</v>
      </c>
      <c r="N333" s="6">
        <f t="shared" si="78"/>
        <v>5.5698863093532003E-2</v>
      </c>
      <c r="O333" s="6">
        <f t="shared" si="79"/>
        <v>6.0050251256281273E-2</v>
      </c>
      <c r="P333" s="6">
        <f t="shared" si="80"/>
        <v>6.7226920553871361E-2</v>
      </c>
      <c r="Q333" s="6">
        <f t="shared" si="81"/>
        <v>6.8716560304260987E-2</v>
      </c>
      <c r="R333" s="6">
        <f t="shared" si="82"/>
        <v>0.13746613746613767</v>
      </c>
      <c r="S333" s="6">
        <f t="shared" si="83"/>
        <v>6.2414160836336219E-2</v>
      </c>
      <c r="T333" s="6" cm="1">
        <f t="array" ref="T333">SQRT(SUMSQ(K333:R333-S333)/(COUNT(K333:R333)-1))</f>
        <v>4.3400403575983994E-2</v>
      </c>
      <c r="U333" s="10">
        <f t="shared" si="84"/>
        <v>1</v>
      </c>
      <c r="V333" s="10">
        <f t="shared" si="85"/>
        <v>0</v>
      </c>
      <c r="W333" s="6">
        <f t="array" ref="W333">AVERAGE(ABS(K333:R333-S333))</f>
        <v>2.617520688607794E-2</v>
      </c>
      <c r="X333" s="7">
        <f t="shared" si="86"/>
        <v>6.2414160836336219E-2</v>
      </c>
      <c r="Y333" s="7">
        <f t="shared" si="87"/>
        <v>6.2414160836336219E-2</v>
      </c>
      <c r="Z333" s="6">
        <f t="shared" si="88"/>
        <v>3.895527472904046E-3</v>
      </c>
    </row>
    <row r="334" spans="1:26" x14ac:dyDescent="0.25">
      <c r="A334" s="1">
        <v>43917</v>
      </c>
      <c r="B334" s="5">
        <v>61.935000000000002</v>
      </c>
      <c r="C334" s="5">
        <v>36.950000000000003</v>
      </c>
      <c r="D334" s="5">
        <v>102.872</v>
      </c>
      <c r="E334" s="5">
        <v>105.44</v>
      </c>
      <c r="F334" s="5">
        <v>123.16</v>
      </c>
      <c r="G334" s="5">
        <v>29.291599999999999</v>
      </c>
      <c r="H334" s="5">
        <v>158.34</v>
      </c>
      <c r="I334" s="5">
        <v>162</v>
      </c>
      <c r="J334" s="4">
        <v>2541.4699999999998</v>
      </c>
      <c r="K334" s="6">
        <f t="shared" si="75"/>
        <v>-4.1402259712118861E-2</v>
      </c>
      <c r="L334" s="6">
        <f t="shared" si="76"/>
        <v>-4.8171045852653194E-2</v>
      </c>
      <c r="M334" s="6">
        <f t="shared" si="77"/>
        <v>-2.612844592547714E-2</v>
      </c>
      <c r="N334" s="6">
        <f t="shared" si="78"/>
        <v>-4.5791855203619947E-2</v>
      </c>
      <c r="O334" s="6">
        <f t="shared" si="79"/>
        <v>-2.6941613336493586E-2</v>
      </c>
      <c r="P334" s="6">
        <f t="shared" si="80"/>
        <v>-2.6773076744170621E-2</v>
      </c>
      <c r="Q334" s="6">
        <f t="shared" si="81"/>
        <v>-4.4936365281380009E-2</v>
      </c>
      <c r="R334" s="6">
        <f t="shared" si="82"/>
        <v>-0.10274162281916377</v>
      </c>
      <c r="S334" s="6">
        <f t="shared" si="83"/>
        <v>-3.36873163071707E-2</v>
      </c>
      <c r="T334" s="6" cm="1">
        <f t="array" ref="T334">SQRT(SUMSQ(K334:R334-S334)/(COUNT(K334:R334)-1))</f>
        <v>2.7931816790715661E-2</v>
      </c>
      <c r="U334" s="10">
        <f t="shared" si="84"/>
        <v>0</v>
      </c>
      <c r="V334" s="10">
        <f t="shared" si="85"/>
        <v>1</v>
      </c>
      <c r="W334" s="6">
        <f t="array" ref="W334">AVERAGE(ABS(K334:R334-S334))</f>
        <v>1.6978172531056629E-2</v>
      </c>
      <c r="X334" s="7">
        <f t="shared" si="86"/>
        <v>-3.36873163071707E-2</v>
      </c>
      <c r="Y334" s="7">
        <f t="shared" si="87"/>
        <v>3.36873163071707E-2</v>
      </c>
      <c r="Z334" s="6">
        <f t="shared" si="88"/>
        <v>1.134835279979369E-3</v>
      </c>
    </row>
    <row r="335" spans="1:26" x14ac:dyDescent="0.25">
      <c r="A335" s="1">
        <v>43920</v>
      </c>
      <c r="B335" s="5">
        <v>63.703000000000003</v>
      </c>
      <c r="C335" s="5">
        <v>37.5</v>
      </c>
      <c r="D335" s="5">
        <v>100.426</v>
      </c>
      <c r="E335" s="5">
        <v>111.71</v>
      </c>
      <c r="F335" s="5">
        <v>133.01</v>
      </c>
      <c r="G335" s="5">
        <v>30.9695</v>
      </c>
      <c r="H335" s="5">
        <v>159.62</v>
      </c>
      <c r="I335" s="5">
        <v>152.28</v>
      </c>
      <c r="J335" s="4">
        <v>2626.65</v>
      </c>
      <c r="K335" s="6">
        <f t="shared" si="75"/>
        <v>2.8546056349398663E-2</v>
      </c>
      <c r="L335" s="6">
        <f t="shared" si="76"/>
        <v>1.4884979702300294E-2</v>
      </c>
      <c r="M335" s="6">
        <f t="shared" si="77"/>
        <v>-2.3777121082510289E-2</v>
      </c>
      <c r="N335" s="6">
        <f t="shared" si="78"/>
        <v>5.9465098634294389E-2</v>
      </c>
      <c r="O335" s="6">
        <f t="shared" si="79"/>
        <v>7.9977265345891446E-2</v>
      </c>
      <c r="P335" s="6">
        <f t="shared" si="80"/>
        <v>5.7282633929181204E-2</v>
      </c>
      <c r="Q335" s="6">
        <f t="shared" si="81"/>
        <v>8.083870152835626E-3</v>
      </c>
      <c r="R335" s="6">
        <f t="shared" si="82"/>
        <v>-5.9999999999999942E-2</v>
      </c>
      <c r="S335" s="6">
        <f t="shared" si="83"/>
        <v>3.3516035994916482E-2</v>
      </c>
      <c r="T335" s="6" cm="1">
        <f t="array" ref="T335">SQRT(SUMSQ(K335:R335-S335)/(COUNT(K335:R335)-1))</f>
        <v>4.8466804123781543E-2</v>
      </c>
      <c r="U335" s="10">
        <f t="shared" si="84"/>
        <v>1</v>
      </c>
      <c r="V335" s="10">
        <f t="shared" si="85"/>
        <v>0</v>
      </c>
      <c r="W335" s="6">
        <f t="array" ref="W335">AVERAGE(ABS(K335:R335-S335))</f>
        <v>3.7002410597146956E-2</v>
      </c>
      <c r="X335" s="7">
        <f t="shared" si="86"/>
        <v>3.3516035994916482E-2</v>
      </c>
      <c r="Y335" s="7">
        <f t="shared" si="87"/>
        <v>3.3516035994916482E-2</v>
      </c>
      <c r="Z335" s="6">
        <f t="shared" si="88"/>
        <v>1.1233246688125372E-3</v>
      </c>
    </row>
    <row r="336" spans="1:26" x14ac:dyDescent="0.25">
      <c r="A336" s="1">
        <v>43921</v>
      </c>
      <c r="B336" s="5">
        <v>63.573</v>
      </c>
      <c r="C336" s="5">
        <v>37.97</v>
      </c>
      <c r="D336" s="5">
        <v>104.8</v>
      </c>
      <c r="E336" s="5">
        <v>116.04</v>
      </c>
      <c r="F336" s="5">
        <v>131.13</v>
      </c>
      <c r="G336" s="5">
        <v>30.940999999999999</v>
      </c>
      <c r="H336" s="5">
        <v>154.59</v>
      </c>
      <c r="I336" s="5">
        <v>149.13999999999999</v>
      </c>
      <c r="J336" s="4">
        <v>2584.59</v>
      </c>
      <c r="K336" s="6">
        <f t="shared" si="75"/>
        <v>-2.0407202172582073E-3</v>
      </c>
      <c r="L336" s="6">
        <f t="shared" si="76"/>
        <v>1.2533333333333285E-2</v>
      </c>
      <c r="M336" s="6">
        <f t="shared" si="77"/>
        <v>4.3554458008882024E-2</v>
      </c>
      <c r="N336" s="6">
        <f t="shared" si="78"/>
        <v>3.8761077790708143E-2</v>
      </c>
      <c r="O336" s="6">
        <f t="shared" si="79"/>
        <v>-1.4134275618374548E-2</v>
      </c>
      <c r="P336" s="6">
        <f t="shared" si="80"/>
        <v>-9.2026025605840278E-4</v>
      </c>
      <c r="Q336" s="6">
        <f t="shared" si="81"/>
        <v>-3.1512341811803068E-2</v>
      </c>
      <c r="R336" s="6">
        <f t="shared" si="82"/>
        <v>-2.0619910690832799E-2</v>
      </c>
      <c r="S336" s="6">
        <f t="shared" si="83"/>
        <v>-1.60127919593398E-2</v>
      </c>
      <c r="T336" s="6" cm="1">
        <f t="array" ref="T336">SQRT(SUMSQ(K336:R336-S336)/(COUNT(K336:R336)-1))</f>
        <v>3.391440709377401E-2</v>
      </c>
      <c r="U336" s="10">
        <f t="shared" si="84"/>
        <v>0</v>
      </c>
      <c r="V336" s="10">
        <f t="shared" si="85"/>
        <v>0</v>
      </c>
      <c r="W336" s="6">
        <f t="array" ref="W336">AVERAGE(ABS(K336:R336-S336))</f>
        <v>2.424212917265342E-2</v>
      </c>
      <c r="X336" s="7">
        <f t="shared" si="86"/>
        <v>-1.60127919593398E-2</v>
      </c>
      <c r="Y336" s="7">
        <f t="shared" si="87"/>
        <v>1.60127919593398E-2</v>
      </c>
      <c r="Z336" s="6">
        <f t="shared" si="88"/>
        <v>2.5640950633309739E-4</v>
      </c>
    </row>
    <row r="337" spans="1:26" x14ac:dyDescent="0.25">
      <c r="A337" s="1">
        <v>43922</v>
      </c>
      <c r="B337" s="5">
        <v>60.228000000000002</v>
      </c>
      <c r="C337" s="5">
        <v>37.53</v>
      </c>
      <c r="D337" s="5">
        <v>96.311999999999998</v>
      </c>
      <c r="E337" s="5">
        <v>111.35</v>
      </c>
      <c r="F337" s="5">
        <v>128.81</v>
      </c>
      <c r="G337" s="5">
        <v>30.0974</v>
      </c>
      <c r="H337" s="5">
        <v>145.29</v>
      </c>
      <c r="I337" s="5">
        <v>130.69999999999999</v>
      </c>
      <c r="J337" s="4">
        <v>2470.5</v>
      </c>
      <c r="K337" s="6">
        <f t="shared" si="75"/>
        <v>-5.261667689113303E-2</v>
      </c>
      <c r="L337" s="6">
        <f t="shared" si="76"/>
        <v>-1.1588095865156633E-2</v>
      </c>
      <c r="M337" s="6">
        <f t="shared" si="77"/>
        <v>-8.0992366412213745E-2</v>
      </c>
      <c r="N337" s="6">
        <f t="shared" si="78"/>
        <v>-4.0417097552568171E-2</v>
      </c>
      <c r="O337" s="6">
        <f t="shared" si="79"/>
        <v>-1.7692366353999844E-2</v>
      </c>
      <c r="P337" s="6">
        <f t="shared" si="80"/>
        <v>-2.7264794285898897E-2</v>
      </c>
      <c r="Q337" s="6">
        <f t="shared" si="81"/>
        <v>-6.0159130603531952E-2</v>
      </c>
      <c r="R337" s="6">
        <f t="shared" si="82"/>
        <v>-0.12364221536811049</v>
      </c>
      <c r="S337" s="6">
        <f t="shared" si="83"/>
        <v>-4.4142397827121593E-2</v>
      </c>
      <c r="T337" s="6" cm="1">
        <f t="array" ref="T337">SQRT(SUMSQ(K337:R337-S337)/(COUNT(K337:R337)-1))</f>
        <v>3.7918349144385591E-2</v>
      </c>
      <c r="U337" s="10">
        <f t="shared" si="84"/>
        <v>0</v>
      </c>
      <c r="V337" s="10">
        <f t="shared" si="85"/>
        <v>1</v>
      </c>
      <c r="W337" s="6">
        <f t="array" ref="W337">AVERAGE(ABS(K337:R337-S337))</f>
        <v>2.7556004402170708E-2</v>
      </c>
      <c r="X337" s="7">
        <f t="shared" si="86"/>
        <v>-4.4142397827121593E-2</v>
      </c>
      <c r="Y337" s="7">
        <f t="shared" si="87"/>
        <v>4.4142397827121593E-2</v>
      </c>
      <c r="Z337" s="6">
        <f t="shared" si="88"/>
        <v>1.9485512859278692E-3</v>
      </c>
    </row>
    <row r="338" spans="1:26" x14ac:dyDescent="0.25">
      <c r="A338" s="1">
        <v>43923</v>
      </c>
      <c r="B338" s="5">
        <v>61.232999999999997</v>
      </c>
      <c r="C338" s="5">
        <v>40.4</v>
      </c>
      <c r="D338" s="5">
        <v>90.894000000000005</v>
      </c>
      <c r="E338" s="5">
        <v>116.74</v>
      </c>
      <c r="F338" s="5">
        <v>133.15</v>
      </c>
      <c r="G338" s="5">
        <v>31.159099999999999</v>
      </c>
      <c r="H338" s="5">
        <v>149.93</v>
      </c>
      <c r="I338" s="5">
        <v>123.27</v>
      </c>
      <c r="J338" s="4">
        <v>2526.9</v>
      </c>
      <c r="K338" s="6">
        <f t="shared" si="75"/>
        <v>1.6686590954373415E-2</v>
      </c>
      <c r="L338" s="6">
        <f t="shared" si="76"/>
        <v>7.6472155608846126E-2</v>
      </c>
      <c r="M338" s="6">
        <f t="shared" si="77"/>
        <v>-5.6254672314976273E-2</v>
      </c>
      <c r="N338" s="6">
        <f t="shared" si="78"/>
        <v>4.8405927256398806E-2</v>
      </c>
      <c r="O338" s="6">
        <f t="shared" si="79"/>
        <v>3.3693036254949238E-2</v>
      </c>
      <c r="P338" s="6">
        <f t="shared" si="80"/>
        <v>3.5275472299932886E-2</v>
      </c>
      <c r="Q338" s="6">
        <f t="shared" si="81"/>
        <v>3.1936127744511156E-2</v>
      </c>
      <c r="R338" s="6">
        <f t="shared" si="82"/>
        <v>-5.6847742922723765E-2</v>
      </c>
      <c r="S338" s="6">
        <f t="shared" si="83"/>
        <v>2.2829386763812964E-2</v>
      </c>
      <c r="T338" s="6" cm="1">
        <f t="array" ref="T338">SQRT(SUMSQ(K338:R338-S338)/(COUNT(K338:R338)-1))</f>
        <v>4.8591636648821775E-2</v>
      </c>
      <c r="U338" s="10">
        <f t="shared" si="84"/>
        <v>1</v>
      </c>
      <c r="V338" s="10">
        <f t="shared" si="85"/>
        <v>0</v>
      </c>
      <c r="W338" s="6">
        <f t="array" ref="W338">AVERAGE(ABS(K338:R338-S338))</f>
        <v>3.4567471240042363E-2</v>
      </c>
      <c r="X338" s="7">
        <f t="shared" si="86"/>
        <v>2.2829386763812964E-2</v>
      </c>
      <c r="Y338" s="7">
        <f t="shared" si="87"/>
        <v>2.2829386763812964E-2</v>
      </c>
      <c r="Z338" s="6">
        <f t="shared" si="88"/>
        <v>5.2118090001175858E-4</v>
      </c>
    </row>
    <row r="339" spans="1:26" x14ac:dyDescent="0.25">
      <c r="A339" s="1">
        <v>43924</v>
      </c>
      <c r="B339" s="5">
        <v>60.353000000000002</v>
      </c>
      <c r="C339" s="5">
        <v>39.21</v>
      </c>
      <c r="D339" s="5">
        <v>96.001999999999995</v>
      </c>
      <c r="E339" s="5">
        <v>114.67</v>
      </c>
      <c r="F339" s="5">
        <v>134.16999999999999</v>
      </c>
      <c r="G339" s="5">
        <v>31.888999999999999</v>
      </c>
      <c r="H339" s="5">
        <v>146.93</v>
      </c>
      <c r="I339" s="5">
        <v>124.52</v>
      </c>
      <c r="J339" s="4">
        <v>2488.65</v>
      </c>
      <c r="K339" s="6">
        <f t="shared" si="75"/>
        <v>-1.4371335717668465E-2</v>
      </c>
      <c r="L339" s="6">
        <f t="shared" si="76"/>
        <v>-2.9455445544554371E-2</v>
      </c>
      <c r="M339" s="6">
        <f t="shared" si="77"/>
        <v>5.6197328756573572E-2</v>
      </c>
      <c r="N339" s="6">
        <f t="shared" si="78"/>
        <v>-1.7731711495631242E-2</v>
      </c>
      <c r="O339" s="6">
        <f t="shared" si="79"/>
        <v>7.6605332331955989E-3</v>
      </c>
      <c r="P339" s="6">
        <f t="shared" si="80"/>
        <v>2.342493846099547E-2</v>
      </c>
      <c r="Q339" s="6">
        <f t="shared" si="81"/>
        <v>-2.0009337690922391E-2</v>
      </c>
      <c r="R339" s="6">
        <f t="shared" si="82"/>
        <v>1.0140342337957353E-2</v>
      </c>
      <c r="S339" s="6">
        <f t="shared" si="83"/>
        <v>-1.5137124539950086E-2</v>
      </c>
      <c r="T339" s="6" cm="1">
        <f t="array" ref="T339">SQRT(SUMSQ(K339:R339-S339)/(COUNT(K339:R339)-1))</f>
        <v>3.374355293571607E-2</v>
      </c>
      <c r="U339" s="10">
        <f t="shared" si="84"/>
        <v>0</v>
      </c>
      <c r="V339" s="10">
        <f t="shared" si="85"/>
        <v>0</v>
      </c>
      <c r="W339" s="6">
        <f t="array" ref="W339">AVERAGE(ABS(K339:R339-S339))</f>
        <v>2.2565318860257713E-2</v>
      </c>
      <c r="X339" s="7">
        <f t="shared" si="86"/>
        <v>-1.5137124539950086E-2</v>
      </c>
      <c r="Y339" s="7">
        <f t="shared" si="87"/>
        <v>1.5137124539950086E-2</v>
      </c>
      <c r="Z339" s="6">
        <f t="shared" si="88"/>
        <v>2.2913253933795911E-4</v>
      </c>
    </row>
    <row r="340" spans="1:26" x14ac:dyDescent="0.25">
      <c r="A340" s="1">
        <v>43927</v>
      </c>
      <c r="B340" s="5">
        <v>65.617999999999995</v>
      </c>
      <c r="C340" s="5">
        <v>40.47</v>
      </c>
      <c r="D340" s="5">
        <v>103.248</v>
      </c>
      <c r="E340" s="5">
        <v>120.43</v>
      </c>
      <c r="F340" s="5">
        <v>139.76</v>
      </c>
      <c r="G340" s="5">
        <v>32.770600000000002</v>
      </c>
      <c r="H340" s="5">
        <v>158.22999999999999</v>
      </c>
      <c r="I340" s="5">
        <v>148.77000000000001</v>
      </c>
      <c r="J340" s="4">
        <v>2663.68</v>
      </c>
      <c r="K340" s="6">
        <f t="shared" si="75"/>
        <v>8.7236757079184102E-2</v>
      </c>
      <c r="L340" s="6">
        <f t="shared" si="76"/>
        <v>3.2134659525631104E-2</v>
      </c>
      <c r="M340" s="6">
        <f t="shared" si="77"/>
        <v>7.5477594216787347E-2</v>
      </c>
      <c r="N340" s="6">
        <f t="shared" si="78"/>
        <v>5.0231097933199687E-2</v>
      </c>
      <c r="O340" s="6">
        <f t="shared" si="79"/>
        <v>4.1663561153760131E-2</v>
      </c>
      <c r="P340" s="6">
        <f t="shared" si="80"/>
        <v>2.7645896704192818E-2</v>
      </c>
      <c r="Q340" s="6">
        <f t="shared" si="81"/>
        <v>7.6907370856870605E-2</v>
      </c>
      <c r="R340" s="6">
        <f t="shared" si="82"/>
        <v>0.19474783167362686</v>
      </c>
      <c r="S340" s="6">
        <f t="shared" si="83"/>
        <v>7.0331304120707872E-2</v>
      </c>
      <c r="T340" s="6" cm="1">
        <f t="array" ref="T340">SQRT(SUMSQ(K340:R340-S340)/(COUNT(K340:R340)-1))</f>
        <v>5.3907170294027258E-2</v>
      </c>
      <c r="U340" s="10">
        <f t="shared" si="84"/>
        <v>1</v>
      </c>
      <c r="V340" s="10">
        <f t="shared" si="85"/>
        <v>0</v>
      </c>
      <c r="W340" s="6">
        <f t="array" ref="W340">AVERAGE(ABS(K340:R340-S340))</f>
        <v>3.5336792313710647E-2</v>
      </c>
      <c r="X340" s="7">
        <f t="shared" si="86"/>
        <v>7.0331304120707872E-2</v>
      </c>
      <c r="Y340" s="7">
        <f t="shared" si="87"/>
        <v>7.0331304120707872E-2</v>
      </c>
      <c r="Z340" s="6">
        <f t="shared" si="88"/>
        <v>4.9464923393194998E-3</v>
      </c>
    </row>
    <row r="341" spans="1:26" x14ac:dyDescent="0.25">
      <c r="A341" s="1">
        <v>43928</v>
      </c>
      <c r="B341" s="5">
        <v>64.858000000000004</v>
      </c>
      <c r="C341" s="5">
        <v>41.24</v>
      </c>
      <c r="D341" s="5">
        <v>109.09</v>
      </c>
      <c r="E341" s="5">
        <v>121.92</v>
      </c>
      <c r="F341" s="5">
        <v>137.47999999999999</v>
      </c>
      <c r="G341" s="5">
        <v>31.860600000000002</v>
      </c>
      <c r="H341" s="5">
        <v>166.02</v>
      </c>
      <c r="I341" s="5">
        <v>141.58000000000001</v>
      </c>
      <c r="J341" s="4">
        <v>2659.41</v>
      </c>
      <c r="K341" s="6">
        <f t="shared" si="75"/>
        <v>-1.1582187814319078E-2</v>
      </c>
      <c r="L341" s="6">
        <f t="shared" si="76"/>
        <v>1.9026439337781254E-2</v>
      </c>
      <c r="M341" s="6">
        <f t="shared" si="77"/>
        <v>5.6582209824887597E-2</v>
      </c>
      <c r="N341" s="6">
        <f t="shared" si="78"/>
        <v>1.2372332475296899E-2</v>
      </c>
      <c r="O341" s="6">
        <f t="shared" si="79"/>
        <v>-1.6313680595306246E-2</v>
      </c>
      <c r="P341" s="6">
        <f t="shared" si="80"/>
        <v>-2.7768792759363614E-2</v>
      </c>
      <c r="Q341" s="6">
        <f t="shared" si="81"/>
        <v>4.9232130443026101E-2</v>
      </c>
      <c r="R341" s="6">
        <f t="shared" si="82"/>
        <v>-4.8329636351414962E-2</v>
      </c>
      <c r="S341" s="6">
        <f t="shared" si="83"/>
        <v>-1.6030454108602044E-3</v>
      </c>
      <c r="T341" s="6" cm="1">
        <f t="array" ref="T341">SQRT(SUMSQ(K341:R341-S341)/(COUNT(K341:R341)-1))</f>
        <v>3.7368115830152773E-2</v>
      </c>
      <c r="U341" s="10">
        <f t="shared" si="84"/>
        <v>0</v>
      </c>
      <c r="V341" s="10">
        <f t="shared" si="85"/>
        <v>0</v>
      </c>
      <c r="W341" s="6">
        <f t="array" ref="W341">AVERAGE(ABS(K341:R341-S341))</f>
        <v>3.0150926200174469E-2</v>
      </c>
      <c r="X341" s="7">
        <f t="shared" si="86"/>
        <v>-1.6030454108602044E-3</v>
      </c>
      <c r="Y341" s="7">
        <f t="shared" si="87"/>
        <v>1.6030454108602044E-3</v>
      </c>
      <c r="Z341" s="6">
        <f t="shared" si="88"/>
        <v>2.5697545892799612E-6</v>
      </c>
    </row>
    <row r="342" spans="1:26" x14ac:dyDescent="0.25">
      <c r="A342" s="1">
        <v>43929</v>
      </c>
      <c r="B342" s="5">
        <v>66.518000000000001</v>
      </c>
      <c r="C342" s="5">
        <v>43.85</v>
      </c>
      <c r="D342" s="5">
        <v>109.768</v>
      </c>
      <c r="E342" s="5">
        <v>127.4</v>
      </c>
      <c r="F342" s="5">
        <v>143.26</v>
      </c>
      <c r="G342" s="5">
        <v>32.798999999999999</v>
      </c>
      <c r="H342" s="5">
        <v>176.96</v>
      </c>
      <c r="I342" s="5">
        <v>146.87</v>
      </c>
      <c r="J342" s="4">
        <v>2749.98</v>
      </c>
      <c r="K342" s="6">
        <f t="shared" si="75"/>
        <v>2.5594375404730307E-2</v>
      </c>
      <c r="L342" s="6">
        <f t="shared" si="76"/>
        <v>6.3288069835111482E-2</v>
      </c>
      <c r="M342" s="6">
        <f t="shared" si="77"/>
        <v>6.2150517920982473E-3</v>
      </c>
      <c r="N342" s="6">
        <f t="shared" si="78"/>
        <v>4.4947506561679784E-2</v>
      </c>
      <c r="O342" s="6">
        <f t="shared" si="79"/>
        <v>4.2042478906022751E-2</v>
      </c>
      <c r="P342" s="6">
        <f t="shared" si="80"/>
        <v>2.9453305964106002E-2</v>
      </c>
      <c r="Q342" s="6">
        <f t="shared" si="81"/>
        <v>6.5895675219852956E-2</v>
      </c>
      <c r="R342" s="6">
        <f t="shared" si="82"/>
        <v>3.736403446814518E-2</v>
      </c>
      <c r="S342" s="6">
        <f t="shared" si="83"/>
        <v>3.4056426049386967E-2</v>
      </c>
      <c r="T342" s="6" cm="1">
        <f t="array" ref="T342">SQRT(SUMSQ(K342:R342-S342)/(COUNT(K342:R342)-1))</f>
        <v>2.0457261619313431E-2</v>
      </c>
      <c r="U342" s="10">
        <f t="shared" si="84"/>
        <v>1</v>
      </c>
      <c r="V342" s="10">
        <f t="shared" si="85"/>
        <v>0</v>
      </c>
      <c r="W342" s="6">
        <f t="array" ref="W342">AVERAGE(ABS(K342:R342-S342))</f>
        <v>1.5520272466387958E-2</v>
      </c>
      <c r="X342" s="7">
        <f t="shared" si="86"/>
        <v>3.4056426049386967E-2</v>
      </c>
      <c r="Y342" s="7">
        <f t="shared" si="87"/>
        <v>3.4056426049386967E-2</v>
      </c>
      <c r="Z342" s="6">
        <f t="shared" si="88"/>
        <v>1.1598401552573633E-3</v>
      </c>
    </row>
    <row r="343" spans="1:26" x14ac:dyDescent="0.25">
      <c r="A343" s="1">
        <v>43930</v>
      </c>
      <c r="B343" s="5">
        <v>66.998000000000005</v>
      </c>
      <c r="C343" s="5">
        <v>43.13</v>
      </c>
      <c r="D343" s="5">
        <v>114.6</v>
      </c>
      <c r="E343" s="5">
        <v>125.03</v>
      </c>
      <c r="F343" s="5">
        <v>141.22999999999999</v>
      </c>
      <c r="G343" s="5">
        <v>33.547899999999998</v>
      </c>
      <c r="H343" s="5">
        <v>184.26</v>
      </c>
      <c r="I343" s="5">
        <v>151.84</v>
      </c>
      <c r="J343" s="4">
        <v>2789.82</v>
      </c>
      <c r="K343" s="6">
        <f t="shared" si="75"/>
        <v>7.2160918849033528E-3</v>
      </c>
      <c r="L343" s="6">
        <f t="shared" si="76"/>
        <v>-1.6419612314709231E-2</v>
      </c>
      <c r="M343" s="6">
        <f t="shared" si="77"/>
        <v>4.4020115151956807E-2</v>
      </c>
      <c r="N343" s="6">
        <f t="shared" si="78"/>
        <v>-1.8602825745682949E-2</v>
      </c>
      <c r="O343" s="6">
        <f t="shared" si="79"/>
        <v>-1.4170040485829927E-2</v>
      </c>
      <c r="P343" s="6">
        <f t="shared" si="80"/>
        <v>2.2833013201621899E-2</v>
      </c>
      <c r="Q343" s="6">
        <f t="shared" si="81"/>
        <v>4.125226039782981E-2</v>
      </c>
      <c r="R343" s="6">
        <f t="shared" si="82"/>
        <v>3.3839449853612091E-2</v>
      </c>
      <c r="S343" s="6">
        <f t="shared" si="83"/>
        <v>1.448737809002254E-2</v>
      </c>
      <c r="T343" s="6" cm="1">
        <f t="array" ref="T343">SQRT(SUMSQ(K343:R343-S343)/(COUNT(K343:R343)-1))</f>
        <v>2.6610998474192397E-2</v>
      </c>
      <c r="U343" s="10">
        <f t="shared" si="84"/>
        <v>0</v>
      </c>
      <c r="V343" s="10">
        <f t="shared" si="85"/>
        <v>0</v>
      </c>
      <c r="W343" s="6">
        <f t="array" ref="W343">AVERAGE(ABS(K343:R343-S343))</f>
        <v>2.299015315829242E-2</v>
      </c>
      <c r="X343" s="7">
        <f t="shared" si="86"/>
        <v>1.448737809002254E-2</v>
      </c>
      <c r="Y343" s="7">
        <f t="shared" si="87"/>
        <v>1.448737809002254E-2</v>
      </c>
      <c r="Z343" s="6">
        <f t="shared" si="88"/>
        <v>2.0988412392326515E-4</v>
      </c>
    </row>
    <row r="344" spans="1:26" x14ac:dyDescent="0.25">
      <c r="A344" s="1">
        <v>43934</v>
      </c>
      <c r="B344" s="5">
        <v>68.313000000000002</v>
      </c>
      <c r="C344" s="5">
        <v>42.76</v>
      </c>
      <c r="D344" s="5">
        <v>130.19</v>
      </c>
      <c r="E344" s="5">
        <v>114.14</v>
      </c>
      <c r="F344" s="5">
        <v>139.77000000000001</v>
      </c>
      <c r="G344" s="5">
        <v>33.310899999999997</v>
      </c>
      <c r="H344" s="5">
        <v>179.18</v>
      </c>
      <c r="I344" s="5">
        <v>147.33000000000001</v>
      </c>
      <c r="J344" s="4">
        <v>2761.63</v>
      </c>
      <c r="K344" s="6">
        <f t="shared" si="75"/>
        <v>1.9627451565718435E-2</v>
      </c>
      <c r="L344" s="6">
        <f t="shared" si="76"/>
        <v>-8.5787155112452274E-3</v>
      </c>
      <c r="M344" s="6">
        <f t="shared" si="77"/>
        <v>0.13603839441535781</v>
      </c>
      <c r="N344" s="6">
        <f t="shared" si="78"/>
        <v>-8.7099096216907923E-2</v>
      </c>
      <c r="O344" s="6">
        <f t="shared" si="79"/>
        <v>-1.0337746937619352E-2</v>
      </c>
      <c r="P344" s="6">
        <f t="shared" si="80"/>
        <v>-7.0645256484013208E-3</v>
      </c>
      <c r="Q344" s="6">
        <f t="shared" si="81"/>
        <v>-2.7569738413111833E-2</v>
      </c>
      <c r="R344" s="6">
        <f t="shared" si="82"/>
        <v>-2.9702318229715474E-2</v>
      </c>
      <c r="S344" s="6">
        <f t="shared" si="83"/>
        <v>-1.0104594561656355E-2</v>
      </c>
      <c r="T344" s="6" cm="1">
        <f t="array" ref="T344">SQRT(SUMSQ(K344:R344-S344)/(COUNT(K344:R344)-1))</f>
        <v>6.4221322435801684E-2</v>
      </c>
      <c r="U344" s="10">
        <f t="shared" si="84"/>
        <v>0</v>
      </c>
      <c r="V344" s="10">
        <f t="shared" si="85"/>
        <v>0</v>
      </c>
      <c r="W344" s="6">
        <f t="array" ref="W344">AVERAGE(ABS(K344:R344-S344))</f>
        <v>3.6841438077348035E-2</v>
      </c>
      <c r="X344" s="7">
        <f t="shared" si="86"/>
        <v>-1.0104594561656355E-2</v>
      </c>
      <c r="Y344" s="7">
        <f t="shared" si="87"/>
        <v>1.0104594561656355E-2</v>
      </c>
      <c r="Z344" s="6">
        <f t="shared" si="88"/>
        <v>1.0210283125545518E-4</v>
      </c>
    </row>
    <row r="345" spans="1:26" x14ac:dyDescent="0.25">
      <c r="A345" s="1">
        <v>43935</v>
      </c>
      <c r="B345" s="5">
        <v>71.763000000000005</v>
      </c>
      <c r="C345" s="5">
        <v>42.43</v>
      </c>
      <c r="D345" s="5">
        <v>141.97800000000001</v>
      </c>
      <c r="E345" s="5">
        <v>116.48</v>
      </c>
      <c r="F345" s="5">
        <v>146.03</v>
      </c>
      <c r="G345" s="5">
        <v>34.543199999999999</v>
      </c>
      <c r="H345" s="5">
        <v>178.23</v>
      </c>
      <c r="I345" s="5">
        <v>141</v>
      </c>
      <c r="J345" s="4">
        <v>2846.06</v>
      </c>
      <c r="K345" s="6">
        <f t="shared" si="75"/>
        <v>5.0502832550173515E-2</v>
      </c>
      <c r="L345" s="6">
        <f t="shared" si="76"/>
        <v>-7.7174929840972961E-3</v>
      </c>
      <c r="M345" s="6">
        <f t="shared" si="77"/>
        <v>9.0544588678086013E-2</v>
      </c>
      <c r="N345" s="6">
        <f t="shared" si="78"/>
        <v>2.05011389521641E-2</v>
      </c>
      <c r="O345" s="6">
        <f t="shared" si="79"/>
        <v>4.4787865779494895E-2</v>
      </c>
      <c r="P345" s="6">
        <f t="shared" si="80"/>
        <v>3.6993896892608902E-2</v>
      </c>
      <c r="Q345" s="6">
        <f t="shared" si="81"/>
        <v>-5.3019310190870472E-3</v>
      </c>
      <c r="R345" s="6">
        <f t="shared" si="82"/>
        <v>-4.2964772958664299E-2</v>
      </c>
      <c r="S345" s="6">
        <f t="shared" si="83"/>
        <v>3.0572524197665762E-2</v>
      </c>
      <c r="T345" s="6" cm="1">
        <f t="array" ref="T345">SQRT(SUMSQ(K345:R345-S345)/(COUNT(K345:R345)-1))</f>
        <v>4.2256773758510134E-2</v>
      </c>
      <c r="U345" s="10">
        <f t="shared" si="84"/>
        <v>1</v>
      </c>
      <c r="V345" s="10">
        <f t="shared" si="85"/>
        <v>0</v>
      </c>
      <c r="W345" s="6">
        <f t="array" ref="W345">AVERAGE(ABS(K345:R345-S345))</f>
        <v>3.2289030238755984E-2</v>
      </c>
      <c r="X345" s="7">
        <f t="shared" si="86"/>
        <v>3.0572524197665762E-2</v>
      </c>
      <c r="Y345" s="7">
        <f t="shared" si="87"/>
        <v>3.0572524197665762E-2</v>
      </c>
      <c r="Z345" s="6">
        <f t="shared" si="88"/>
        <v>9.3467923581685855E-4</v>
      </c>
    </row>
    <row r="346" spans="1:26" x14ac:dyDescent="0.25">
      <c r="A346" s="1">
        <v>43936</v>
      </c>
      <c r="B346" s="5">
        <v>71.108000000000004</v>
      </c>
      <c r="C346" s="5">
        <v>40.479999999999997</v>
      </c>
      <c r="D346" s="5">
        <v>145.96600000000001</v>
      </c>
      <c r="E346" s="5">
        <v>111.53</v>
      </c>
      <c r="F346" s="5">
        <v>147.66</v>
      </c>
      <c r="G346" s="5">
        <v>34.097700000000003</v>
      </c>
      <c r="H346" s="5">
        <v>178.52</v>
      </c>
      <c r="I346" s="5">
        <v>145.97999999999999</v>
      </c>
      <c r="J346" s="4">
        <v>2783.36</v>
      </c>
      <c r="K346" s="6">
        <f t="shared" si="75"/>
        <v>-9.1272661399328658E-3</v>
      </c>
      <c r="L346" s="6">
        <f t="shared" si="76"/>
        <v>-4.5958048550553965E-2</v>
      </c>
      <c r="M346" s="6">
        <f t="shared" si="77"/>
        <v>2.8088858837284736E-2</v>
      </c>
      <c r="N346" s="6">
        <f t="shared" si="78"/>
        <v>-4.2496565934065922E-2</v>
      </c>
      <c r="O346" s="6">
        <f t="shared" si="79"/>
        <v>1.1162089981510581E-2</v>
      </c>
      <c r="P346" s="6">
        <f t="shared" si="80"/>
        <v>-1.2896894323629393E-2</v>
      </c>
      <c r="Q346" s="6">
        <f t="shared" si="81"/>
        <v>1.6271110363015318E-3</v>
      </c>
      <c r="R346" s="6">
        <f t="shared" si="82"/>
        <v>3.5319148936170164E-2</v>
      </c>
      <c r="S346" s="6">
        <f t="shared" si="83"/>
        <v>-2.2030456139364496E-2</v>
      </c>
      <c r="T346" s="6" cm="1">
        <f t="array" ref="T346">SQRT(SUMSQ(K346:R346-S346)/(COUNT(K346:R346)-1))</f>
        <v>3.5261581949428855E-2</v>
      </c>
      <c r="U346" s="10">
        <f t="shared" si="84"/>
        <v>0</v>
      </c>
      <c r="V346" s="10">
        <f t="shared" si="85"/>
        <v>0</v>
      </c>
      <c r="W346" s="6">
        <f t="array" ref="W346">AVERAGE(ABS(K346:R346-S346))</f>
        <v>2.8843685921222828E-2</v>
      </c>
      <c r="X346" s="7">
        <f t="shared" si="86"/>
        <v>-2.2030456139364496E-2</v>
      </c>
      <c r="Y346" s="7">
        <f t="shared" si="87"/>
        <v>2.2030456139364496E-2</v>
      </c>
      <c r="Z346" s="6">
        <f t="shared" si="88"/>
        <v>4.8534099770846279E-4</v>
      </c>
    </row>
    <row r="347" spans="1:26" x14ac:dyDescent="0.25">
      <c r="A347" s="1">
        <v>43937</v>
      </c>
      <c r="B347" s="5">
        <v>71.673000000000002</v>
      </c>
      <c r="C347" s="5">
        <v>39.15</v>
      </c>
      <c r="D347" s="5">
        <v>149.042</v>
      </c>
      <c r="E347" s="5">
        <v>113.22</v>
      </c>
      <c r="F347" s="5">
        <v>149.66999999999999</v>
      </c>
      <c r="G347" s="5">
        <v>34.0124</v>
      </c>
      <c r="H347" s="5">
        <v>177.04</v>
      </c>
      <c r="I347" s="5">
        <v>134.24</v>
      </c>
      <c r="J347" s="4">
        <v>2799.55</v>
      </c>
      <c r="K347" s="6">
        <f t="shared" si="75"/>
        <v>7.9456601226304269E-3</v>
      </c>
      <c r="L347" s="6">
        <f t="shared" si="76"/>
        <v>-3.2855731225296392E-2</v>
      </c>
      <c r="M347" s="6">
        <f t="shared" si="77"/>
        <v>2.1073400654946894E-2</v>
      </c>
      <c r="N347" s="6">
        <f t="shared" si="78"/>
        <v>1.5152873666278044E-2</v>
      </c>
      <c r="O347" s="6">
        <f t="shared" si="79"/>
        <v>1.3612352702153441E-2</v>
      </c>
      <c r="P347" s="6">
        <f t="shared" si="80"/>
        <v>-2.5016350076398908E-3</v>
      </c>
      <c r="Q347" s="6">
        <f t="shared" si="81"/>
        <v>-8.2903876316380298E-3</v>
      </c>
      <c r="R347" s="6">
        <f t="shared" si="82"/>
        <v>-8.0421975613097607E-2</v>
      </c>
      <c r="S347" s="6">
        <f t="shared" si="83"/>
        <v>5.8167107381006389E-3</v>
      </c>
      <c r="T347" s="6" cm="1">
        <f t="array" ref="T347">SQRT(SUMSQ(K347:R347-S347)/(COUNT(K347:R347)-1))</f>
        <v>3.7006001204255824E-2</v>
      </c>
      <c r="U347" s="10">
        <f t="shared" si="84"/>
        <v>0</v>
      </c>
      <c r="V347" s="10">
        <f t="shared" si="85"/>
        <v>0</v>
      </c>
      <c r="W347" s="6">
        <f t="array" ref="W347">AVERAGE(ABS(K347:R347-S347))</f>
        <v>2.2731752077960091E-2</v>
      </c>
      <c r="X347" s="7">
        <f t="shared" si="86"/>
        <v>5.8167107381006389E-3</v>
      </c>
      <c r="Y347" s="7">
        <f t="shared" si="87"/>
        <v>5.8167107381006389E-3</v>
      </c>
      <c r="Z347" s="6">
        <f t="shared" si="88"/>
        <v>3.383412381073528E-5</v>
      </c>
    </row>
    <row r="348" spans="1:26" x14ac:dyDescent="0.25">
      <c r="A348" s="1">
        <v>43938</v>
      </c>
      <c r="B348" s="5">
        <v>70.7</v>
      </c>
      <c r="C348" s="5">
        <v>43.22</v>
      </c>
      <c r="D348" s="5">
        <v>150.77799999999999</v>
      </c>
      <c r="E348" s="5">
        <v>116.3</v>
      </c>
      <c r="F348" s="5">
        <v>152.02000000000001</v>
      </c>
      <c r="G348" s="5">
        <v>34.988799999999998</v>
      </c>
      <c r="H348" s="5">
        <v>183.49</v>
      </c>
      <c r="I348" s="5">
        <v>154</v>
      </c>
      <c r="J348" s="4">
        <v>2874.56</v>
      </c>
      <c r="K348" s="6">
        <f t="shared" si="75"/>
        <v>-1.3575544486766233E-2</v>
      </c>
      <c r="L348" s="6">
        <f t="shared" si="76"/>
        <v>0.10395913154533853</v>
      </c>
      <c r="M348" s="6">
        <f t="shared" si="77"/>
        <v>1.1647723460501025E-2</v>
      </c>
      <c r="N348" s="6">
        <f t="shared" si="78"/>
        <v>2.7203674262497701E-2</v>
      </c>
      <c r="O348" s="6">
        <f t="shared" si="79"/>
        <v>1.570120932718666E-2</v>
      </c>
      <c r="P348" s="6">
        <f t="shared" si="80"/>
        <v>2.8707177382366389E-2</v>
      </c>
      <c r="Q348" s="6">
        <f t="shared" si="81"/>
        <v>3.643244464527795E-2</v>
      </c>
      <c r="R348" s="6">
        <f t="shared" si="82"/>
        <v>0.14719904648390925</v>
      </c>
      <c r="S348" s="6">
        <f t="shared" si="83"/>
        <v>2.6793591827257934E-2</v>
      </c>
      <c r="T348" s="6" cm="1">
        <f t="array" ref="T348">SQRT(SUMSQ(K348:R348-S348)/(COUNT(K348:R348)-1))</f>
        <v>5.6733508537518421E-2</v>
      </c>
      <c r="U348" s="10">
        <f t="shared" si="84"/>
        <v>1</v>
      </c>
      <c r="V348" s="10">
        <f t="shared" si="85"/>
        <v>0</v>
      </c>
      <c r="W348" s="6">
        <f t="array" ref="W348">AVERAGE(ABS(K348:R348-S348))</f>
        <v>3.4517612795494063E-2</v>
      </c>
      <c r="X348" s="7">
        <f t="shared" si="86"/>
        <v>2.6793591827257934E-2</v>
      </c>
      <c r="Y348" s="7">
        <f t="shared" si="87"/>
        <v>2.6793591827257934E-2</v>
      </c>
      <c r="Z348" s="6">
        <f t="shared" si="88"/>
        <v>7.1789656300570313E-4</v>
      </c>
    </row>
    <row r="349" spans="1:26" x14ac:dyDescent="0.25">
      <c r="A349" s="1">
        <v>43941</v>
      </c>
      <c r="B349" s="5">
        <v>69.233000000000004</v>
      </c>
      <c r="C349" s="5">
        <v>41.18</v>
      </c>
      <c r="D349" s="5">
        <v>149.27199999999999</v>
      </c>
      <c r="E349" s="5">
        <v>114.6</v>
      </c>
      <c r="F349" s="5">
        <v>151.66999999999999</v>
      </c>
      <c r="G349" s="5">
        <v>34.201999999999998</v>
      </c>
      <c r="H349" s="5">
        <v>180.4</v>
      </c>
      <c r="I349" s="5">
        <v>143.61000000000001</v>
      </c>
      <c r="J349" s="4">
        <v>2823.16</v>
      </c>
      <c r="K349" s="6">
        <f t="shared" si="75"/>
        <v>-2.0749646393210752E-2</v>
      </c>
      <c r="L349" s="6">
        <f t="shared" si="76"/>
        <v>-4.7200370198981934E-2</v>
      </c>
      <c r="M349" s="6">
        <f t="shared" si="77"/>
        <v>-9.9881945641937531E-3</v>
      </c>
      <c r="N349" s="6">
        <f t="shared" si="78"/>
        <v>-1.4617368873602765E-2</v>
      </c>
      <c r="O349" s="6">
        <f t="shared" si="79"/>
        <v>-2.3023286409684651E-3</v>
      </c>
      <c r="P349" s="6">
        <f t="shared" si="80"/>
        <v>-2.2487195902688883E-2</v>
      </c>
      <c r="Q349" s="6">
        <f t="shared" si="81"/>
        <v>-1.6840154776827099E-2</v>
      </c>
      <c r="R349" s="6">
        <f t="shared" si="82"/>
        <v>-6.7467532467532343E-2</v>
      </c>
      <c r="S349" s="6">
        <f t="shared" si="83"/>
        <v>-1.7880997439608137E-2</v>
      </c>
      <c r="T349" s="6" cm="1">
        <f t="array" ref="T349">SQRT(SUMSQ(K349:R349-S349)/(COUNT(K349:R349)-1))</f>
        <v>2.2880503771340623E-2</v>
      </c>
      <c r="U349" s="10">
        <f t="shared" si="84"/>
        <v>0</v>
      </c>
      <c r="V349" s="10">
        <f t="shared" si="85"/>
        <v>0</v>
      </c>
      <c r="W349" s="6">
        <f t="array" ref="W349">AVERAGE(ABS(K349:R349-S349))</f>
        <v>1.4269587263352729E-2</v>
      </c>
      <c r="X349" s="7">
        <f t="shared" si="86"/>
        <v>-1.7880997439608137E-2</v>
      </c>
      <c r="Y349" s="7">
        <f t="shared" si="87"/>
        <v>1.7880997439608137E-2</v>
      </c>
      <c r="Z349" s="6">
        <f t="shared" si="88"/>
        <v>3.1973006943527275E-4</v>
      </c>
    </row>
    <row r="350" spans="1:26" x14ac:dyDescent="0.25">
      <c r="A350" s="1">
        <v>43942</v>
      </c>
      <c r="B350" s="5">
        <v>67.093000000000004</v>
      </c>
      <c r="C350" s="5">
        <v>40.96</v>
      </c>
      <c r="D350" s="5">
        <v>137.34399999999999</v>
      </c>
      <c r="E350" s="5">
        <v>109.85</v>
      </c>
      <c r="F350" s="5">
        <v>149.68</v>
      </c>
      <c r="G350" s="5">
        <v>33.765900000000002</v>
      </c>
      <c r="H350" s="5">
        <v>173.81</v>
      </c>
      <c r="I350" s="5">
        <v>136.33000000000001</v>
      </c>
      <c r="J350" s="4">
        <v>2736.56</v>
      </c>
      <c r="K350" s="6">
        <f t="shared" si="75"/>
        <v>-3.0910115118512826E-2</v>
      </c>
      <c r="L350" s="6">
        <f t="shared" si="76"/>
        <v>-5.3423992229236772E-3</v>
      </c>
      <c r="M350" s="6">
        <f t="shared" si="77"/>
        <v>-7.990781928291979E-2</v>
      </c>
      <c r="N350" s="6">
        <f t="shared" si="78"/>
        <v>-4.1448516579406625E-2</v>
      </c>
      <c r="O350" s="6">
        <f t="shared" si="79"/>
        <v>-1.3120590756246941E-2</v>
      </c>
      <c r="P350" s="6">
        <f t="shared" si="80"/>
        <v>-1.275071633237812E-2</v>
      </c>
      <c r="Q350" s="6">
        <f t="shared" si="81"/>
        <v>-3.6529933481152965E-2</v>
      </c>
      <c r="R350" s="6">
        <f t="shared" si="82"/>
        <v>-5.0692848687417302E-2</v>
      </c>
      <c r="S350" s="6">
        <f t="shared" si="83"/>
        <v>-3.0674846625766805E-2</v>
      </c>
      <c r="T350" s="6" cm="1">
        <f t="array" ref="T350">SQRT(SUMSQ(K350:R350-S350)/(COUNT(K350:R350)-1))</f>
        <v>2.4629177232771048E-2</v>
      </c>
      <c r="U350" s="10">
        <f t="shared" si="84"/>
        <v>0</v>
      </c>
      <c r="V350" s="10">
        <f t="shared" si="85"/>
        <v>1</v>
      </c>
      <c r="W350" s="6">
        <f t="array" ref="W350">AVERAGE(ABS(K350:R350-S350))</f>
        <v>1.8365729198290895E-2</v>
      </c>
      <c r="X350" s="7">
        <f t="shared" si="86"/>
        <v>-3.0674846625766805E-2</v>
      </c>
      <c r="Y350" s="7">
        <f t="shared" si="87"/>
        <v>3.0674846625766805E-2</v>
      </c>
      <c r="Z350" s="6">
        <f t="shared" si="88"/>
        <v>9.4094621551431713E-4</v>
      </c>
    </row>
    <row r="351" spans="1:26" x14ac:dyDescent="0.25">
      <c r="A351" s="1">
        <v>43943</v>
      </c>
      <c r="B351" s="5">
        <v>69.025000000000006</v>
      </c>
      <c r="C351" s="5">
        <v>42.13</v>
      </c>
      <c r="D351" s="5">
        <v>146.422</v>
      </c>
      <c r="E351" s="5">
        <v>110.64</v>
      </c>
      <c r="F351" s="5">
        <v>152.99</v>
      </c>
      <c r="G351" s="5">
        <v>34.363100000000003</v>
      </c>
      <c r="H351" s="5">
        <v>175.98</v>
      </c>
      <c r="I351" s="5">
        <v>134.97</v>
      </c>
      <c r="J351" s="4">
        <v>2799.31</v>
      </c>
      <c r="K351" s="6">
        <f t="shared" si="75"/>
        <v>2.8795850535823453E-2</v>
      </c>
      <c r="L351" s="6">
        <f t="shared" si="76"/>
        <v>2.8564453125E-2</v>
      </c>
      <c r="M351" s="6">
        <f t="shared" si="77"/>
        <v>6.6096808014911579E-2</v>
      </c>
      <c r="N351" s="6">
        <f t="shared" si="78"/>
        <v>7.1916249431043244E-3</v>
      </c>
      <c r="O351" s="6">
        <f t="shared" si="79"/>
        <v>2.2113842864778244E-2</v>
      </c>
      <c r="P351" s="6">
        <f t="shared" si="80"/>
        <v>1.7686482516384938E-2</v>
      </c>
      <c r="Q351" s="6">
        <f t="shared" si="81"/>
        <v>1.2484897301651143E-2</v>
      </c>
      <c r="R351" s="6">
        <f t="shared" si="82"/>
        <v>-9.9757940291940184E-3</v>
      </c>
      <c r="S351" s="6">
        <f t="shared" si="83"/>
        <v>2.2930248194813929E-2</v>
      </c>
      <c r="T351" s="6" cm="1">
        <f t="array" ref="T351">SQRT(SUMSQ(K351:R351-S351)/(COUNT(K351:R351)-1))</f>
        <v>2.2030116629164667E-2</v>
      </c>
      <c r="U351" s="10">
        <f t="shared" si="84"/>
        <v>1</v>
      </c>
      <c r="V351" s="10">
        <f t="shared" si="85"/>
        <v>0</v>
      </c>
      <c r="W351" s="6">
        <f t="array" ref="W351">AVERAGE(ABS(K351:R351-S351))</f>
        <v>1.4977069308579782E-2</v>
      </c>
      <c r="X351" s="7">
        <f t="shared" si="86"/>
        <v>2.2930248194813929E-2</v>
      </c>
      <c r="Y351" s="7">
        <f t="shared" si="87"/>
        <v>2.2930248194813929E-2</v>
      </c>
      <c r="Z351" s="6">
        <f t="shared" si="88"/>
        <v>5.2579628227576746E-4</v>
      </c>
    </row>
    <row r="352" spans="1:26" x14ac:dyDescent="0.25">
      <c r="A352" s="1">
        <v>43944</v>
      </c>
      <c r="B352" s="5">
        <v>68.757000000000005</v>
      </c>
      <c r="C352" s="5">
        <v>43.45</v>
      </c>
      <c r="D352" s="5">
        <v>141.126</v>
      </c>
      <c r="E352" s="5">
        <v>112.91</v>
      </c>
      <c r="F352" s="5">
        <v>155.51</v>
      </c>
      <c r="G352" s="5">
        <v>34.780200000000001</v>
      </c>
      <c r="H352" s="5">
        <v>175.05</v>
      </c>
      <c r="I352" s="5">
        <v>137.74</v>
      </c>
      <c r="J352" s="4">
        <v>2797.8</v>
      </c>
      <c r="K352" s="6">
        <f t="shared" si="75"/>
        <v>-3.8826512133285362E-3</v>
      </c>
      <c r="L352" s="6">
        <f t="shared" si="76"/>
        <v>3.1331592689294974E-2</v>
      </c>
      <c r="M352" s="6">
        <f t="shared" si="77"/>
        <v>-3.6169428091406997E-2</v>
      </c>
      <c r="N352" s="6">
        <f t="shared" si="78"/>
        <v>2.0516992046276217E-2</v>
      </c>
      <c r="O352" s="6">
        <f t="shared" si="79"/>
        <v>1.6471664814693643E-2</v>
      </c>
      <c r="P352" s="6">
        <f t="shared" si="80"/>
        <v>1.213802014370069E-2</v>
      </c>
      <c r="Q352" s="6">
        <f t="shared" si="81"/>
        <v>-5.2846914422092217E-3</v>
      </c>
      <c r="R352" s="6">
        <f t="shared" si="82"/>
        <v>2.0523079202785954E-2</v>
      </c>
      <c r="S352" s="6">
        <f t="shared" si="83"/>
        <v>-5.3941864245110605E-4</v>
      </c>
      <c r="T352" s="6" cm="1">
        <f t="array" ref="T352">SQRT(SUMSQ(K352:R352-S352)/(COUNT(K352:R352)-1))</f>
        <v>2.2853725597321291E-2</v>
      </c>
      <c r="U352" s="10">
        <f t="shared" si="84"/>
        <v>0</v>
      </c>
      <c r="V352" s="10">
        <f t="shared" si="85"/>
        <v>0</v>
      </c>
      <c r="W352" s="6">
        <f t="array" ref="W352">AVERAGE(ABS(K352:R352-S352))</f>
        <v>1.8424619616074805E-2</v>
      </c>
      <c r="X352" s="7">
        <f t="shared" si="86"/>
        <v>-5.3941864245110605E-4</v>
      </c>
      <c r="Y352" s="7">
        <f t="shared" si="87"/>
        <v>5.3941864245110605E-4</v>
      </c>
      <c r="Z352" s="6">
        <f t="shared" si="88"/>
        <v>2.9097247182379421E-7</v>
      </c>
    </row>
    <row r="353" spans="1:26" x14ac:dyDescent="0.25">
      <c r="A353" s="1">
        <v>43945</v>
      </c>
      <c r="B353" s="5">
        <v>70.742999999999995</v>
      </c>
      <c r="C353" s="5">
        <v>43.73</v>
      </c>
      <c r="D353" s="5">
        <v>145.03</v>
      </c>
      <c r="E353" s="5">
        <v>114.04</v>
      </c>
      <c r="F353" s="5">
        <v>154.86000000000001</v>
      </c>
      <c r="G353" s="5">
        <v>35.4343</v>
      </c>
      <c r="H353" s="5">
        <v>177</v>
      </c>
      <c r="I353" s="5">
        <v>128.97999999999999</v>
      </c>
      <c r="J353" s="4">
        <v>2836.74</v>
      </c>
      <c r="K353" s="6">
        <f t="shared" si="75"/>
        <v>2.8884331777127903E-2</v>
      </c>
      <c r="L353" s="6">
        <f t="shared" si="76"/>
        <v>6.4441887226696082E-3</v>
      </c>
      <c r="M353" s="6">
        <f t="shared" si="77"/>
        <v>2.7663222935532694E-2</v>
      </c>
      <c r="N353" s="6">
        <f t="shared" si="78"/>
        <v>1.0007970950314471E-2</v>
      </c>
      <c r="O353" s="6">
        <f t="shared" si="79"/>
        <v>-4.1797955115425722E-3</v>
      </c>
      <c r="P353" s="6">
        <f t="shared" si="80"/>
        <v>1.8806677362407376E-2</v>
      </c>
      <c r="Q353" s="6">
        <f t="shared" si="81"/>
        <v>1.1139674378748854E-2</v>
      </c>
      <c r="R353" s="6">
        <f t="shared" si="82"/>
        <v>-6.3598083345433598E-2</v>
      </c>
      <c r="S353" s="6">
        <f t="shared" si="83"/>
        <v>1.3918078490242181E-2</v>
      </c>
      <c r="T353" s="6" cm="1">
        <f t="array" ref="T353">SQRT(SUMSQ(K353:R353-S353)/(COUNT(K353:R353)-1))</f>
        <v>3.1286628864556722E-2</v>
      </c>
      <c r="U353" s="10">
        <f t="shared" si="84"/>
        <v>0</v>
      </c>
      <c r="V353" s="10">
        <f t="shared" si="85"/>
        <v>0</v>
      </c>
      <c r="W353" s="6">
        <f t="array" ref="W353">AVERAGE(ABS(K353:R353-S353))</f>
        <v>1.7922054232599446E-2</v>
      </c>
      <c r="X353" s="7">
        <f t="shared" si="86"/>
        <v>1.3918078490242181E-2</v>
      </c>
      <c r="Y353" s="7">
        <f t="shared" si="87"/>
        <v>1.3918078490242181E-2</v>
      </c>
      <c r="Z353" s="6">
        <f t="shared" si="88"/>
        <v>1.9371290886054205E-4</v>
      </c>
    </row>
    <row r="354" spans="1:26" x14ac:dyDescent="0.25">
      <c r="A354" s="1">
        <v>43948</v>
      </c>
      <c r="B354" s="5">
        <v>70.793000000000006</v>
      </c>
      <c r="C354" s="5">
        <v>43.94</v>
      </c>
      <c r="D354" s="5">
        <v>159.75</v>
      </c>
      <c r="E354" s="5">
        <v>115.2</v>
      </c>
      <c r="F354" s="5">
        <v>154.29</v>
      </c>
      <c r="G354" s="5">
        <v>36.334899999999998</v>
      </c>
      <c r="H354" s="5">
        <v>183.54</v>
      </c>
      <c r="I354" s="5">
        <v>128.68</v>
      </c>
      <c r="J354" s="4">
        <v>2878.48</v>
      </c>
      <c r="K354" s="6">
        <f t="shared" si="75"/>
        <v>7.0678371004917473E-4</v>
      </c>
      <c r="L354" s="6">
        <f t="shared" si="76"/>
        <v>4.8021952892751685E-3</v>
      </c>
      <c r="M354" s="6">
        <f t="shared" si="77"/>
        <v>0.10149624215679509</v>
      </c>
      <c r="N354" s="6">
        <f t="shared" si="78"/>
        <v>1.0171869519466803E-2</v>
      </c>
      <c r="O354" s="6">
        <f t="shared" si="79"/>
        <v>-3.6807438977142226E-3</v>
      </c>
      <c r="P354" s="6">
        <f t="shared" si="80"/>
        <v>2.5416051678740503E-2</v>
      </c>
      <c r="Q354" s="6">
        <f t="shared" si="81"/>
        <v>3.6949152542372854E-2</v>
      </c>
      <c r="R354" s="6">
        <f t="shared" si="82"/>
        <v>-2.3259420065124825E-3</v>
      </c>
      <c r="S354" s="6">
        <f t="shared" si="83"/>
        <v>1.4714073196697708E-2</v>
      </c>
      <c r="T354" s="6" cm="1">
        <f t="array" ref="T354">SQRT(SUMSQ(K354:R354-S354)/(COUNT(K354:R354)-1))</f>
        <v>3.60235804857236E-2</v>
      </c>
      <c r="U354" s="10">
        <f t="shared" si="84"/>
        <v>0</v>
      </c>
      <c r="V354" s="10">
        <f t="shared" si="85"/>
        <v>0</v>
      </c>
      <c r="W354" s="6">
        <f t="array" ref="W354">AVERAGE(ABS(K354:R354-S354))</f>
        <v>2.2951928769592428E-2</v>
      </c>
      <c r="X354" s="7">
        <f t="shared" si="86"/>
        <v>1.4714073196697708E-2</v>
      </c>
      <c r="Y354" s="7">
        <f t="shared" si="87"/>
        <v>1.4714073196697708E-2</v>
      </c>
      <c r="Z354" s="6">
        <f t="shared" si="88"/>
        <v>2.1650395003777791E-4</v>
      </c>
    </row>
    <row r="355" spans="1:26" x14ac:dyDescent="0.25">
      <c r="A355" s="1">
        <v>43949</v>
      </c>
      <c r="B355" s="5">
        <v>69.644999999999996</v>
      </c>
      <c r="C355" s="5">
        <v>44.97</v>
      </c>
      <c r="D355" s="5">
        <v>153.82400000000001</v>
      </c>
      <c r="E355" s="5">
        <v>115.46</v>
      </c>
      <c r="F355" s="5">
        <v>151.38999999999999</v>
      </c>
      <c r="G355" s="5">
        <v>35.936700000000002</v>
      </c>
      <c r="H355" s="5">
        <v>187.01</v>
      </c>
      <c r="I355" s="5">
        <v>131.30000000000001</v>
      </c>
      <c r="J355" s="4">
        <v>2863.39</v>
      </c>
      <c r="K355" s="6">
        <f t="shared" si="75"/>
        <v>-1.6216292571299529E-2</v>
      </c>
      <c r="L355" s="6">
        <f t="shared" si="76"/>
        <v>2.3441055985434778E-2</v>
      </c>
      <c r="M355" s="6">
        <f t="shared" si="77"/>
        <v>-3.7095461658841811E-2</v>
      </c>
      <c r="N355" s="6">
        <f t="shared" si="78"/>
        <v>2.2569444444444642E-3</v>
      </c>
      <c r="O355" s="6">
        <f t="shared" si="79"/>
        <v>-1.8795774191457726E-2</v>
      </c>
      <c r="P355" s="6">
        <f t="shared" si="80"/>
        <v>-1.0959160476566532E-2</v>
      </c>
      <c r="Q355" s="6">
        <f t="shared" si="81"/>
        <v>1.8905960553557755E-2</v>
      </c>
      <c r="R355" s="6">
        <f t="shared" si="82"/>
        <v>2.0360584395399561E-2</v>
      </c>
      <c r="S355" s="6">
        <f t="shared" si="83"/>
        <v>-5.2423501292349073E-3</v>
      </c>
      <c r="T355" s="6" cm="1">
        <f t="array" ref="T355">SQRT(SUMSQ(K355:R355-S355)/(COUNT(K355:R355)-1))</f>
        <v>2.2261606031603917E-2</v>
      </c>
      <c r="U355" s="10">
        <f t="shared" si="84"/>
        <v>0</v>
      </c>
      <c r="V355" s="10">
        <f t="shared" si="85"/>
        <v>0</v>
      </c>
      <c r="W355" s="6">
        <f t="array" ref="W355">AVERAGE(ABS(K355:R355-S355))</f>
        <v>1.8503904284625269E-2</v>
      </c>
      <c r="X355" s="7">
        <f t="shared" si="86"/>
        <v>-5.2423501292349073E-3</v>
      </c>
      <c r="Y355" s="7">
        <f t="shared" si="87"/>
        <v>5.2423501292349073E-3</v>
      </c>
      <c r="Z355" s="6">
        <f t="shared" si="88"/>
        <v>2.7482234877489249E-5</v>
      </c>
    </row>
    <row r="356" spans="1:26" x14ac:dyDescent="0.25">
      <c r="A356" s="1">
        <v>43950</v>
      </c>
      <c r="B356" s="5">
        <v>71.933000000000007</v>
      </c>
      <c r="C356" s="5">
        <v>47.46</v>
      </c>
      <c r="D356" s="5">
        <v>160.102</v>
      </c>
      <c r="E356" s="5">
        <v>120.06</v>
      </c>
      <c r="F356" s="5">
        <v>150.24</v>
      </c>
      <c r="G356" s="5">
        <v>36.135800000000003</v>
      </c>
      <c r="H356" s="5">
        <v>190.03</v>
      </c>
      <c r="I356" s="5">
        <v>139</v>
      </c>
      <c r="J356" s="4">
        <v>2939.51</v>
      </c>
      <c r="K356" s="6">
        <f t="shared" si="75"/>
        <v>3.2852322492641362E-2</v>
      </c>
      <c r="L356" s="6">
        <f t="shared" si="76"/>
        <v>5.5370246831220937E-2</v>
      </c>
      <c r="M356" s="6">
        <f t="shared" si="77"/>
        <v>4.0812877054295704E-2</v>
      </c>
      <c r="N356" s="6">
        <f t="shared" si="78"/>
        <v>3.984063745019939E-2</v>
      </c>
      <c r="O356" s="6">
        <f t="shared" si="79"/>
        <v>-7.596274522755686E-3</v>
      </c>
      <c r="P356" s="6">
        <f t="shared" si="80"/>
        <v>5.5402972448779231E-3</v>
      </c>
      <c r="Q356" s="6">
        <f t="shared" si="81"/>
        <v>1.6148869044436243E-2</v>
      </c>
      <c r="R356" s="6">
        <f t="shared" si="82"/>
        <v>5.8644325971058509E-2</v>
      </c>
      <c r="S356" s="6">
        <f t="shared" si="83"/>
        <v>2.6583874358714787E-2</v>
      </c>
      <c r="T356" s="6" cm="1">
        <f t="array" ref="T356">SQRT(SUMSQ(K356:R356-S356)/(COUNT(K356:R356)-1))</f>
        <v>2.3886731452270212E-2</v>
      </c>
      <c r="U356" s="10">
        <f t="shared" si="84"/>
        <v>1</v>
      </c>
      <c r="V356" s="10">
        <f t="shared" si="85"/>
        <v>0</v>
      </c>
      <c r="W356" s="6">
        <f t="array" ref="W356">AVERAGE(ABS(K356:R356-S356))</f>
        <v>2.0032471164428481E-2</v>
      </c>
      <c r="X356" s="7">
        <f t="shared" si="86"/>
        <v>2.6583874358714787E-2</v>
      </c>
      <c r="Y356" s="7">
        <f t="shared" si="87"/>
        <v>2.6583874358714787E-2</v>
      </c>
      <c r="Z356" s="6">
        <f t="shared" si="88"/>
        <v>7.0670237591993355E-4</v>
      </c>
    </row>
    <row r="357" spans="1:26" x14ac:dyDescent="0.25">
      <c r="A357" s="1">
        <v>43951</v>
      </c>
      <c r="B357" s="5">
        <v>73.45</v>
      </c>
      <c r="C357" s="5">
        <v>46.47</v>
      </c>
      <c r="D357" s="5">
        <v>156.376</v>
      </c>
      <c r="E357" s="5">
        <v>116.38</v>
      </c>
      <c r="F357" s="5">
        <v>150.04</v>
      </c>
      <c r="G357" s="5">
        <v>36.363300000000002</v>
      </c>
      <c r="H357" s="5">
        <v>183.42</v>
      </c>
      <c r="I357" s="5">
        <v>141.02000000000001</v>
      </c>
      <c r="J357" s="4">
        <v>2912.43</v>
      </c>
      <c r="K357" s="6">
        <f t="shared" si="75"/>
        <v>2.108906899475893E-2</v>
      </c>
      <c r="L357" s="6">
        <f t="shared" si="76"/>
        <v>-2.0859671302149274E-2</v>
      </c>
      <c r="M357" s="6">
        <f t="shared" si="77"/>
        <v>-2.3272663676905947E-2</v>
      </c>
      <c r="N357" s="6">
        <f t="shared" si="78"/>
        <v>-3.0651340996168619E-2</v>
      </c>
      <c r="O357" s="6">
        <f t="shared" si="79"/>
        <v>-1.3312034078808432E-3</v>
      </c>
      <c r="P357" s="6">
        <f t="shared" si="80"/>
        <v>6.2956956812911802E-3</v>
      </c>
      <c r="Q357" s="6">
        <f t="shared" si="81"/>
        <v>-3.4783981476608994E-2</v>
      </c>
      <c r="R357" s="6">
        <f t="shared" si="82"/>
        <v>1.4532374100719503E-2</v>
      </c>
      <c r="S357" s="6">
        <f t="shared" si="83"/>
        <v>-9.2124197570344624E-3</v>
      </c>
      <c r="T357" s="6" cm="1">
        <f t="array" ref="T357">SQRT(SUMSQ(K357:R357-S357)/(COUNT(K357:R357)-1))</f>
        <v>2.1485848205704948E-2</v>
      </c>
      <c r="U357" s="10">
        <f t="shared" si="84"/>
        <v>0</v>
      </c>
      <c r="V357" s="10">
        <f t="shared" si="85"/>
        <v>0</v>
      </c>
      <c r="W357" s="6">
        <f t="array" ref="W357">AVERAGE(ABS(K357:R357-S357))</f>
        <v>1.8769199102590201E-2</v>
      </c>
      <c r="X357" s="7">
        <f t="shared" si="86"/>
        <v>-9.2124197570344624E-3</v>
      </c>
      <c r="Y357" s="7">
        <f t="shared" si="87"/>
        <v>9.2124197570344624E-3</v>
      </c>
      <c r="Z357" s="6">
        <f t="shared" si="88"/>
        <v>8.4868677779798907E-5</v>
      </c>
    </row>
    <row r="358" spans="1:26" x14ac:dyDescent="0.25">
      <c r="A358" s="1">
        <v>43952</v>
      </c>
      <c r="B358" s="5">
        <v>72.268000000000001</v>
      </c>
      <c r="C358" s="5">
        <v>43.14</v>
      </c>
      <c r="D358" s="5">
        <v>140.26400000000001</v>
      </c>
      <c r="E358" s="5">
        <v>110.88</v>
      </c>
      <c r="F358" s="5">
        <v>148.29</v>
      </c>
      <c r="G358" s="5">
        <v>35.680799999999998</v>
      </c>
      <c r="H358" s="5">
        <v>177.1</v>
      </c>
      <c r="I358" s="5">
        <v>133.37</v>
      </c>
      <c r="J358" s="4">
        <v>2830.71</v>
      </c>
      <c r="K358" s="6">
        <f t="shared" si="75"/>
        <v>-1.6092579986385358E-2</v>
      </c>
      <c r="L358" s="6">
        <f t="shared" si="76"/>
        <v>-7.1659134925758483E-2</v>
      </c>
      <c r="M358" s="6">
        <f t="shared" si="77"/>
        <v>-0.10303371361334213</v>
      </c>
      <c r="N358" s="6">
        <f t="shared" si="78"/>
        <v>-4.7258979206049156E-2</v>
      </c>
      <c r="O358" s="6">
        <f t="shared" si="79"/>
        <v>-1.1663556384963969E-2</v>
      </c>
      <c r="P358" s="6">
        <f t="shared" si="80"/>
        <v>-1.8768923612543564E-2</v>
      </c>
      <c r="Q358" s="6">
        <f t="shared" si="81"/>
        <v>-3.4456438774397524E-2</v>
      </c>
      <c r="R358" s="6">
        <f t="shared" si="82"/>
        <v>-5.424762445043263E-2</v>
      </c>
      <c r="S358" s="6">
        <f t="shared" si="83"/>
        <v>-2.8059043479156554E-2</v>
      </c>
      <c r="T358" s="6" cm="1">
        <f t="array" ref="T358">SQRT(SUMSQ(K358:R358-S358)/(COUNT(K358:R358)-1))</f>
        <v>3.6086977628199401E-2</v>
      </c>
      <c r="U358" s="10">
        <f t="shared" si="84"/>
        <v>0</v>
      </c>
      <c r="V358" s="10">
        <f t="shared" si="85"/>
        <v>1</v>
      </c>
      <c r="W358" s="6">
        <f t="array" ref="W358">AVERAGE(ABS(K358:R358-S358))</f>
        <v>2.600159300347174E-2</v>
      </c>
      <c r="X358" s="7">
        <f t="shared" si="86"/>
        <v>-2.8059043479156554E-2</v>
      </c>
      <c r="Y358" s="7">
        <f t="shared" si="87"/>
        <v>2.8059043479156554E-2</v>
      </c>
      <c r="Z358" s="6">
        <f t="shared" si="88"/>
        <v>7.8730992096519791E-4</v>
      </c>
    </row>
    <row r="359" spans="1:26" x14ac:dyDescent="0.25">
      <c r="A359" s="1">
        <v>43955</v>
      </c>
      <c r="B359" s="5">
        <v>73.290000000000006</v>
      </c>
      <c r="C359" s="5">
        <v>44.88</v>
      </c>
      <c r="D359" s="5">
        <v>152.238</v>
      </c>
      <c r="E359" s="5">
        <v>107.72</v>
      </c>
      <c r="F359" s="5">
        <v>148.27000000000001</v>
      </c>
      <c r="G359" s="5">
        <v>35.661799999999999</v>
      </c>
      <c r="H359" s="5">
        <v>176.03</v>
      </c>
      <c r="I359" s="5">
        <v>131.46</v>
      </c>
      <c r="J359" s="4">
        <v>2842.74</v>
      </c>
      <c r="K359" s="6">
        <f t="shared" si="75"/>
        <v>1.4141805501743487E-2</v>
      </c>
      <c r="L359" s="6">
        <f t="shared" si="76"/>
        <v>4.0333796940194677E-2</v>
      </c>
      <c r="M359" s="6">
        <f t="shared" si="77"/>
        <v>8.53675925397821E-2</v>
      </c>
      <c r="N359" s="6">
        <f t="shared" si="78"/>
        <v>-2.8499278499278469E-2</v>
      </c>
      <c r="O359" s="6">
        <f t="shared" si="79"/>
        <v>-1.3487086115027136E-4</v>
      </c>
      <c r="P359" s="6">
        <f t="shared" si="80"/>
        <v>-5.3249927131671093E-4</v>
      </c>
      <c r="Q359" s="6">
        <f t="shared" si="81"/>
        <v>-6.0417843026537854E-3</v>
      </c>
      <c r="R359" s="6">
        <f t="shared" si="82"/>
        <v>-1.4321061708030269E-2</v>
      </c>
      <c r="S359" s="6">
        <f t="shared" si="83"/>
        <v>4.2498171836746756E-3</v>
      </c>
      <c r="T359" s="6" cm="1">
        <f t="array" ref="T359">SQRT(SUMSQ(K359:R359-S359)/(COUNT(K359:R359)-1))</f>
        <v>3.6927327121985279E-2</v>
      </c>
      <c r="U359" s="10">
        <f t="shared" si="84"/>
        <v>0</v>
      </c>
      <c r="V359" s="10">
        <f t="shared" si="85"/>
        <v>0</v>
      </c>
      <c r="W359" s="6">
        <f t="array" ref="W359">AVERAGE(ABS(K359:R359-S359))</f>
        <v>2.473404049893739E-2</v>
      </c>
      <c r="X359" s="7">
        <f t="shared" si="86"/>
        <v>4.2498171836746756E-3</v>
      </c>
      <c r="Y359" s="7">
        <f t="shared" si="87"/>
        <v>4.2498171836746756E-3</v>
      </c>
      <c r="Z359" s="6">
        <f t="shared" si="88"/>
        <v>1.8060946094656553E-5</v>
      </c>
    </row>
    <row r="360" spans="1:26" x14ac:dyDescent="0.25">
      <c r="A360" s="1">
        <v>43956</v>
      </c>
      <c r="B360" s="5">
        <v>74.39</v>
      </c>
      <c r="C360" s="5">
        <v>44.83</v>
      </c>
      <c r="D360" s="5">
        <v>153.642</v>
      </c>
      <c r="E360" s="5">
        <v>108.91</v>
      </c>
      <c r="F360" s="5">
        <v>149.5</v>
      </c>
      <c r="G360" s="5">
        <v>36.505499999999998</v>
      </c>
      <c r="H360" s="5">
        <v>178.3</v>
      </c>
      <c r="I360" s="5">
        <v>125.4</v>
      </c>
      <c r="J360" s="4">
        <v>2868.44</v>
      </c>
      <c r="K360" s="6">
        <f t="shared" si="75"/>
        <v>1.5008868877063541E-2</v>
      </c>
      <c r="L360" s="6">
        <f t="shared" si="76"/>
        <v>-1.1140819964350346E-3</v>
      </c>
      <c r="M360" s="6">
        <f t="shared" si="77"/>
        <v>9.2224017656563628E-3</v>
      </c>
      <c r="N360" s="6">
        <f t="shared" si="78"/>
        <v>1.1047159301893705E-2</v>
      </c>
      <c r="O360" s="6">
        <f t="shared" si="79"/>
        <v>8.2956768058271013E-3</v>
      </c>
      <c r="P360" s="6">
        <f t="shared" si="80"/>
        <v>2.3658368338109748E-2</v>
      </c>
      <c r="Q360" s="6">
        <f t="shared" si="81"/>
        <v>1.28955291711641E-2</v>
      </c>
      <c r="R360" s="6">
        <f t="shared" si="82"/>
        <v>-4.6097672295755343E-2</v>
      </c>
      <c r="S360" s="6">
        <f t="shared" si="83"/>
        <v>9.0405735311707147E-3</v>
      </c>
      <c r="T360" s="6" cm="1">
        <f t="array" ref="T360">SQRT(SUMSQ(K360:R360-S360)/(COUNT(K360:R360)-1))</f>
        <v>2.2078168461136673E-2</v>
      </c>
      <c r="U360" s="10">
        <f t="shared" si="84"/>
        <v>0</v>
      </c>
      <c r="V360" s="10">
        <f t="shared" si="85"/>
        <v>0</v>
      </c>
      <c r="W360" s="6">
        <f t="array" ref="W360">AVERAGE(ABS(K360:R360-S360))</f>
        <v>1.1583407234738663E-2</v>
      </c>
      <c r="X360" s="7">
        <f t="shared" si="86"/>
        <v>9.0405735311707147E-3</v>
      </c>
      <c r="Y360" s="7">
        <f t="shared" si="87"/>
        <v>9.0405735311707147E-3</v>
      </c>
      <c r="Z360" s="6">
        <f t="shared" si="88"/>
        <v>8.1731969772504522E-5</v>
      </c>
    </row>
    <row r="361" spans="1:26" x14ac:dyDescent="0.25">
      <c r="A361" s="1">
        <v>43957</v>
      </c>
      <c r="B361" s="5">
        <v>75.158000000000001</v>
      </c>
      <c r="C361" s="5">
        <v>43.99</v>
      </c>
      <c r="D361" s="5">
        <v>156.51599999999999</v>
      </c>
      <c r="E361" s="5">
        <v>107.67</v>
      </c>
      <c r="F361" s="5">
        <v>148.08000000000001</v>
      </c>
      <c r="G361" s="5">
        <v>36.505499999999998</v>
      </c>
      <c r="H361" s="5">
        <v>176.92</v>
      </c>
      <c r="I361" s="5">
        <v>121.86</v>
      </c>
      <c r="J361" s="4">
        <v>2848.42</v>
      </c>
      <c r="K361" s="6">
        <f t="shared" si="75"/>
        <v>1.0323968275305795E-2</v>
      </c>
      <c r="L361" s="6">
        <f t="shared" si="76"/>
        <v>-1.8737452598706184E-2</v>
      </c>
      <c r="M361" s="6">
        <f t="shared" si="77"/>
        <v>1.8705822626625457E-2</v>
      </c>
      <c r="N361" s="6">
        <f t="shared" si="78"/>
        <v>-1.1385547699935716E-2</v>
      </c>
      <c r="O361" s="6">
        <f t="shared" si="79"/>
        <v>-9.4983277591972337E-3</v>
      </c>
      <c r="P361" s="6">
        <f t="shared" si="80"/>
        <v>0</v>
      </c>
      <c r="Q361" s="6">
        <f t="shared" si="81"/>
        <v>-7.7397644419519018E-3</v>
      </c>
      <c r="R361" s="6">
        <f t="shared" si="82"/>
        <v>-2.8229665071770382E-2</v>
      </c>
      <c r="S361" s="6">
        <f t="shared" si="83"/>
        <v>-6.9794034388029891E-3</v>
      </c>
      <c r="T361" s="6" cm="1">
        <f t="array" ref="T361">SQRT(SUMSQ(K361:R361-S361)/(COUNT(K361:R361)-1))</f>
        <v>1.5231603228736167E-2</v>
      </c>
      <c r="U361" s="10">
        <f t="shared" si="84"/>
        <v>0</v>
      </c>
      <c r="V361" s="10">
        <f t="shared" si="85"/>
        <v>0</v>
      </c>
      <c r="W361" s="6">
        <f t="array" ref="W361">AVERAGE(ABS(K361:R361-S361))</f>
        <v>1.1332717699485836E-2</v>
      </c>
      <c r="X361" s="7">
        <f t="shared" si="86"/>
        <v>-6.9794034388029891E-3</v>
      </c>
      <c r="Y361" s="7">
        <f t="shared" si="87"/>
        <v>6.9794034388029891E-3</v>
      </c>
      <c r="Z361" s="6">
        <f t="shared" si="88"/>
        <v>4.8712072361574988E-5</v>
      </c>
    </row>
    <row r="362" spans="1:26" x14ac:dyDescent="0.25">
      <c r="A362" s="1">
        <v>43958</v>
      </c>
      <c r="B362" s="5">
        <v>75.935000000000002</v>
      </c>
      <c r="C362" s="5">
        <v>44.24</v>
      </c>
      <c r="D362" s="5">
        <v>156.00800000000001</v>
      </c>
      <c r="E362" s="5">
        <v>107.29</v>
      </c>
      <c r="F362" s="5">
        <v>147.59</v>
      </c>
      <c r="G362" s="5">
        <v>35.036200000000001</v>
      </c>
      <c r="H362" s="5">
        <v>182.32</v>
      </c>
      <c r="I362" s="5">
        <v>128.65</v>
      </c>
      <c r="J362" s="4">
        <v>2881.19</v>
      </c>
      <c r="K362" s="6">
        <f t="shared" si="75"/>
        <v>1.0338220814816834E-2</v>
      </c>
      <c r="L362" s="6">
        <f t="shared" si="76"/>
        <v>5.6831097976812739E-3</v>
      </c>
      <c r="M362" s="6">
        <f t="shared" si="77"/>
        <v>-3.2456745636227913E-3</v>
      </c>
      <c r="N362" s="6">
        <f t="shared" si="78"/>
        <v>-3.5293024983745758E-3</v>
      </c>
      <c r="O362" s="6">
        <f t="shared" si="79"/>
        <v>-3.3090221501891337E-3</v>
      </c>
      <c r="P362" s="6">
        <f t="shared" si="80"/>
        <v>-4.0248729643478254E-2</v>
      </c>
      <c r="Q362" s="6">
        <f t="shared" si="81"/>
        <v>3.0522269952520942E-2</v>
      </c>
      <c r="R362" s="6">
        <f t="shared" si="82"/>
        <v>5.5719678319382959E-2</v>
      </c>
      <c r="S362" s="6">
        <f t="shared" si="83"/>
        <v>1.1504623615899323E-2</v>
      </c>
      <c r="T362" s="6" cm="1">
        <f t="array" ref="T362">SQRT(SUMSQ(K362:R362-S362)/(COUNT(K362:R362)-1))</f>
        <v>2.8519007091798276E-2</v>
      </c>
      <c r="U362" s="10">
        <f t="shared" si="84"/>
        <v>0</v>
      </c>
      <c r="V362" s="10">
        <f t="shared" si="85"/>
        <v>0</v>
      </c>
      <c r="W362" s="6">
        <f t="array" ref="W362">AVERAGE(ABS(K362:R362-S362))</f>
        <v>2.082148012233348E-2</v>
      </c>
      <c r="X362" s="7">
        <f t="shared" si="86"/>
        <v>1.1504623615899323E-2</v>
      </c>
      <c r="Y362" s="7">
        <f t="shared" si="87"/>
        <v>1.1504623615899323E-2</v>
      </c>
      <c r="Z362" s="6">
        <f t="shared" si="88"/>
        <v>1.3235636454350842E-4</v>
      </c>
    </row>
    <row r="363" spans="1:26" x14ac:dyDescent="0.25">
      <c r="A363" s="1">
        <v>43959</v>
      </c>
      <c r="B363" s="5">
        <v>77.533000000000001</v>
      </c>
      <c r="C363" s="5">
        <v>46.18</v>
      </c>
      <c r="D363" s="5">
        <v>163.88399999999999</v>
      </c>
      <c r="E363" s="5">
        <v>112.11</v>
      </c>
      <c r="F363" s="5">
        <v>148.69999999999999</v>
      </c>
      <c r="G363" s="5">
        <v>35.282600000000002</v>
      </c>
      <c r="H363" s="5">
        <v>185.39</v>
      </c>
      <c r="I363" s="5">
        <v>133.44</v>
      </c>
      <c r="J363" s="4">
        <v>2929.8</v>
      </c>
      <c r="K363" s="6">
        <f t="shared" si="75"/>
        <v>2.1044314216105864E-2</v>
      </c>
      <c r="L363" s="6">
        <f t="shared" si="76"/>
        <v>4.3851717902350762E-2</v>
      </c>
      <c r="M363" s="6">
        <f t="shared" si="77"/>
        <v>5.0484590533818707E-2</v>
      </c>
      <c r="N363" s="6">
        <f t="shared" si="78"/>
        <v>4.4924969708267204E-2</v>
      </c>
      <c r="O363" s="6">
        <f t="shared" si="79"/>
        <v>7.5208347449013946E-3</v>
      </c>
      <c r="P363" s="6">
        <f t="shared" si="80"/>
        <v>7.0327261518088324E-3</v>
      </c>
      <c r="Q363" s="6">
        <f t="shared" si="81"/>
        <v>1.6838525669153004E-2</v>
      </c>
      <c r="R363" s="6">
        <f t="shared" si="82"/>
        <v>3.7232802176447644E-2</v>
      </c>
      <c r="S363" s="6">
        <f t="shared" si="83"/>
        <v>1.6871501011734846E-2</v>
      </c>
      <c r="T363" s="6" cm="1">
        <f t="array" ref="T363">SQRT(SUMSQ(K363:R363-S363)/(COUNT(K363:R363)-1))</f>
        <v>2.1583728955930657E-2</v>
      </c>
      <c r="U363" s="10">
        <f t="shared" si="84"/>
        <v>0</v>
      </c>
      <c r="V363" s="10">
        <f t="shared" si="85"/>
        <v>0</v>
      </c>
      <c r="W363" s="6">
        <f t="array" ref="W363">AVERAGE(ABS(K363:R363-S363))</f>
        <v>1.6550413243457157E-2</v>
      </c>
      <c r="X363" s="7">
        <f t="shared" si="86"/>
        <v>1.6871501011734846E-2</v>
      </c>
      <c r="Y363" s="7">
        <f t="shared" si="87"/>
        <v>1.6871501011734846E-2</v>
      </c>
      <c r="Z363" s="6">
        <f t="shared" si="88"/>
        <v>2.8464754638896994E-4</v>
      </c>
    </row>
    <row r="364" spans="1:26" x14ac:dyDescent="0.25">
      <c r="A364" s="1">
        <v>43962</v>
      </c>
      <c r="B364" s="5">
        <v>78.753</v>
      </c>
      <c r="C364" s="5">
        <v>45.74</v>
      </c>
      <c r="D364" s="5">
        <v>162.25800000000001</v>
      </c>
      <c r="E364" s="5">
        <v>108.61</v>
      </c>
      <c r="F364" s="5">
        <v>149.11000000000001</v>
      </c>
      <c r="G364" s="5">
        <v>36.116799999999998</v>
      </c>
      <c r="H364" s="5">
        <v>183.16</v>
      </c>
      <c r="I364" s="5">
        <v>128.91</v>
      </c>
      <c r="J364" s="4">
        <v>2930.32</v>
      </c>
      <c r="K364" s="6">
        <f t="shared" si="75"/>
        <v>1.5735235319154439E-2</v>
      </c>
      <c r="L364" s="6">
        <f t="shared" si="76"/>
        <v>-9.5279341706365761E-3</v>
      </c>
      <c r="M364" s="6">
        <f t="shared" si="77"/>
        <v>-9.9216519001242842E-3</v>
      </c>
      <c r="N364" s="6">
        <f t="shared" si="78"/>
        <v>-3.1219338150031195E-2</v>
      </c>
      <c r="O364" s="6">
        <f t="shared" si="79"/>
        <v>2.7572293207802634E-3</v>
      </c>
      <c r="P364" s="6">
        <f t="shared" si="80"/>
        <v>2.3643382290420734E-2</v>
      </c>
      <c r="Q364" s="6">
        <f t="shared" si="81"/>
        <v>-1.2028696261934257E-2</v>
      </c>
      <c r="R364" s="6">
        <f t="shared" si="82"/>
        <v>-3.3947841726618688E-2</v>
      </c>
      <c r="S364" s="6">
        <f t="shared" si="83"/>
        <v>1.7748651785098879E-4</v>
      </c>
      <c r="T364" s="6" cm="1">
        <f t="array" ref="T364">SQRT(SUMSQ(K364:R364-S364)/(COUNT(K364:R364)-1))</f>
        <v>2.1695372112506387E-2</v>
      </c>
      <c r="U364" s="10">
        <f t="shared" si="84"/>
        <v>0</v>
      </c>
      <c r="V364" s="10">
        <f t="shared" si="85"/>
        <v>0</v>
      </c>
      <c r="W364" s="6">
        <f t="array" ref="W364">AVERAGE(ABS(K364:R364-S364))</f>
        <v>1.7392035271925302E-2</v>
      </c>
      <c r="X364" s="7">
        <f t="shared" si="86"/>
        <v>1.7748651785098879E-4</v>
      </c>
      <c r="Y364" s="7">
        <f t="shared" si="87"/>
        <v>1.7748651785098879E-4</v>
      </c>
      <c r="Z364" s="6">
        <f t="shared" si="88"/>
        <v>3.1501464018869361E-8</v>
      </c>
    </row>
    <row r="365" spans="1:26" x14ac:dyDescent="0.25">
      <c r="A365" s="1">
        <v>43963</v>
      </c>
      <c r="B365" s="5">
        <v>77.852999999999994</v>
      </c>
      <c r="C365" s="5">
        <v>44.12</v>
      </c>
      <c r="D365" s="5">
        <v>161.88200000000001</v>
      </c>
      <c r="E365" s="5">
        <v>105</v>
      </c>
      <c r="F365" s="5">
        <v>147.13999999999999</v>
      </c>
      <c r="G365" s="5">
        <v>35.415399999999998</v>
      </c>
      <c r="H365" s="5">
        <v>177.21</v>
      </c>
      <c r="I365" s="5">
        <v>125.22</v>
      </c>
      <c r="J365" s="4">
        <v>2870.12</v>
      </c>
      <c r="K365" s="6">
        <f t="shared" si="75"/>
        <v>-1.14281360710069E-2</v>
      </c>
      <c r="L365" s="6">
        <f t="shared" si="76"/>
        <v>-3.541757761259301E-2</v>
      </c>
      <c r="M365" s="6">
        <f t="shared" si="77"/>
        <v>-2.3172971440545975E-3</v>
      </c>
      <c r="N365" s="6">
        <f t="shared" si="78"/>
        <v>-3.3238191695055708E-2</v>
      </c>
      <c r="O365" s="6">
        <f t="shared" si="79"/>
        <v>-1.3211722889142408E-2</v>
      </c>
      <c r="P365" s="6">
        <f t="shared" si="80"/>
        <v>-1.9420325167235131E-2</v>
      </c>
      <c r="Q365" s="6">
        <f t="shared" si="81"/>
        <v>-3.2485258790128757E-2</v>
      </c>
      <c r="R365" s="6">
        <f t="shared" si="82"/>
        <v>-2.8624621829183128E-2</v>
      </c>
      <c r="S365" s="6">
        <f t="shared" si="83"/>
        <v>-2.054383139042848E-2</v>
      </c>
      <c r="T365" s="6" cm="1">
        <f t="array" ref="T365">SQRT(SUMSQ(K365:R365-S365)/(COUNT(K365:R365)-1))</f>
        <v>1.2309093652263646E-2</v>
      </c>
      <c r="U365" s="10">
        <f t="shared" si="84"/>
        <v>0</v>
      </c>
      <c r="V365" s="10">
        <f t="shared" si="85"/>
        <v>0</v>
      </c>
      <c r="W365" s="6">
        <f t="array" ref="W365">AVERAGE(ABS(K365:R365-S365))</f>
        <v>1.0423521081940196E-2</v>
      </c>
      <c r="X365" s="7">
        <f t="shared" si="86"/>
        <v>-2.054383139042848E-2</v>
      </c>
      <c r="Y365" s="7">
        <f t="shared" si="87"/>
        <v>2.054383139042848E-2</v>
      </c>
      <c r="Z365" s="6">
        <f t="shared" si="88"/>
        <v>4.2204900819835456E-4</v>
      </c>
    </row>
    <row r="366" spans="1:26" x14ac:dyDescent="0.25">
      <c r="A366" s="1">
        <v>43964</v>
      </c>
      <c r="B366" s="5">
        <v>76.912999999999997</v>
      </c>
      <c r="C366" s="5">
        <v>41.93</v>
      </c>
      <c r="D366" s="5">
        <v>158.19200000000001</v>
      </c>
      <c r="E366" s="5">
        <v>104.48</v>
      </c>
      <c r="F366" s="5">
        <v>147.13</v>
      </c>
      <c r="G366" s="5">
        <v>35.121499999999997</v>
      </c>
      <c r="H366" s="5">
        <v>171.8</v>
      </c>
      <c r="I366" s="5">
        <v>121.5</v>
      </c>
      <c r="J366" s="4">
        <v>2820</v>
      </c>
      <c r="K366" s="6">
        <f t="shared" si="75"/>
        <v>-1.2074036967104629E-2</v>
      </c>
      <c r="L366" s="6">
        <f t="shared" si="76"/>
        <v>-4.963735267452396E-2</v>
      </c>
      <c r="M366" s="6">
        <f t="shared" si="77"/>
        <v>-2.2794381092400617E-2</v>
      </c>
      <c r="N366" s="6">
        <f t="shared" si="78"/>
        <v>-4.9523809523809303E-3</v>
      </c>
      <c r="O366" s="6">
        <f t="shared" si="79"/>
        <v>-6.7962484708417037E-5</v>
      </c>
      <c r="P366" s="6">
        <f t="shared" si="80"/>
        <v>-8.2986497399436532E-3</v>
      </c>
      <c r="Q366" s="6">
        <f t="shared" si="81"/>
        <v>-3.0528751199142223E-2</v>
      </c>
      <c r="R366" s="6">
        <f t="shared" si="82"/>
        <v>-2.9707714422616216E-2</v>
      </c>
      <c r="S366" s="6">
        <f t="shared" si="83"/>
        <v>-1.7462684487059787E-2</v>
      </c>
      <c r="T366" s="6" cm="1">
        <f t="array" ref="T366">SQRT(SUMSQ(K366:R366-S366)/(COUNT(K366:R366)-1))</f>
        <v>1.6717827191874462E-2</v>
      </c>
      <c r="U366" s="10">
        <f t="shared" si="84"/>
        <v>0</v>
      </c>
      <c r="V366" s="10">
        <f t="shared" si="85"/>
        <v>0</v>
      </c>
      <c r="W366" s="6">
        <f t="array" ref="W366">AVERAGE(ABS(K366:R366-S366))</f>
        <v>1.3409396155568173E-2</v>
      </c>
      <c r="X366" s="7">
        <f t="shared" si="86"/>
        <v>-1.7462684487059787E-2</v>
      </c>
      <c r="Y366" s="7">
        <f t="shared" si="87"/>
        <v>1.7462684487059787E-2</v>
      </c>
      <c r="Z366" s="6">
        <f t="shared" si="88"/>
        <v>3.0494534949459856E-4</v>
      </c>
    </row>
    <row r="367" spans="1:26" x14ac:dyDescent="0.25">
      <c r="A367" s="1">
        <v>43965</v>
      </c>
      <c r="B367" s="5">
        <v>77.385000000000005</v>
      </c>
      <c r="C367" s="5">
        <v>42.3</v>
      </c>
      <c r="D367" s="5">
        <v>160.666</v>
      </c>
      <c r="E367" s="5">
        <v>106.19</v>
      </c>
      <c r="F367" s="5">
        <v>147.63999999999999</v>
      </c>
      <c r="G367" s="5">
        <v>35.946199999999997</v>
      </c>
      <c r="H367" s="5">
        <v>174.45</v>
      </c>
      <c r="I367" s="5">
        <v>122.52</v>
      </c>
      <c r="J367" s="4">
        <v>2852.5</v>
      </c>
      <c r="K367" s="6">
        <f t="shared" si="75"/>
        <v>6.1368039213138825E-3</v>
      </c>
      <c r="L367" s="6">
        <f t="shared" si="76"/>
        <v>8.8242308609587372E-3</v>
      </c>
      <c r="M367" s="6">
        <f t="shared" si="77"/>
        <v>1.5639223222413179E-2</v>
      </c>
      <c r="N367" s="6">
        <f t="shared" si="78"/>
        <v>1.6366768759571215E-2</v>
      </c>
      <c r="O367" s="6">
        <f t="shared" si="79"/>
        <v>3.4663223000066523E-3</v>
      </c>
      <c r="P367" s="6">
        <f t="shared" si="80"/>
        <v>2.3481343336702487E-2</v>
      </c>
      <c r="Q367" s="6">
        <f t="shared" si="81"/>
        <v>1.5424912689173231E-2</v>
      </c>
      <c r="R367" s="6">
        <f t="shared" si="82"/>
        <v>8.3950617283949924E-3</v>
      </c>
      <c r="S367" s="6">
        <f t="shared" si="83"/>
        <v>1.1524822695035519E-2</v>
      </c>
      <c r="T367" s="6" cm="1">
        <f t="array" ref="T367">SQRT(SUMSQ(K367:R367-S367)/(COUNT(K367:R367)-1))</f>
        <v>6.6504628850048127E-3</v>
      </c>
      <c r="U367" s="10">
        <f t="shared" si="84"/>
        <v>0</v>
      </c>
      <c r="V367" s="10">
        <f t="shared" si="85"/>
        <v>0</v>
      </c>
      <c r="W367" s="6">
        <f t="array" ref="W367">AVERAGE(ABS(K367:R367-S367))</f>
        <v>5.511228649648231E-3</v>
      </c>
      <c r="X367" s="7">
        <f t="shared" si="86"/>
        <v>1.1524822695035519E-2</v>
      </c>
      <c r="Y367" s="7">
        <f t="shared" si="87"/>
        <v>1.1524822695035519E-2</v>
      </c>
      <c r="Z367" s="6">
        <f t="shared" si="88"/>
        <v>1.3282153815200577E-4</v>
      </c>
    </row>
    <row r="368" spans="1:26" x14ac:dyDescent="0.25">
      <c r="A368" s="1">
        <v>43966</v>
      </c>
      <c r="B368" s="5">
        <v>76.927999999999997</v>
      </c>
      <c r="C368" s="5">
        <v>42</v>
      </c>
      <c r="D368" s="5">
        <v>159.834</v>
      </c>
      <c r="E368" s="5">
        <v>107.92</v>
      </c>
      <c r="F368" s="5">
        <v>150.44</v>
      </c>
      <c r="G368" s="5">
        <v>35.794499999999999</v>
      </c>
      <c r="H368" s="5">
        <v>171.87</v>
      </c>
      <c r="I368" s="5">
        <v>120</v>
      </c>
      <c r="J368" s="4">
        <v>2863.7</v>
      </c>
      <c r="K368" s="6">
        <f t="shared" si="75"/>
        <v>-5.9055372488209246E-3</v>
      </c>
      <c r="L368" s="6">
        <f t="shared" si="76"/>
        <v>-7.0921985815601829E-3</v>
      </c>
      <c r="M368" s="6">
        <f t="shared" si="77"/>
        <v>-5.1784447238369946E-3</v>
      </c>
      <c r="N368" s="6">
        <f t="shared" si="78"/>
        <v>1.6291552876918747E-2</v>
      </c>
      <c r="O368" s="6">
        <f t="shared" si="79"/>
        <v>1.8965050121918292E-2</v>
      </c>
      <c r="P368" s="6">
        <f t="shared" si="80"/>
        <v>-4.2201957369624177E-3</v>
      </c>
      <c r="Q368" s="6">
        <f t="shared" si="81"/>
        <v>-1.4789337919174472E-2</v>
      </c>
      <c r="R368" s="6">
        <f t="shared" si="82"/>
        <v>-2.0568070519098924E-2</v>
      </c>
      <c r="S368" s="6">
        <f t="shared" si="83"/>
        <v>3.9263803680980036E-3</v>
      </c>
      <c r="T368" s="6" cm="1">
        <f t="array" ref="T368">SQRT(SUMSQ(K368:R368-S368)/(COUNT(K368:R368)-1))</f>
        <v>1.5568537607702894E-2</v>
      </c>
      <c r="U368" s="10">
        <f t="shared" si="84"/>
        <v>0</v>
      </c>
      <c r="V368" s="10">
        <f t="shared" si="85"/>
        <v>0</v>
      </c>
      <c r="W368" s="6">
        <f t="array" ref="W368">AVERAGE(ABS(K368:R368-S368))</f>
        <v>1.3589488650085371E-2</v>
      </c>
      <c r="X368" s="7">
        <f t="shared" si="86"/>
        <v>3.9263803680980036E-3</v>
      </c>
      <c r="Y368" s="7">
        <f t="shared" si="87"/>
        <v>3.9263803680980036E-3</v>
      </c>
      <c r="Z368" s="6">
        <f t="shared" si="88"/>
        <v>1.5416462794985415E-5</v>
      </c>
    </row>
    <row r="369" spans="1:26" x14ac:dyDescent="0.25">
      <c r="A369" s="1">
        <v>43969</v>
      </c>
      <c r="B369" s="5">
        <v>78.739999999999995</v>
      </c>
      <c r="C369" s="5">
        <v>45.34</v>
      </c>
      <c r="D369" s="5">
        <v>162.726</v>
      </c>
      <c r="E369" s="5">
        <v>115.02</v>
      </c>
      <c r="F369" s="5">
        <v>150.52000000000001</v>
      </c>
      <c r="G369" s="5">
        <v>36.0884</v>
      </c>
      <c r="H369" s="5">
        <v>181.88</v>
      </c>
      <c r="I369" s="5">
        <v>135.44</v>
      </c>
      <c r="J369" s="4">
        <v>2953.91</v>
      </c>
      <c r="K369" s="6">
        <f t="shared" si="75"/>
        <v>2.3554492512479097E-2</v>
      </c>
      <c r="L369" s="6">
        <f t="shared" si="76"/>
        <v>7.9523809523809552E-2</v>
      </c>
      <c r="M369" s="6">
        <f t="shared" si="77"/>
        <v>1.8093772288749532E-2</v>
      </c>
      <c r="N369" s="6">
        <f t="shared" si="78"/>
        <v>6.5789473684210398E-2</v>
      </c>
      <c r="O369" s="6">
        <f t="shared" si="79"/>
        <v>5.3177346450428153E-4</v>
      </c>
      <c r="P369" s="6">
        <f t="shared" si="80"/>
        <v>8.2107586361033214E-3</v>
      </c>
      <c r="Q369" s="6">
        <f t="shared" si="81"/>
        <v>5.8241694303834191E-2</v>
      </c>
      <c r="R369" s="6">
        <f t="shared" si="82"/>
        <v>0.12866666666666671</v>
      </c>
      <c r="S369" s="6">
        <f t="shared" si="83"/>
        <v>3.1501204735132848E-2</v>
      </c>
      <c r="T369" s="6" cm="1">
        <f t="array" ref="T369">SQRT(SUMSQ(K369:R369-S369)/(COUNT(K369:R369)-1))</f>
        <v>4.6877495005032431E-2</v>
      </c>
      <c r="U369" s="10">
        <f t="shared" si="84"/>
        <v>1</v>
      </c>
      <c r="V369" s="10">
        <f t="shared" si="85"/>
        <v>0</v>
      </c>
      <c r="W369" s="6">
        <f t="array" ref="W369">AVERAGE(ABS(K369:R369-S369))</f>
        <v>3.5228855909585577E-2</v>
      </c>
      <c r="X369" s="7">
        <f t="shared" si="86"/>
        <v>3.1501204735132848E-2</v>
      </c>
      <c r="Y369" s="7">
        <f t="shared" si="87"/>
        <v>3.1501204735132848E-2</v>
      </c>
      <c r="Z369" s="6">
        <f t="shared" si="88"/>
        <v>9.9232589976475626E-4</v>
      </c>
    </row>
    <row r="370" spans="1:26" x14ac:dyDescent="0.25">
      <c r="A370" s="1">
        <v>43970</v>
      </c>
      <c r="B370" s="5">
        <v>78.284999999999997</v>
      </c>
      <c r="C370" s="5">
        <v>43.94</v>
      </c>
      <c r="D370" s="5">
        <v>161.602</v>
      </c>
      <c r="E370" s="5">
        <v>112.08</v>
      </c>
      <c r="F370" s="5">
        <v>149.02000000000001</v>
      </c>
      <c r="G370" s="5">
        <v>35.718699999999998</v>
      </c>
      <c r="H370" s="5">
        <v>177.83</v>
      </c>
      <c r="I370" s="5">
        <v>130.44</v>
      </c>
      <c r="J370" s="4">
        <v>2922.94</v>
      </c>
      <c r="K370" s="6">
        <f t="shared" si="75"/>
        <v>-5.778511557023136E-3</v>
      </c>
      <c r="L370" s="6">
        <f t="shared" si="76"/>
        <v>-3.0877812086458012E-2</v>
      </c>
      <c r="M370" s="6">
        <f t="shared" si="77"/>
        <v>-6.9073165935376046E-3</v>
      </c>
      <c r="N370" s="6">
        <f t="shared" si="78"/>
        <v>-2.5560772039645241E-2</v>
      </c>
      <c r="O370" s="6">
        <f t="shared" si="79"/>
        <v>-9.965453095934107E-3</v>
      </c>
      <c r="P370" s="6">
        <f t="shared" si="80"/>
        <v>-1.0244289023619846E-2</v>
      </c>
      <c r="Q370" s="6">
        <f t="shared" si="81"/>
        <v>-2.226742907411472E-2</v>
      </c>
      <c r="R370" s="6">
        <f t="shared" si="82"/>
        <v>-3.691671588895451E-2</v>
      </c>
      <c r="S370" s="6">
        <f t="shared" si="83"/>
        <v>-1.0484408800538914E-2</v>
      </c>
      <c r="T370" s="6" cm="1">
        <f t="array" ref="T370">SQRT(SUMSQ(K370:R370-S370)/(COUNT(K370:R370)-1))</f>
        <v>1.4716181962810991E-2</v>
      </c>
      <c r="U370" s="10">
        <f t="shared" si="84"/>
        <v>0</v>
      </c>
      <c r="V370" s="10">
        <f t="shared" si="85"/>
        <v>0</v>
      </c>
      <c r="W370" s="6">
        <f t="array" ref="W370">AVERAGE(ABS(K370:R370-S370))</f>
        <v>1.0340894852382224E-2</v>
      </c>
      <c r="X370" s="7">
        <f t="shared" si="86"/>
        <v>-1.0484408800538914E-2</v>
      </c>
      <c r="Y370" s="7">
        <f t="shared" si="87"/>
        <v>1.0484408800538914E-2</v>
      </c>
      <c r="Z370" s="6">
        <f t="shared" si="88"/>
        <v>1.0992282789681781E-4</v>
      </c>
    </row>
    <row r="371" spans="1:26" x14ac:dyDescent="0.25">
      <c r="A371" s="1">
        <v>43971</v>
      </c>
      <c r="B371" s="5">
        <v>79.808000000000007</v>
      </c>
      <c r="C371" s="5">
        <v>45.37</v>
      </c>
      <c r="D371" s="5">
        <v>163.11199999999999</v>
      </c>
      <c r="E371" s="5">
        <v>115.69</v>
      </c>
      <c r="F371" s="5">
        <v>147.68</v>
      </c>
      <c r="G371" s="5">
        <v>35.671300000000002</v>
      </c>
      <c r="H371" s="5">
        <v>181.44</v>
      </c>
      <c r="I371" s="5">
        <v>133.32</v>
      </c>
      <c r="J371" s="4">
        <v>2971.61</v>
      </c>
      <c r="K371" s="6">
        <f t="shared" si="75"/>
        <v>1.9454557067126732E-2</v>
      </c>
      <c r="L371" s="6">
        <f t="shared" si="76"/>
        <v>3.2544378698224907E-2</v>
      </c>
      <c r="M371" s="6">
        <f t="shared" si="77"/>
        <v>9.3439437630722377E-3</v>
      </c>
      <c r="N371" s="6">
        <f t="shared" si="78"/>
        <v>3.2209136331192045E-2</v>
      </c>
      <c r="O371" s="6">
        <f t="shared" si="79"/>
        <v>-8.9920815997852621E-3</v>
      </c>
      <c r="P371" s="6">
        <f t="shared" si="80"/>
        <v>-1.3270359783529306E-3</v>
      </c>
      <c r="Q371" s="6">
        <f t="shared" si="81"/>
        <v>2.0300286790755129E-2</v>
      </c>
      <c r="R371" s="6">
        <f t="shared" si="82"/>
        <v>2.2079116835326484E-2</v>
      </c>
      <c r="S371" s="6">
        <f t="shared" si="83"/>
        <v>1.6651043127809739E-2</v>
      </c>
      <c r="T371" s="6" cm="1">
        <f t="array" ref="T371">SQRT(SUMSQ(K371:R371-S371)/(COUNT(K371:R371)-1))</f>
        <v>1.5021260689156862E-2</v>
      </c>
      <c r="U371" s="10">
        <f t="shared" si="84"/>
        <v>0</v>
      </c>
      <c r="V371" s="10">
        <f t="shared" si="85"/>
        <v>0</v>
      </c>
      <c r="W371" s="6">
        <f t="array" ref="W371">AVERAGE(ABS(K371:R371-S371))</f>
        <v>1.1782570410258972E-2</v>
      </c>
      <c r="X371" s="7">
        <f t="shared" si="86"/>
        <v>1.6651043127809739E-2</v>
      </c>
      <c r="Y371" s="7">
        <f t="shared" si="87"/>
        <v>1.6651043127809739E-2</v>
      </c>
      <c r="Z371" s="6">
        <f t="shared" si="88"/>
        <v>2.7725723724417997E-4</v>
      </c>
    </row>
    <row r="372" spans="1:26" x14ac:dyDescent="0.25">
      <c r="A372" s="1">
        <v>43972</v>
      </c>
      <c r="B372" s="5">
        <v>79.212999999999994</v>
      </c>
      <c r="C372" s="5">
        <v>44.56</v>
      </c>
      <c r="D372" s="5">
        <v>165.52</v>
      </c>
      <c r="E372" s="5">
        <v>114.06</v>
      </c>
      <c r="F372" s="5">
        <v>146.71</v>
      </c>
      <c r="G372" s="5">
        <v>35.320599999999999</v>
      </c>
      <c r="H372" s="5">
        <v>180.1</v>
      </c>
      <c r="I372" s="5">
        <v>139</v>
      </c>
      <c r="J372" s="4">
        <v>2948.51</v>
      </c>
      <c r="K372" s="6">
        <f t="shared" si="75"/>
        <v>-7.4553929430635213E-3</v>
      </c>
      <c r="L372" s="6">
        <f t="shared" si="76"/>
        <v>-1.7853206964954738E-2</v>
      </c>
      <c r="M372" s="6">
        <f t="shared" si="77"/>
        <v>1.4762862327725834E-2</v>
      </c>
      <c r="N372" s="6">
        <f t="shared" si="78"/>
        <v>-1.4089376782781549E-2</v>
      </c>
      <c r="O372" s="6">
        <f t="shared" si="79"/>
        <v>-6.5682556879740339E-3</v>
      </c>
      <c r="P372" s="6">
        <f t="shared" si="80"/>
        <v>-9.8314331128948051E-3</v>
      </c>
      <c r="Q372" s="6">
        <f t="shared" si="81"/>
        <v>-7.3853615520282911E-3</v>
      </c>
      <c r="R372" s="6">
        <f t="shared" si="82"/>
        <v>4.2604260426042595E-2</v>
      </c>
      <c r="S372" s="6">
        <f t="shared" si="83"/>
        <v>-7.7735638256701822E-3</v>
      </c>
      <c r="T372" s="6" cm="1">
        <f t="array" ref="T372">SQRT(SUMSQ(K372:R372-S372)/(COUNT(K372:R372)-1))</f>
        <v>2.1358316903506806E-2</v>
      </c>
      <c r="U372" s="10">
        <f t="shared" si="84"/>
        <v>0</v>
      </c>
      <c r="V372" s="10">
        <f t="shared" si="85"/>
        <v>0</v>
      </c>
      <c r="W372" s="6">
        <f t="array" ref="W372">AVERAGE(ABS(K372:R372-S372))</f>
        <v>1.1659907135334255E-2</v>
      </c>
      <c r="X372" s="7">
        <f t="shared" si="86"/>
        <v>-7.7735638256701822E-3</v>
      </c>
      <c r="Y372" s="7">
        <f t="shared" si="87"/>
        <v>7.7735638256701822E-3</v>
      </c>
      <c r="Z372" s="6">
        <f t="shared" si="88"/>
        <v>6.0428294551768039E-5</v>
      </c>
    </row>
    <row r="373" spans="1:26" x14ac:dyDescent="0.25">
      <c r="A373" s="1">
        <v>43973</v>
      </c>
      <c r="B373" s="5">
        <v>79.722999999999999</v>
      </c>
      <c r="C373" s="5">
        <v>44.6</v>
      </c>
      <c r="D373" s="5">
        <v>163.376</v>
      </c>
      <c r="E373" s="5">
        <v>112.47</v>
      </c>
      <c r="F373" s="5">
        <v>144.37</v>
      </c>
      <c r="G373" s="5">
        <v>35.548099999999998</v>
      </c>
      <c r="H373" s="5">
        <v>179.93</v>
      </c>
      <c r="I373" s="5">
        <v>137.53</v>
      </c>
      <c r="J373" s="4">
        <v>2955.45</v>
      </c>
      <c r="K373" s="6">
        <f t="shared" si="75"/>
        <v>6.4383371416307789E-3</v>
      </c>
      <c r="L373" s="6">
        <f t="shared" si="76"/>
        <v>8.9766606822250239E-4</v>
      </c>
      <c r="M373" s="6">
        <f t="shared" si="77"/>
        <v>-1.2953117448042617E-2</v>
      </c>
      <c r="N373" s="6">
        <f t="shared" si="78"/>
        <v>-1.3940031562335697E-2</v>
      </c>
      <c r="O373" s="6">
        <f t="shared" si="79"/>
        <v>-1.5949833003885194E-2</v>
      </c>
      <c r="P373" s="6">
        <f t="shared" si="80"/>
        <v>6.4410004360062612E-3</v>
      </c>
      <c r="Q373" s="6">
        <f t="shared" si="81"/>
        <v>-9.4392004441967714E-4</v>
      </c>
      <c r="R373" s="6">
        <f t="shared" si="82"/>
        <v>-1.0575539568345338E-2</v>
      </c>
      <c r="S373" s="6">
        <f t="shared" si="83"/>
        <v>2.3537312066093108E-3</v>
      </c>
      <c r="T373" s="6" cm="1">
        <f t="array" ref="T373">SQRT(SUMSQ(K373:R373-S373)/(COUNT(K373:R373)-1))</f>
        <v>1.2237864142228508E-2</v>
      </c>
      <c r="U373" s="10">
        <f t="shared" si="84"/>
        <v>0</v>
      </c>
      <c r="V373" s="10">
        <f t="shared" si="85"/>
        <v>0</v>
      </c>
      <c r="W373" s="6">
        <f t="array" ref="W373">AVERAGE(ABS(K373:R373-S373))</f>
        <v>9.4698797453600381E-3</v>
      </c>
      <c r="X373" s="7">
        <f t="shared" si="86"/>
        <v>2.3537312066093108E-3</v>
      </c>
      <c r="Y373" s="7">
        <f t="shared" si="87"/>
        <v>2.3537312066093108E-3</v>
      </c>
      <c r="Z373" s="6">
        <f t="shared" si="88"/>
        <v>5.5400505929665222E-6</v>
      </c>
    </row>
    <row r="374" spans="1:26" x14ac:dyDescent="0.25">
      <c r="A374" s="1">
        <v>43977</v>
      </c>
      <c r="B374" s="5">
        <v>79.183000000000007</v>
      </c>
      <c r="C374" s="5">
        <v>45.91</v>
      </c>
      <c r="D374" s="5">
        <v>163.774</v>
      </c>
      <c r="E374" s="5">
        <v>117.41</v>
      </c>
      <c r="F374" s="5">
        <v>144.56</v>
      </c>
      <c r="G374" s="5">
        <v>35.538600000000002</v>
      </c>
      <c r="H374" s="5">
        <v>196.06</v>
      </c>
      <c r="I374" s="5">
        <v>144.72999999999999</v>
      </c>
      <c r="J374" s="4">
        <v>2991.77</v>
      </c>
      <c r="K374" s="6">
        <f t="shared" si="75"/>
        <v>-6.7734530812938454E-3</v>
      </c>
      <c r="L374" s="6">
        <f t="shared" si="76"/>
        <v>2.9372197309416981E-2</v>
      </c>
      <c r="M374" s="6">
        <f t="shared" si="77"/>
        <v>2.4360983253353119E-3</v>
      </c>
      <c r="N374" s="6">
        <f t="shared" si="78"/>
        <v>4.3922823864141591E-2</v>
      </c>
      <c r="O374" s="6">
        <f t="shared" si="79"/>
        <v>1.3160628939530294E-3</v>
      </c>
      <c r="P374" s="6">
        <f t="shared" si="80"/>
        <v>-2.6724353762919151E-4</v>
      </c>
      <c r="Q374" s="6">
        <f t="shared" si="81"/>
        <v>8.9645973434113291E-2</v>
      </c>
      <c r="R374" s="6">
        <f t="shared" si="82"/>
        <v>5.2352214062386215E-2</v>
      </c>
      <c r="S374" s="6">
        <f t="shared" si="83"/>
        <v>1.2289160703107926E-2</v>
      </c>
      <c r="T374" s="6" cm="1">
        <f t="array" ref="T374">SQRT(SUMSQ(K374:R374-S374)/(COUNT(K374:R374)-1))</f>
        <v>3.7071709950438465E-2</v>
      </c>
      <c r="U374" s="10">
        <f t="shared" si="84"/>
        <v>0</v>
      </c>
      <c r="V374" s="10">
        <f t="shared" si="85"/>
        <v>0</v>
      </c>
      <c r="W374" s="6">
        <f t="array" ref="W374">AVERAGE(ABS(K374:R374-S374))</f>
        <v>2.7322718008711597E-2</v>
      </c>
      <c r="X374" s="7">
        <f t="shared" si="86"/>
        <v>1.2289160703107926E-2</v>
      </c>
      <c r="Y374" s="7">
        <f t="shared" si="87"/>
        <v>1.2289160703107926E-2</v>
      </c>
      <c r="Z374" s="6">
        <f t="shared" si="88"/>
        <v>1.5102347078681212E-4</v>
      </c>
    </row>
    <row r="375" spans="1:26" x14ac:dyDescent="0.25">
      <c r="A375" s="1">
        <v>43978</v>
      </c>
      <c r="B375" s="5">
        <v>79.528000000000006</v>
      </c>
      <c r="C375" s="5">
        <v>46.24</v>
      </c>
      <c r="D375" s="5">
        <v>164.04599999999999</v>
      </c>
      <c r="E375" s="5">
        <v>122.42</v>
      </c>
      <c r="F375" s="5">
        <v>144.88999999999999</v>
      </c>
      <c r="G375" s="5">
        <v>35.462800000000001</v>
      </c>
      <c r="H375" s="5">
        <v>209.66</v>
      </c>
      <c r="I375" s="5">
        <v>149.52000000000001</v>
      </c>
      <c r="J375" s="4">
        <v>3036.13</v>
      </c>
      <c r="K375" s="6">
        <f t="shared" si="75"/>
        <v>4.3569958198097503E-3</v>
      </c>
      <c r="L375" s="6">
        <f t="shared" si="76"/>
        <v>7.1879764757134534E-3</v>
      </c>
      <c r="M375" s="6">
        <f t="shared" si="77"/>
        <v>1.6608252836225468E-3</v>
      </c>
      <c r="N375" s="6">
        <f t="shared" si="78"/>
        <v>4.2670982028788051E-2</v>
      </c>
      <c r="O375" s="6">
        <f t="shared" si="79"/>
        <v>2.2827891532926081E-3</v>
      </c>
      <c r="P375" s="6">
        <f t="shared" si="80"/>
        <v>-2.1328921229311071E-3</v>
      </c>
      <c r="Q375" s="6">
        <f t="shared" si="81"/>
        <v>6.9366520452922575E-2</v>
      </c>
      <c r="R375" s="6">
        <f t="shared" si="82"/>
        <v>3.3096109997927226E-2</v>
      </c>
      <c r="S375" s="6">
        <f t="shared" si="83"/>
        <v>1.4827343010993532E-2</v>
      </c>
      <c r="T375" s="6" cm="1">
        <f t="array" ref="T375">SQRT(SUMSQ(K375:R375-S375)/(COUNT(K375:R375)-1))</f>
        <v>2.6376121898236946E-2</v>
      </c>
      <c r="U375" s="10">
        <f t="shared" si="84"/>
        <v>0</v>
      </c>
      <c r="V375" s="10">
        <f t="shared" si="85"/>
        <v>0</v>
      </c>
      <c r="W375" s="6">
        <f t="array" ref="W375">AVERAGE(ABS(K375:R375-S375))</f>
        <v>2.0179075486514708E-2</v>
      </c>
      <c r="X375" s="7">
        <f t="shared" si="86"/>
        <v>1.4827343010993532E-2</v>
      </c>
      <c r="Y375" s="7">
        <f t="shared" si="87"/>
        <v>1.4827343010993532E-2</v>
      </c>
      <c r="Z375" s="6">
        <f t="shared" si="88"/>
        <v>2.1985010076565873E-4</v>
      </c>
    </row>
    <row r="376" spans="1:26" x14ac:dyDescent="0.25">
      <c r="A376" s="1">
        <v>43979</v>
      </c>
      <c r="B376" s="5">
        <v>79.563000000000002</v>
      </c>
      <c r="C376" s="5">
        <v>45.04</v>
      </c>
      <c r="D376" s="5">
        <v>161.16200000000001</v>
      </c>
      <c r="E376" s="5">
        <v>120.74</v>
      </c>
      <c r="F376" s="5">
        <v>146.97</v>
      </c>
      <c r="G376" s="5">
        <v>36.192700000000002</v>
      </c>
      <c r="H376" s="5">
        <v>201.22</v>
      </c>
      <c r="I376" s="5">
        <v>149.82</v>
      </c>
      <c r="J376" s="4">
        <v>3029.73</v>
      </c>
      <c r="K376" s="6">
        <f t="shared" si="75"/>
        <v>4.4009656976151668E-4</v>
      </c>
      <c r="L376" s="6">
        <f t="shared" si="76"/>
        <v>-2.595155709342567E-2</v>
      </c>
      <c r="M376" s="6">
        <f t="shared" si="77"/>
        <v>-1.7580434756104935E-2</v>
      </c>
      <c r="N376" s="6">
        <f t="shared" si="78"/>
        <v>-1.3723247835321084E-2</v>
      </c>
      <c r="O376" s="6">
        <f t="shared" si="79"/>
        <v>1.435571813099612E-2</v>
      </c>
      <c r="P376" s="6">
        <f t="shared" si="80"/>
        <v>2.0582131134597503E-2</v>
      </c>
      <c r="Q376" s="6">
        <f t="shared" si="81"/>
        <v>-4.0255652008012954E-2</v>
      </c>
      <c r="R376" s="6">
        <f t="shared" si="82"/>
        <v>2.0064205457461792E-3</v>
      </c>
      <c r="S376" s="6">
        <f t="shared" si="83"/>
        <v>-2.1079466294262605E-3</v>
      </c>
      <c r="T376" s="6" cm="1">
        <f t="array" ref="T376">SQRT(SUMSQ(K376:R376-S376)/(COUNT(K376:R376)-1))</f>
        <v>2.1405575789707396E-2</v>
      </c>
      <c r="U376" s="10">
        <f t="shared" si="84"/>
        <v>0</v>
      </c>
      <c r="V376" s="10">
        <f t="shared" si="85"/>
        <v>0</v>
      </c>
      <c r="W376" s="6">
        <f t="array" ref="W376">AVERAGE(ABS(K376:R376-S376))</f>
        <v>1.6861907259245745E-2</v>
      </c>
      <c r="X376" s="7">
        <f t="shared" si="86"/>
        <v>-2.1079466294262605E-3</v>
      </c>
      <c r="Y376" s="7">
        <f t="shared" si="87"/>
        <v>2.1079466294262605E-3</v>
      </c>
      <c r="Z376" s="6">
        <f t="shared" si="88"/>
        <v>4.4434389925095323E-6</v>
      </c>
    </row>
    <row r="377" spans="1:26" x14ac:dyDescent="0.25">
      <c r="A377" s="1">
        <v>43980</v>
      </c>
      <c r="B377" s="5">
        <v>79.484999999999999</v>
      </c>
      <c r="C377" s="5">
        <v>45.47</v>
      </c>
      <c r="D377" s="5">
        <v>167</v>
      </c>
      <c r="E377" s="5">
        <v>120.13</v>
      </c>
      <c r="F377" s="5">
        <v>148.75</v>
      </c>
      <c r="G377" s="5">
        <v>36.202199999999998</v>
      </c>
      <c r="H377" s="5">
        <v>196.49</v>
      </c>
      <c r="I377" s="5">
        <v>145.85</v>
      </c>
      <c r="J377" s="4">
        <v>3044.31</v>
      </c>
      <c r="K377" s="6">
        <f t="shared" si="75"/>
        <v>-9.8035519022665607E-4</v>
      </c>
      <c r="L377" s="6">
        <f t="shared" si="76"/>
        <v>9.5470692717585237E-3</v>
      </c>
      <c r="M377" s="6">
        <f t="shared" si="77"/>
        <v>3.6224420148670333E-2</v>
      </c>
      <c r="N377" s="6">
        <f t="shared" si="78"/>
        <v>-5.0521782342223265E-3</v>
      </c>
      <c r="O377" s="6">
        <f t="shared" si="79"/>
        <v>1.2111315234401676E-2</v>
      </c>
      <c r="P377" s="6">
        <f t="shared" si="80"/>
        <v>2.624838710567623E-4</v>
      </c>
      <c r="Q377" s="6">
        <f t="shared" si="81"/>
        <v>-2.35066096809462E-2</v>
      </c>
      <c r="R377" s="6">
        <f t="shared" si="82"/>
        <v>-2.6498464824456058E-2</v>
      </c>
      <c r="S377" s="6">
        <f t="shared" si="83"/>
        <v>4.8123100078225622E-3</v>
      </c>
      <c r="T377" s="6" cm="1">
        <f t="array" ref="T377">SQRT(SUMSQ(K377:R377-S377)/(COUNT(K377:R377)-1))</f>
        <v>2.0689210215097023E-2</v>
      </c>
      <c r="U377" s="10">
        <f t="shared" si="84"/>
        <v>0</v>
      </c>
      <c r="V377" s="10">
        <f t="shared" si="85"/>
        <v>0</v>
      </c>
      <c r="W377" s="6">
        <f t="array" ref="W377">AVERAGE(ABS(K377:R377-S377))</f>
        <v>1.5410318591158767E-2</v>
      </c>
      <c r="X377" s="7">
        <f t="shared" si="86"/>
        <v>4.8123100078225622E-3</v>
      </c>
      <c r="Y377" s="7">
        <f t="shared" si="87"/>
        <v>4.8123100078225622E-3</v>
      </c>
      <c r="Z377" s="6">
        <f t="shared" si="88"/>
        <v>2.315832761138919E-5</v>
      </c>
    </row>
    <row r="378" spans="1:26" x14ac:dyDescent="0.25">
      <c r="A378" s="1">
        <v>43983</v>
      </c>
      <c r="B378" s="5">
        <v>80.462999999999994</v>
      </c>
      <c r="C378" s="5">
        <v>46.28</v>
      </c>
      <c r="D378" s="5">
        <v>179.62</v>
      </c>
      <c r="E378" s="5">
        <v>120.5</v>
      </c>
      <c r="F378" s="5">
        <v>147.19</v>
      </c>
      <c r="G378" s="5">
        <v>33.6143</v>
      </c>
      <c r="H378" s="5">
        <v>199.93</v>
      </c>
      <c r="I378" s="5">
        <v>151.38999999999999</v>
      </c>
      <c r="J378" s="4">
        <v>3055.73</v>
      </c>
      <c r="K378" s="6">
        <f t="shared" si="75"/>
        <v>1.2304208341196388E-2</v>
      </c>
      <c r="L378" s="6">
        <f t="shared" si="76"/>
        <v>1.7813943259291865E-2</v>
      </c>
      <c r="M378" s="6">
        <f t="shared" si="77"/>
        <v>7.5568862275449122E-2</v>
      </c>
      <c r="N378" s="6">
        <f t="shared" si="78"/>
        <v>3.0799966702739212E-3</v>
      </c>
      <c r="O378" s="6">
        <f t="shared" si="79"/>
        <v>-1.0487394957983232E-2</v>
      </c>
      <c r="P378" s="6">
        <f t="shared" si="80"/>
        <v>-7.1484605907928156E-2</v>
      </c>
      <c r="Q378" s="6">
        <f t="shared" si="81"/>
        <v>1.7507252277469521E-2</v>
      </c>
      <c r="R378" s="6">
        <f t="shared" si="82"/>
        <v>3.798423037367149E-2</v>
      </c>
      <c r="S378" s="6">
        <f t="shared" si="83"/>
        <v>3.7512605483673855E-3</v>
      </c>
      <c r="T378" s="6" cm="1">
        <f t="array" ref="T378">SQRT(SUMSQ(K378:R378-S378)/(COUNT(K378:R378)-1))</f>
        <v>4.2516263976385943E-2</v>
      </c>
      <c r="U378" s="10">
        <f t="shared" si="84"/>
        <v>0</v>
      </c>
      <c r="V378" s="10">
        <f t="shared" si="85"/>
        <v>0</v>
      </c>
      <c r="W378" s="6">
        <f t="array" ref="W378">AVERAGE(ABS(K378:R378-S378))</f>
        <v>2.9070997453247635E-2</v>
      </c>
      <c r="X378" s="7">
        <f t="shared" si="86"/>
        <v>3.7512605483673855E-3</v>
      </c>
      <c r="Y378" s="7">
        <f t="shared" si="87"/>
        <v>3.7512605483673855E-3</v>
      </c>
      <c r="Z378" s="6">
        <f t="shared" si="88"/>
        <v>1.4071955701737578E-5</v>
      </c>
    </row>
    <row r="379" spans="1:26" x14ac:dyDescent="0.25">
      <c r="A379" s="1">
        <v>43984</v>
      </c>
      <c r="B379" s="5">
        <v>80.834999999999994</v>
      </c>
      <c r="C379" s="5">
        <v>47.31</v>
      </c>
      <c r="D379" s="5">
        <v>176.31200000000001</v>
      </c>
      <c r="E379" s="5">
        <v>123.32</v>
      </c>
      <c r="F379" s="5">
        <v>148.25</v>
      </c>
      <c r="G379" s="5">
        <v>34.277799999999999</v>
      </c>
      <c r="H379" s="5">
        <v>204.14</v>
      </c>
      <c r="I379" s="5">
        <v>153.31</v>
      </c>
      <c r="J379" s="4">
        <v>3080.82</v>
      </c>
      <c r="K379" s="6">
        <f t="shared" si="75"/>
        <v>4.6232429812460563E-3</v>
      </c>
      <c r="L379" s="6">
        <f t="shared" si="76"/>
        <v>2.2255834053586776E-2</v>
      </c>
      <c r="M379" s="6">
        <f t="shared" si="77"/>
        <v>-1.8416657387818725E-2</v>
      </c>
      <c r="N379" s="6">
        <f t="shared" si="78"/>
        <v>2.3402489626555889E-2</v>
      </c>
      <c r="O379" s="6">
        <f t="shared" si="79"/>
        <v>7.2015761940349421E-3</v>
      </c>
      <c r="P379" s="6">
        <f t="shared" si="80"/>
        <v>1.9738623145506562E-2</v>
      </c>
      <c r="Q379" s="6">
        <f t="shared" si="81"/>
        <v>2.1057370079527793E-2</v>
      </c>
      <c r="R379" s="6">
        <f t="shared" si="82"/>
        <v>1.268247572494885E-2</v>
      </c>
      <c r="S379" s="6">
        <f t="shared" si="83"/>
        <v>8.2108039650099496E-3</v>
      </c>
      <c r="T379" s="6" cm="1">
        <f t="array" ref="T379">SQRT(SUMSQ(K379:R379-S379)/(COUNT(K379:R379)-1))</f>
        <v>1.4485863751317324E-2</v>
      </c>
      <c r="U379" s="10">
        <f t="shared" si="84"/>
        <v>0</v>
      </c>
      <c r="V379" s="10">
        <f t="shared" si="85"/>
        <v>0</v>
      </c>
      <c r="W379" s="6">
        <f t="array" ref="W379">AVERAGE(ABS(K379:R379-S379))</f>
        <v>1.1163377864080462E-2</v>
      </c>
      <c r="X379" s="7">
        <f t="shared" si="86"/>
        <v>8.2108039650099496E-3</v>
      </c>
      <c r="Y379" s="7">
        <f t="shared" si="87"/>
        <v>8.2108039650099496E-3</v>
      </c>
      <c r="Z379" s="6">
        <f t="shared" si="88"/>
        <v>6.7417301751823109E-5</v>
      </c>
    </row>
    <row r="380" spans="1:26" x14ac:dyDescent="0.25">
      <c r="A380" s="1">
        <v>43985</v>
      </c>
      <c r="B380" s="5">
        <v>81.28</v>
      </c>
      <c r="C380" s="5">
        <v>49.24</v>
      </c>
      <c r="D380" s="5">
        <v>176.59200000000001</v>
      </c>
      <c r="E380" s="5">
        <v>127.09</v>
      </c>
      <c r="F380" s="5">
        <v>148.65</v>
      </c>
      <c r="G380" s="5">
        <v>34.277799999999999</v>
      </c>
      <c r="H380" s="5">
        <v>210.57</v>
      </c>
      <c r="I380" s="5">
        <v>173.16</v>
      </c>
      <c r="J380" s="4">
        <v>3122.87</v>
      </c>
      <c r="K380" s="6">
        <f t="shared" si="75"/>
        <v>5.5050411331725169E-3</v>
      </c>
      <c r="L380" s="6">
        <f t="shared" si="76"/>
        <v>4.0794757979285556E-2</v>
      </c>
      <c r="M380" s="6">
        <f t="shared" si="77"/>
        <v>1.5880938336585437E-3</v>
      </c>
      <c r="N380" s="6">
        <f t="shared" si="78"/>
        <v>3.0570872526759718E-2</v>
      </c>
      <c r="O380" s="6">
        <f t="shared" si="79"/>
        <v>2.6981450252951955E-3</v>
      </c>
      <c r="P380" s="6">
        <f t="shared" si="80"/>
        <v>0</v>
      </c>
      <c r="Q380" s="6">
        <f t="shared" si="81"/>
        <v>3.14979915744098E-2</v>
      </c>
      <c r="R380" s="6">
        <f t="shared" si="82"/>
        <v>0.12947622464288044</v>
      </c>
      <c r="S380" s="6">
        <f t="shared" si="83"/>
        <v>1.3648963587616247E-2</v>
      </c>
      <c r="T380" s="6" cm="1">
        <f t="array" ref="T380">SQRT(SUMSQ(K380:R380-S380)/(COUNT(K380:R380)-1))</f>
        <v>4.6714619989439196E-2</v>
      </c>
      <c r="U380" s="10">
        <f t="shared" si="84"/>
        <v>0</v>
      </c>
      <c r="V380" s="10">
        <f t="shared" si="85"/>
        <v>0</v>
      </c>
      <c r="W380" s="6">
        <f t="array" ref="W380">AVERAGE(ABS(K380:R380-S380))</f>
        <v>2.7818570841401158E-2</v>
      </c>
      <c r="X380" s="7">
        <f t="shared" si="86"/>
        <v>1.3648963587616247E-2</v>
      </c>
      <c r="Y380" s="7">
        <f t="shared" si="87"/>
        <v>1.3648963587616247E-2</v>
      </c>
      <c r="Z380" s="6">
        <f t="shared" si="88"/>
        <v>1.8629420701607419E-4</v>
      </c>
    </row>
    <row r="381" spans="1:26" x14ac:dyDescent="0.25">
      <c r="A381" s="1">
        <v>43986</v>
      </c>
      <c r="B381" s="5">
        <v>80.58</v>
      </c>
      <c r="C381" s="5">
        <v>49.1</v>
      </c>
      <c r="D381" s="5">
        <v>172.876</v>
      </c>
      <c r="E381" s="5">
        <v>128.96</v>
      </c>
      <c r="F381" s="5">
        <v>146.72999999999999</v>
      </c>
      <c r="G381" s="5">
        <v>34.135599999999997</v>
      </c>
      <c r="H381" s="5">
        <v>214.82</v>
      </c>
      <c r="I381" s="5">
        <v>184.3</v>
      </c>
      <c r="J381" s="4">
        <v>3112.35</v>
      </c>
      <c r="K381" s="6">
        <f t="shared" si="75"/>
        <v>-8.612204724409489E-3</v>
      </c>
      <c r="L381" s="6">
        <f t="shared" si="76"/>
        <v>-2.8432168968318683E-3</v>
      </c>
      <c r="M381" s="6">
        <f t="shared" si="77"/>
        <v>-2.1042855848509623E-2</v>
      </c>
      <c r="N381" s="6">
        <f t="shared" si="78"/>
        <v>1.4713982217326338E-2</v>
      </c>
      <c r="O381" s="6">
        <f t="shared" si="79"/>
        <v>-1.2916246215943561E-2</v>
      </c>
      <c r="P381" s="6">
        <f t="shared" si="80"/>
        <v>-4.1484576022966513E-3</v>
      </c>
      <c r="Q381" s="6">
        <f t="shared" si="81"/>
        <v>2.018331196276768E-2</v>
      </c>
      <c r="R381" s="6">
        <f t="shared" si="82"/>
        <v>6.4333564333564519E-2</v>
      </c>
      <c r="S381" s="6">
        <f t="shared" si="83"/>
        <v>-3.3686961032639573E-3</v>
      </c>
      <c r="T381" s="6" cm="1">
        <f t="array" ref="T381">SQRT(SUMSQ(K381:R381-S381)/(COUNT(K381:R381)-1))</f>
        <v>2.9025079260014582E-2</v>
      </c>
      <c r="U381" s="10">
        <f t="shared" si="84"/>
        <v>0</v>
      </c>
      <c r="V381" s="10">
        <f t="shared" si="85"/>
        <v>0</v>
      </c>
      <c r="W381" s="6">
        <f t="array" ref="W381">AVERAGE(ABS(K381:R381-S381))</f>
        <v>1.7888425750998249E-2</v>
      </c>
      <c r="X381" s="7">
        <f t="shared" si="86"/>
        <v>-3.3686961032639573E-3</v>
      </c>
      <c r="Y381" s="7">
        <f t="shared" si="87"/>
        <v>3.3686961032639573E-3</v>
      </c>
      <c r="Z381" s="6">
        <f t="shared" si="88"/>
        <v>1.134811343614577E-5</v>
      </c>
    </row>
    <row r="382" spans="1:26" x14ac:dyDescent="0.25">
      <c r="A382" s="1">
        <v>43987</v>
      </c>
      <c r="B382" s="5">
        <v>82.875</v>
      </c>
      <c r="C382" s="5">
        <v>53.08</v>
      </c>
      <c r="D382" s="5">
        <v>177.13200000000001</v>
      </c>
      <c r="E382" s="5">
        <v>135.12</v>
      </c>
      <c r="F382" s="5">
        <v>147.30000000000001</v>
      </c>
      <c r="G382" s="5">
        <v>34.116700000000002</v>
      </c>
      <c r="H382" s="5">
        <v>217.92</v>
      </c>
      <c r="I382" s="5">
        <v>205.43</v>
      </c>
      <c r="J382" s="4">
        <v>3193.93</v>
      </c>
      <c r="K382" s="6">
        <f t="shared" si="75"/>
        <v>2.8481012658227778E-2</v>
      </c>
      <c r="L382" s="6">
        <f t="shared" si="76"/>
        <v>8.1059063136456055E-2</v>
      </c>
      <c r="M382" s="6">
        <f t="shared" si="77"/>
        <v>2.4618801915823996E-2</v>
      </c>
      <c r="N382" s="6">
        <f t="shared" si="78"/>
        <v>4.7766749379652529E-2</v>
      </c>
      <c r="O382" s="6">
        <f t="shared" si="79"/>
        <v>3.8846861582499947E-3</v>
      </c>
      <c r="P382" s="6">
        <f t="shared" si="80"/>
        <v>-5.5367417007445852E-4</v>
      </c>
      <c r="Q382" s="6">
        <f t="shared" si="81"/>
        <v>1.4430686155851413E-2</v>
      </c>
      <c r="R382" s="6">
        <f t="shared" si="82"/>
        <v>0.11465002712967975</v>
      </c>
      <c r="S382" s="6">
        <f t="shared" si="83"/>
        <v>2.621170498176606E-2</v>
      </c>
      <c r="T382" s="6" cm="1">
        <f t="array" ref="T382">SQRT(SUMSQ(K382:R382-S382)/(COUNT(K382:R382)-1))</f>
        <v>4.2519827732236989E-2</v>
      </c>
      <c r="U382" s="10">
        <f t="shared" si="84"/>
        <v>1</v>
      </c>
      <c r="V382" s="10">
        <f t="shared" si="85"/>
        <v>0</v>
      </c>
      <c r="W382" s="6">
        <f t="array" ref="W382">AVERAGE(ABS(K382:R382-S382))</f>
        <v>2.8697044030520646E-2</v>
      </c>
      <c r="X382" s="7">
        <f t="shared" si="86"/>
        <v>2.621170498176606E-2</v>
      </c>
      <c r="Y382" s="7">
        <f t="shared" si="87"/>
        <v>2.621170498176606E-2</v>
      </c>
      <c r="Z382" s="6">
        <f t="shared" si="88"/>
        <v>6.8705347805113966E-4</v>
      </c>
    </row>
    <row r="383" spans="1:26" x14ac:dyDescent="0.25">
      <c r="A383" s="1">
        <v>43990</v>
      </c>
      <c r="B383" s="5">
        <v>83.364999999999995</v>
      </c>
      <c r="C383" s="5">
        <v>54.74</v>
      </c>
      <c r="D383" s="5">
        <v>189.98400000000001</v>
      </c>
      <c r="E383" s="5">
        <v>137.72</v>
      </c>
      <c r="F383" s="5">
        <v>146.77000000000001</v>
      </c>
      <c r="G383" s="5">
        <v>34.685400000000001</v>
      </c>
      <c r="H383" s="5">
        <v>220.81</v>
      </c>
      <c r="I383" s="5">
        <v>230.5</v>
      </c>
      <c r="J383" s="4">
        <v>3232.39</v>
      </c>
      <c r="K383" s="6">
        <f t="shared" si="75"/>
        <v>5.9125188536952589E-3</v>
      </c>
      <c r="L383" s="6">
        <f t="shared" si="76"/>
        <v>3.1273549359457586E-2</v>
      </c>
      <c r="M383" s="6">
        <f t="shared" si="77"/>
        <v>7.2556059887541435E-2</v>
      </c>
      <c r="N383" s="6">
        <f t="shared" si="78"/>
        <v>1.9242155121373505E-2</v>
      </c>
      <c r="O383" s="6">
        <f t="shared" si="79"/>
        <v>-3.5980991174473509E-3</v>
      </c>
      <c r="P383" s="6">
        <f t="shared" si="80"/>
        <v>1.6669255818997808E-2</v>
      </c>
      <c r="Q383" s="6">
        <f t="shared" si="81"/>
        <v>1.326174743024966E-2</v>
      </c>
      <c r="R383" s="6">
        <f t="shared" si="82"/>
        <v>0.12203670349997564</v>
      </c>
      <c r="S383" s="6">
        <f t="shared" si="83"/>
        <v>1.2041591393674889E-2</v>
      </c>
      <c r="T383" s="6" cm="1">
        <f t="array" ref="T383">SQRT(SUMSQ(K383:R383-S383)/(COUNT(K383:R383)-1))</f>
        <v>4.8532332989517896E-2</v>
      </c>
      <c r="U383" s="10">
        <f t="shared" si="84"/>
        <v>0</v>
      </c>
      <c r="V383" s="10">
        <f t="shared" si="85"/>
        <v>0</v>
      </c>
      <c r="W383" s="6">
        <f t="array" ref="W383">AVERAGE(ABS(K383:R383-S383))</f>
        <v>2.8069835725831022E-2</v>
      </c>
      <c r="X383" s="7">
        <f t="shared" si="86"/>
        <v>1.2041591393674889E-2</v>
      </c>
      <c r="Y383" s="7">
        <f t="shared" si="87"/>
        <v>1.2041591393674889E-2</v>
      </c>
      <c r="Z383" s="6">
        <f t="shared" si="88"/>
        <v>1.4499992329222516E-4</v>
      </c>
    </row>
    <row r="384" spans="1:26" x14ac:dyDescent="0.25">
      <c r="A384" s="1">
        <v>43991</v>
      </c>
      <c r="B384" s="5">
        <v>85.998000000000005</v>
      </c>
      <c r="C384" s="5">
        <v>53.52</v>
      </c>
      <c r="D384" s="5">
        <v>188.13399999999999</v>
      </c>
      <c r="E384" s="5">
        <v>134.19</v>
      </c>
      <c r="F384" s="5">
        <v>145.96</v>
      </c>
      <c r="G384" s="5">
        <v>34.325200000000002</v>
      </c>
      <c r="H384" s="5">
        <v>218.1</v>
      </c>
      <c r="I384" s="5">
        <v>216.74</v>
      </c>
      <c r="J384" s="4">
        <v>3207.18</v>
      </c>
      <c r="K384" s="6">
        <f t="shared" si="75"/>
        <v>3.1583998080729536E-2</v>
      </c>
      <c r="L384" s="6">
        <f t="shared" si="76"/>
        <v>-2.2287175739861165E-2</v>
      </c>
      <c r="M384" s="6">
        <f t="shared" si="77"/>
        <v>-9.7376621189153578E-3</v>
      </c>
      <c r="N384" s="6">
        <f t="shared" si="78"/>
        <v>-2.5631716526285264E-2</v>
      </c>
      <c r="O384" s="6">
        <f t="shared" si="79"/>
        <v>-5.5188389997956611E-3</v>
      </c>
      <c r="P384" s="6">
        <f t="shared" si="80"/>
        <v>-1.0384772843905488E-2</v>
      </c>
      <c r="Q384" s="6">
        <f t="shared" si="81"/>
        <v>-1.2272994882478239E-2</v>
      </c>
      <c r="R384" s="6">
        <f t="shared" si="82"/>
        <v>-5.9696312364425075E-2</v>
      </c>
      <c r="S384" s="6">
        <f t="shared" si="83"/>
        <v>-7.7991826481333959E-3</v>
      </c>
      <c r="T384" s="6" cm="1">
        <f t="array" ref="T384">SQRT(SUMSQ(K384:R384-S384)/(COUNT(K384:R384)-1))</f>
        <v>2.6207703741552995E-2</v>
      </c>
      <c r="U384" s="10">
        <f t="shared" si="84"/>
        <v>0</v>
      </c>
      <c r="V384" s="10">
        <f t="shared" si="85"/>
        <v>0</v>
      </c>
      <c r="W384" s="6">
        <f t="array" ref="W384">AVERAGE(ABS(K384:R384-S384))</f>
        <v>1.685988287053386E-2</v>
      </c>
      <c r="X384" s="7">
        <f t="shared" si="86"/>
        <v>-7.7991826481333959E-3</v>
      </c>
      <c r="Y384" s="7">
        <f t="shared" si="87"/>
        <v>7.7991826481333959E-3</v>
      </c>
      <c r="Z384" s="6">
        <f t="shared" si="88"/>
        <v>6.0827249978945047E-5</v>
      </c>
    </row>
    <row r="385" spans="1:26" x14ac:dyDescent="0.25">
      <c r="A385" s="1">
        <v>43992</v>
      </c>
      <c r="B385" s="5">
        <v>88.21</v>
      </c>
      <c r="C385" s="5">
        <v>50.65</v>
      </c>
      <c r="D385" s="5">
        <v>205.01</v>
      </c>
      <c r="E385" s="5">
        <v>132.44</v>
      </c>
      <c r="F385" s="5">
        <v>147.80000000000001</v>
      </c>
      <c r="G385" s="5">
        <v>34.0503</v>
      </c>
      <c r="H385" s="5">
        <v>213.52</v>
      </c>
      <c r="I385" s="5">
        <v>203.41</v>
      </c>
      <c r="J385" s="4">
        <v>3190.14</v>
      </c>
      <c r="K385" s="6">
        <f t="shared" si="75"/>
        <v>2.5721528407637306E-2</v>
      </c>
      <c r="L385" s="6">
        <f t="shared" si="76"/>
        <v>-5.3624813153961171E-2</v>
      </c>
      <c r="M385" s="6">
        <f t="shared" si="77"/>
        <v>8.9702020899996793E-2</v>
      </c>
      <c r="N385" s="6">
        <f t="shared" si="78"/>
        <v>-1.3041210224308819E-2</v>
      </c>
      <c r="O385" s="6">
        <f t="shared" si="79"/>
        <v>1.2606193477665117E-2</v>
      </c>
      <c r="P385" s="6">
        <f t="shared" si="80"/>
        <v>-8.0086933215247624E-3</v>
      </c>
      <c r="Q385" s="6">
        <f t="shared" si="81"/>
        <v>-2.0999541494727159E-2</v>
      </c>
      <c r="R385" s="6">
        <f t="shared" si="82"/>
        <v>-6.1502260773276807E-2</v>
      </c>
      <c r="S385" s="6">
        <f t="shared" si="83"/>
        <v>-5.3130787794885004E-3</v>
      </c>
      <c r="T385" s="6" cm="1">
        <f t="array" ref="T385">SQRT(SUMSQ(K385:R385-S385)/(COUNT(K385:R385)-1))</f>
        <v>4.7982764235701823E-2</v>
      </c>
      <c r="U385" s="10">
        <f t="shared" si="84"/>
        <v>0</v>
      </c>
      <c r="V385" s="10">
        <f t="shared" si="85"/>
        <v>0</v>
      </c>
      <c r="W385" s="6">
        <f t="array" ref="W385">AVERAGE(ABS(K385:R385-S385))</f>
        <v>3.4322513024265117E-2</v>
      </c>
      <c r="X385" s="7">
        <f t="shared" si="86"/>
        <v>-5.3130787794885004E-3</v>
      </c>
      <c r="Y385" s="7">
        <f t="shared" si="87"/>
        <v>5.3130787794885004E-3</v>
      </c>
      <c r="Z385" s="6">
        <f t="shared" si="88"/>
        <v>2.8228806117051012E-5</v>
      </c>
    </row>
    <row r="386" spans="1:26" x14ac:dyDescent="0.25">
      <c r="A386" s="1">
        <v>43993</v>
      </c>
      <c r="B386" s="5">
        <v>83.974999999999994</v>
      </c>
      <c r="C386" s="5">
        <v>46.18</v>
      </c>
      <c r="D386" s="5">
        <v>194.56800000000001</v>
      </c>
      <c r="E386" s="5">
        <v>121.55</v>
      </c>
      <c r="F386" s="5">
        <v>140.87</v>
      </c>
      <c r="G386" s="5">
        <v>31.566700000000001</v>
      </c>
      <c r="H386" s="5">
        <v>194.13</v>
      </c>
      <c r="I386" s="5">
        <v>170</v>
      </c>
      <c r="J386" s="4">
        <v>3002.1</v>
      </c>
      <c r="K386" s="6">
        <f t="shared" si="75"/>
        <v>-4.8010429656501485E-2</v>
      </c>
      <c r="L386" s="6">
        <f t="shared" si="76"/>
        <v>-8.8252714708785818E-2</v>
      </c>
      <c r="M386" s="6">
        <f t="shared" si="77"/>
        <v>-5.0934100775571811E-2</v>
      </c>
      <c r="N386" s="6">
        <f t="shared" si="78"/>
        <v>-8.2225913621262414E-2</v>
      </c>
      <c r="O386" s="6">
        <f t="shared" si="79"/>
        <v>-4.6887686062246359E-2</v>
      </c>
      <c r="P386" s="6">
        <f t="shared" si="80"/>
        <v>-7.2939151784272016E-2</v>
      </c>
      <c r="Q386" s="6">
        <f t="shared" si="81"/>
        <v>-9.081116523042343E-2</v>
      </c>
      <c r="R386" s="6">
        <f t="shared" si="82"/>
        <v>-0.16424954525342905</v>
      </c>
      <c r="S386" s="6">
        <f t="shared" si="83"/>
        <v>-5.8944121574601716E-2</v>
      </c>
      <c r="T386" s="6" cm="1">
        <f t="array" ref="T386">SQRT(SUMSQ(K386:R386-S386)/(COUNT(K386:R386)-1))</f>
        <v>4.4770367687220564E-2</v>
      </c>
      <c r="U386" s="10">
        <f t="shared" si="84"/>
        <v>0</v>
      </c>
      <c r="V386" s="10">
        <f t="shared" si="85"/>
        <v>1</v>
      </c>
      <c r="W386" s="6">
        <f t="array" ref="W386">AVERAGE(ABS(K386:R386-S386))</f>
        <v>2.9344753869331205E-2</v>
      </c>
      <c r="X386" s="7">
        <f t="shared" si="86"/>
        <v>-5.8944121574601716E-2</v>
      </c>
      <c r="Y386" s="7">
        <f t="shared" si="87"/>
        <v>5.8944121574601716E-2</v>
      </c>
      <c r="Z386" s="6">
        <f t="shared" si="88"/>
        <v>3.4744094682014276E-3</v>
      </c>
    </row>
    <row r="387" spans="1:26" x14ac:dyDescent="0.25">
      <c r="A387" s="1">
        <v>43994</v>
      </c>
      <c r="B387" s="5">
        <v>84.7</v>
      </c>
      <c r="C387" s="5">
        <v>47.17</v>
      </c>
      <c r="D387" s="5">
        <v>187.05600000000001</v>
      </c>
      <c r="E387" s="5">
        <v>123.15</v>
      </c>
      <c r="F387" s="5">
        <v>142.15</v>
      </c>
      <c r="G387" s="5">
        <v>31.993300000000001</v>
      </c>
      <c r="H387" s="5">
        <v>201.78</v>
      </c>
      <c r="I387" s="5">
        <v>189.51</v>
      </c>
      <c r="J387" s="4">
        <v>3041.31</v>
      </c>
      <c r="K387" s="6">
        <f t="shared" si="75"/>
        <v>8.6335218815125625E-3</v>
      </c>
      <c r="L387" s="6">
        <f t="shared" si="76"/>
        <v>2.1437851883932435E-2</v>
      </c>
      <c r="M387" s="6">
        <f t="shared" si="77"/>
        <v>-3.8608609843345243E-2</v>
      </c>
      <c r="N387" s="6">
        <f t="shared" si="78"/>
        <v>1.3163307280954495E-2</v>
      </c>
      <c r="O387" s="6">
        <f t="shared" si="79"/>
        <v>9.0863917086676516E-3</v>
      </c>
      <c r="P387" s="6">
        <f t="shared" si="80"/>
        <v>1.3514241273240524E-2</v>
      </c>
      <c r="Q387" s="6">
        <f t="shared" si="81"/>
        <v>3.9406583217431734E-2</v>
      </c>
      <c r="R387" s="6">
        <f t="shared" si="82"/>
        <v>0.11476470588235288</v>
      </c>
      <c r="S387" s="6">
        <f t="shared" si="83"/>
        <v>1.3060857399820103E-2</v>
      </c>
      <c r="T387" s="6" cm="1">
        <f t="array" ref="T387">SQRT(SUMSQ(K387:R387-S387)/(COUNT(K387:R387)-1))</f>
        <v>4.4422149682708606E-2</v>
      </c>
      <c r="U387" s="10">
        <f t="shared" si="84"/>
        <v>0</v>
      </c>
      <c r="V387" s="10">
        <f t="shared" si="85"/>
        <v>0</v>
      </c>
      <c r="W387" s="6">
        <f t="array" ref="W387">AVERAGE(ABS(K387:R387-S387))</f>
        <v>2.4631708873929611E-2</v>
      </c>
      <c r="X387" s="7">
        <f t="shared" si="86"/>
        <v>1.3060857399820103E-2</v>
      </c>
      <c r="Y387" s="7">
        <f t="shared" si="87"/>
        <v>1.3060857399820103E-2</v>
      </c>
      <c r="Z387" s="6">
        <f t="shared" si="88"/>
        <v>1.7058599601843554E-4</v>
      </c>
    </row>
    <row r="388" spans="1:26" x14ac:dyDescent="0.25">
      <c r="A388" s="1">
        <v>43997</v>
      </c>
      <c r="B388" s="5">
        <v>85.748000000000005</v>
      </c>
      <c r="C388" s="5">
        <v>47.14</v>
      </c>
      <c r="D388" s="5">
        <v>198.18</v>
      </c>
      <c r="E388" s="5">
        <v>123.61</v>
      </c>
      <c r="F388" s="5">
        <v>141.25</v>
      </c>
      <c r="G388" s="5">
        <v>31.6236</v>
      </c>
      <c r="H388" s="5">
        <v>206.31</v>
      </c>
      <c r="I388" s="5">
        <v>190.94</v>
      </c>
      <c r="J388" s="4">
        <v>3066.59</v>
      </c>
      <c r="K388" s="6">
        <f t="shared" si="75"/>
        <v>1.2373081463990632E-2</v>
      </c>
      <c r="L388" s="6">
        <f t="shared" si="76"/>
        <v>-6.3599745601017332E-4</v>
      </c>
      <c r="M388" s="6">
        <f t="shared" si="77"/>
        <v>5.946882217090077E-2</v>
      </c>
      <c r="N388" s="6">
        <f t="shared" si="78"/>
        <v>3.735282176207777E-3</v>
      </c>
      <c r="O388" s="6">
        <f t="shared" si="79"/>
        <v>-6.3313401336616559E-3</v>
      </c>
      <c r="P388" s="6">
        <f t="shared" si="80"/>
        <v>-1.1555544442117593E-2</v>
      </c>
      <c r="Q388" s="6">
        <f t="shared" si="81"/>
        <v>2.2450193279809794E-2</v>
      </c>
      <c r="R388" s="6">
        <f t="shared" si="82"/>
        <v>7.5457759484987008E-3</v>
      </c>
      <c r="S388" s="6">
        <f t="shared" si="83"/>
        <v>8.3122075684491925E-3</v>
      </c>
      <c r="T388" s="6" cm="1">
        <f t="array" ref="T388">SQRT(SUMSQ(K388:R388-S388)/(COUNT(K388:R388)-1))</f>
        <v>2.2501236950904432E-2</v>
      </c>
      <c r="U388" s="10">
        <f t="shared" si="84"/>
        <v>0</v>
      </c>
      <c r="V388" s="10">
        <f t="shared" si="85"/>
        <v>0</v>
      </c>
      <c r="W388" s="6">
        <f t="array" ref="W388">AVERAGE(ABS(K388:R388-S388))</f>
        <v>1.4769791994835316E-2</v>
      </c>
      <c r="X388" s="7">
        <f t="shared" si="86"/>
        <v>8.3122075684491925E-3</v>
      </c>
      <c r="Y388" s="7">
        <f t="shared" si="87"/>
        <v>8.3122075684491925E-3</v>
      </c>
      <c r="Z388" s="6">
        <f t="shared" si="88"/>
        <v>6.9092794660984038E-5</v>
      </c>
    </row>
    <row r="389" spans="1:26" x14ac:dyDescent="0.25">
      <c r="A389" s="1">
        <v>43998</v>
      </c>
      <c r="B389" s="5">
        <v>88.02</v>
      </c>
      <c r="C389" s="5">
        <v>48.2</v>
      </c>
      <c r="D389" s="5">
        <v>196.42599999999999</v>
      </c>
      <c r="E389" s="5">
        <v>130.11000000000001</v>
      </c>
      <c r="F389" s="5">
        <v>144.46</v>
      </c>
      <c r="G389" s="5">
        <v>31.6615</v>
      </c>
      <c r="H389" s="5">
        <v>209.59</v>
      </c>
      <c r="I389" s="5">
        <v>197.77</v>
      </c>
      <c r="J389" s="4">
        <v>3124.74</v>
      </c>
      <c r="K389" s="6">
        <f t="shared" ref="K389:K452" si="89">B389/B388-1</f>
        <v>2.6496244810374492E-2</v>
      </c>
      <c r="L389" s="6">
        <f t="shared" ref="L389:L452" si="90">C389/C388-1</f>
        <v>2.2486211285532409E-2</v>
      </c>
      <c r="M389" s="6">
        <f t="shared" ref="M389:M452" si="91">D389/D388-1</f>
        <v>-8.8505399132102758E-3</v>
      </c>
      <c r="N389" s="6">
        <f t="shared" ref="N389:N452" si="92">E389/E388-1</f>
        <v>5.2584742334762735E-2</v>
      </c>
      <c r="O389" s="6">
        <f t="shared" ref="O389:O452" si="93">F389/F388-1</f>
        <v>2.2725663716814282E-2</v>
      </c>
      <c r="P389" s="6">
        <f t="shared" ref="P389:P452" si="94">G389/G388-1</f>
        <v>1.1984720272202321E-3</v>
      </c>
      <c r="Q389" s="6">
        <f t="shared" ref="Q389:Q452" si="95">H389/H388-1</f>
        <v>1.5898405312394059E-2</v>
      </c>
      <c r="R389" s="6">
        <f t="shared" ref="R389:R452" si="96">I389/I388-1</f>
        <v>3.577039907824453E-2</v>
      </c>
      <c r="S389" s="6">
        <f t="shared" ref="S389:S452" si="97">J389/J388-1</f>
        <v>1.8962430582503575E-2</v>
      </c>
      <c r="T389" s="6" cm="1">
        <f t="array" ref="T389">SQRT(SUMSQ(K389:R389-S389)/(COUNT(K389:R389)-1))</f>
        <v>1.9253247464894818E-2</v>
      </c>
      <c r="U389" s="10">
        <f t="shared" ref="U389:U452" si="98">IF(S389&gt;=$AD$3,1,0)</f>
        <v>1</v>
      </c>
      <c r="V389" s="10">
        <f t="shared" ref="V389:V452" si="99">IF(S389&lt;=$AD$4,1,0)</f>
        <v>0</v>
      </c>
      <c r="W389" s="6">
        <f t="array" ref="W389">AVERAGE(ABS(K389:R389-S389))</f>
        <v>1.423650782928966E-2</v>
      </c>
      <c r="X389" s="7">
        <f t="shared" ref="X389:X452" si="100">S389</f>
        <v>1.8962430582503575E-2</v>
      </c>
      <c r="Y389" s="7">
        <f t="shared" ref="Y389:Y452" si="101">ABS(X389)</f>
        <v>1.8962430582503575E-2</v>
      </c>
      <c r="Z389" s="6">
        <f t="shared" ref="Z389:Z452" si="102">X389^2</f>
        <v>3.5957377359626687E-4</v>
      </c>
    </row>
    <row r="390" spans="1:26" x14ac:dyDescent="0.25">
      <c r="A390" s="1">
        <v>43999</v>
      </c>
      <c r="B390" s="5">
        <v>87.897000000000006</v>
      </c>
      <c r="C390" s="5">
        <v>46.63</v>
      </c>
      <c r="D390" s="5">
        <v>198.358</v>
      </c>
      <c r="E390" s="5">
        <v>128.22999999999999</v>
      </c>
      <c r="F390" s="5">
        <v>144.02000000000001</v>
      </c>
      <c r="G390" s="5">
        <v>31.813199999999998</v>
      </c>
      <c r="H390" s="5">
        <v>206.19</v>
      </c>
      <c r="I390" s="5">
        <v>192.54</v>
      </c>
      <c r="J390" s="4">
        <v>3113.49</v>
      </c>
      <c r="K390" s="6">
        <f t="shared" si="89"/>
        <v>-1.3974096796182112E-3</v>
      </c>
      <c r="L390" s="6">
        <f t="shared" si="90"/>
        <v>-3.2572614107883813E-2</v>
      </c>
      <c r="M390" s="6">
        <f t="shared" si="91"/>
        <v>9.8357651227434229E-3</v>
      </c>
      <c r="N390" s="6">
        <f t="shared" si="92"/>
        <v>-1.4449312120513591E-2</v>
      </c>
      <c r="O390" s="6">
        <f t="shared" si="93"/>
        <v>-3.045825834140925E-3</v>
      </c>
      <c r="P390" s="6">
        <f t="shared" si="94"/>
        <v>4.7913080555248566E-3</v>
      </c>
      <c r="Q390" s="6">
        <f t="shared" si="95"/>
        <v>-1.6222148003244508E-2</v>
      </c>
      <c r="R390" s="6">
        <f t="shared" si="96"/>
        <v>-2.6444860191131236E-2</v>
      </c>
      <c r="S390" s="6">
        <f t="shared" si="97"/>
        <v>-3.6002995449221364E-3</v>
      </c>
      <c r="T390" s="6" cm="1">
        <f t="array" ref="T390">SQRT(SUMSQ(K390:R390-S390)/(COUNT(K390:R390)-1))</f>
        <v>1.6450741066034079E-2</v>
      </c>
      <c r="U390" s="10">
        <f t="shared" si="98"/>
        <v>0</v>
      </c>
      <c r="V390" s="10">
        <f t="shared" si="99"/>
        <v>0</v>
      </c>
      <c r="W390" s="6">
        <f t="array" ref="W390">AVERAGE(ABS(K390:R390-S390))</f>
        <v>1.2484096510910286E-2</v>
      </c>
      <c r="X390" s="7">
        <f t="shared" si="100"/>
        <v>-3.6002995449221364E-3</v>
      </c>
      <c r="Y390" s="7">
        <f t="shared" si="101"/>
        <v>3.6002995449221364E-3</v>
      </c>
      <c r="Z390" s="6">
        <f t="shared" si="102"/>
        <v>1.2962156813166543E-5</v>
      </c>
    </row>
    <row r="391" spans="1:26" x14ac:dyDescent="0.25">
      <c r="A391" s="1">
        <v>44000</v>
      </c>
      <c r="B391" s="5">
        <v>87.933000000000007</v>
      </c>
      <c r="C391" s="5">
        <v>46.92</v>
      </c>
      <c r="D391" s="5">
        <v>200.792</v>
      </c>
      <c r="E391" s="5">
        <v>127.59</v>
      </c>
      <c r="F391" s="5">
        <v>143.41</v>
      </c>
      <c r="G391" s="5">
        <v>31.509799999999998</v>
      </c>
      <c r="H391" s="5">
        <v>203.84</v>
      </c>
      <c r="I391" s="5">
        <v>192.29</v>
      </c>
      <c r="J391" s="4">
        <v>3115.34</v>
      </c>
      <c r="K391" s="6">
        <f t="shared" si="89"/>
        <v>4.0957029250154875E-4</v>
      </c>
      <c r="L391" s="6">
        <f t="shared" si="90"/>
        <v>6.2191722067337363E-3</v>
      </c>
      <c r="M391" s="6">
        <f t="shared" si="91"/>
        <v>1.227074279837459E-2</v>
      </c>
      <c r="N391" s="6">
        <f t="shared" si="92"/>
        <v>-4.9910317398423887E-3</v>
      </c>
      <c r="O391" s="6">
        <f t="shared" si="93"/>
        <v>-4.2355228440494885E-3</v>
      </c>
      <c r="P391" s="6">
        <f t="shared" si="94"/>
        <v>-9.536921780895935E-3</v>
      </c>
      <c r="Q391" s="6">
        <f t="shared" si="95"/>
        <v>-1.1397254959018333E-2</v>
      </c>
      <c r="R391" s="6">
        <f t="shared" si="96"/>
        <v>-1.2984314947542819E-3</v>
      </c>
      <c r="S391" s="6">
        <f t="shared" si="97"/>
        <v>5.9418851513903803E-4</v>
      </c>
      <c r="T391" s="6" cm="1">
        <f t="array" ref="T391">SQRT(SUMSQ(K391:R391-S391)/(COUNT(K391:R391)-1))</f>
        <v>8.2163023085996354E-3</v>
      </c>
      <c r="U391" s="10">
        <f t="shared" si="98"/>
        <v>0</v>
      </c>
      <c r="V391" s="10">
        <f t="shared" si="99"/>
        <v>0</v>
      </c>
      <c r="W391" s="6">
        <f t="array" ref="W391">AVERAGE(ABS(K391:R391-S391))</f>
        <v>6.4895326989654195E-3</v>
      </c>
      <c r="X391" s="7">
        <f t="shared" si="100"/>
        <v>5.9418851513903803E-4</v>
      </c>
      <c r="Y391" s="7">
        <f t="shared" si="101"/>
        <v>5.9418851513903803E-4</v>
      </c>
      <c r="Z391" s="6">
        <f t="shared" si="102"/>
        <v>3.5305999152313483E-7</v>
      </c>
    </row>
    <row r="392" spans="1:26" x14ac:dyDescent="0.25">
      <c r="A392" s="1">
        <v>44001</v>
      </c>
      <c r="B392" s="5">
        <v>87.43</v>
      </c>
      <c r="C392" s="5">
        <v>45.98</v>
      </c>
      <c r="D392" s="5">
        <v>200.18</v>
      </c>
      <c r="E392" s="5">
        <v>127.46</v>
      </c>
      <c r="F392" s="5">
        <v>143.83000000000001</v>
      </c>
      <c r="G392" s="5">
        <v>31.680399999999999</v>
      </c>
      <c r="H392" s="5">
        <v>201.63</v>
      </c>
      <c r="I392" s="5">
        <v>187.02</v>
      </c>
      <c r="J392" s="4">
        <v>3097.74</v>
      </c>
      <c r="K392" s="6">
        <f t="shared" si="89"/>
        <v>-5.7202642921314606E-3</v>
      </c>
      <c r="L392" s="6">
        <f t="shared" si="90"/>
        <v>-2.0034100596760585E-2</v>
      </c>
      <c r="M392" s="6">
        <f t="shared" si="91"/>
        <v>-3.0479301964221328E-3</v>
      </c>
      <c r="N392" s="6">
        <f t="shared" si="92"/>
        <v>-1.0188886276354392E-3</v>
      </c>
      <c r="O392" s="6">
        <f t="shared" si="93"/>
        <v>2.9286660623388805E-3</v>
      </c>
      <c r="P392" s="6">
        <f t="shared" si="94"/>
        <v>5.4141886016414453E-3</v>
      </c>
      <c r="Q392" s="6">
        <f t="shared" si="95"/>
        <v>-1.0841836734693966E-2</v>
      </c>
      <c r="R392" s="6">
        <f t="shared" si="96"/>
        <v>-2.7406521399968686E-2</v>
      </c>
      <c r="S392" s="6">
        <f t="shared" si="97"/>
        <v>-5.6494636219482919E-3</v>
      </c>
      <c r="T392" s="6" cm="1">
        <f t="array" ref="T392">SQRT(SUMSQ(K392:R392-S392)/(COUNT(K392:R392)-1))</f>
        <v>1.1535361816588116E-2</v>
      </c>
      <c r="U392" s="10">
        <f t="shared" si="98"/>
        <v>0</v>
      </c>
      <c r="V392" s="10">
        <f t="shared" si="99"/>
        <v>0</v>
      </c>
      <c r="W392" s="6">
        <f t="array" ref="W392">AVERAGE(ABS(K392:R392-S392))</f>
        <v>8.5348448579346814E-3</v>
      </c>
      <c r="X392" s="7">
        <f t="shared" si="100"/>
        <v>-5.6494636219482919E-3</v>
      </c>
      <c r="Y392" s="7">
        <f t="shared" si="101"/>
        <v>5.6494636219482919E-3</v>
      </c>
      <c r="Z392" s="6">
        <f t="shared" si="102"/>
        <v>3.1916439215717111E-5</v>
      </c>
    </row>
    <row r="393" spans="1:26" x14ac:dyDescent="0.25">
      <c r="A393" s="1">
        <v>44004</v>
      </c>
      <c r="B393" s="5">
        <v>89.718000000000004</v>
      </c>
      <c r="C393" s="5">
        <v>46.42</v>
      </c>
      <c r="D393" s="5">
        <v>198.864</v>
      </c>
      <c r="E393" s="5">
        <v>125.79</v>
      </c>
      <c r="F393" s="5">
        <v>143.38999999999999</v>
      </c>
      <c r="G393" s="5">
        <v>31.386600000000001</v>
      </c>
      <c r="H393" s="5">
        <v>203.42</v>
      </c>
      <c r="I393" s="5">
        <v>188.52</v>
      </c>
      <c r="J393" s="4">
        <v>3117.86</v>
      </c>
      <c r="K393" s="6">
        <f t="shared" si="89"/>
        <v>2.6169507034198736E-2</v>
      </c>
      <c r="L393" s="6">
        <f t="shared" si="90"/>
        <v>9.5693779904306719E-3</v>
      </c>
      <c r="M393" s="6">
        <f t="shared" si="91"/>
        <v>-6.5740833250075292E-3</v>
      </c>
      <c r="N393" s="6">
        <f t="shared" si="92"/>
        <v>-1.310214969402157E-2</v>
      </c>
      <c r="O393" s="6">
        <f t="shared" si="93"/>
        <v>-3.0591670722381892E-3</v>
      </c>
      <c r="P393" s="6">
        <f t="shared" si="94"/>
        <v>-9.2738728046362073E-3</v>
      </c>
      <c r="Q393" s="6">
        <f t="shared" si="95"/>
        <v>8.8776471755194208E-3</v>
      </c>
      <c r="R393" s="6">
        <f t="shared" si="96"/>
        <v>8.0205325633622149E-3</v>
      </c>
      <c r="S393" s="6">
        <f t="shared" si="97"/>
        <v>6.4950576872171428E-3</v>
      </c>
      <c r="T393" s="6" cm="1">
        <f t="array" ref="T393">SQRT(SUMSQ(K393:R393-S393)/(COUNT(K393:R393)-1))</f>
        <v>1.3624214641863606E-2</v>
      </c>
      <c r="U393" s="10">
        <f t="shared" si="98"/>
        <v>0</v>
      </c>
      <c r="V393" s="10">
        <f t="shared" si="99"/>
        <v>0</v>
      </c>
      <c r="W393" s="6">
        <f t="array" ref="W393">AVERAGE(ABS(K393:R393-S393))</f>
        <v>1.0580792207426817E-2</v>
      </c>
      <c r="X393" s="7">
        <f t="shared" si="100"/>
        <v>6.4950576872171428E-3</v>
      </c>
      <c r="Y393" s="7">
        <f t="shared" si="101"/>
        <v>6.4950576872171428E-3</v>
      </c>
      <c r="Z393" s="6">
        <f t="shared" si="102"/>
        <v>4.2185774360278499E-5</v>
      </c>
    </row>
    <row r="394" spans="1:26" x14ac:dyDescent="0.25">
      <c r="A394" s="1">
        <v>44005</v>
      </c>
      <c r="B394" s="5">
        <v>91.632000000000005</v>
      </c>
      <c r="C394" s="5">
        <v>46.7</v>
      </c>
      <c r="D394" s="5">
        <v>200.35599999999999</v>
      </c>
      <c r="E394" s="5">
        <v>126.25</v>
      </c>
      <c r="F394" s="5">
        <v>142.86000000000001</v>
      </c>
      <c r="G394" s="5">
        <v>31.064299999999999</v>
      </c>
      <c r="H394" s="5">
        <v>204.78</v>
      </c>
      <c r="I394" s="5">
        <v>187.88</v>
      </c>
      <c r="J394" s="4">
        <v>3131.29</v>
      </c>
      <c r="K394" s="6">
        <f t="shared" si="89"/>
        <v>2.1333511669898941E-2</v>
      </c>
      <c r="L394" s="6">
        <f t="shared" si="90"/>
        <v>6.0318828091339149E-3</v>
      </c>
      <c r="M394" s="6">
        <f t="shared" si="91"/>
        <v>7.5026148523613667E-3</v>
      </c>
      <c r="N394" s="6">
        <f t="shared" si="92"/>
        <v>3.656888464901753E-3</v>
      </c>
      <c r="O394" s="6">
        <f t="shared" si="93"/>
        <v>-3.6962131250434238E-3</v>
      </c>
      <c r="P394" s="6">
        <f t="shared" si="94"/>
        <v>-1.0268713399986029E-2</v>
      </c>
      <c r="Q394" s="6">
        <f t="shared" si="95"/>
        <v>6.6856749582147046E-3</v>
      </c>
      <c r="R394" s="6">
        <f t="shared" si="96"/>
        <v>-3.3948652662848522E-3</v>
      </c>
      <c r="S394" s="6">
        <f t="shared" si="97"/>
        <v>4.3074416426651663E-3</v>
      </c>
      <c r="T394" s="6" cm="1">
        <f t="array" ref="T394">SQRT(SUMSQ(K394:R394-S394)/(COUNT(K394:R394)-1))</f>
        <v>9.5990879036712811E-3</v>
      </c>
      <c r="U394" s="10">
        <f t="shared" si="98"/>
        <v>0</v>
      </c>
      <c r="V394" s="10">
        <f t="shared" si="99"/>
        <v>0</v>
      </c>
      <c r="W394" s="6">
        <f t="array" ref="W394">AVERAGE(ABS(K394:R394-S394))</f>
        <v>6.907073452002685E-3</v>
      </c>
      <c r="X394" s="7">
        <f t="shared" si="100"/>
        <v>4.3074416426651663E-3</v>
      </c>
      <c r="Y394" s="7">
        <f t="shared" si="101"/>
        <v>4.3074416426651663E-3</v>
      </c>
      <c r="Z394" s="6">
        <f t="shared" si="102"/>
        <v>1.8554053504965987E-5</v>
      </c>
    </row>
    <row r="395" spans="1:26" x14ac:dyDescent="0.25">
      <c r="A395" s="1">
        <v>44006</v>
      </c>
      <c r="B395" s="5">
        <v>90.015000000000001</v>
      </c>
      <c r="C395" s="5">
        <v>44.5</v>
      </c>
      <c r="D395" s="5">
        <v>192.17</v>
      </c>
      <c r="E395" s="5">
        <v>122.06</v>
      </c>
      <c r="F395" s="5">
        <v>139.82</v>
      </c>
      <c r="G395" s="5">
        <v>30.514499999999998</v>
      </c>
      <c r="H395" s="5">
        <v>198.02</v>
      </c>
      <c r="I395" s="5">
        <v>176.69</v>
      </c>
      <c r="J395" s="4">
        <v>3050.33</v>
      </c>
      <c r="K395" s="6">
        <f t="shared" si="89"/>
        <v>-1.7646673651126266E-2</v>
      </c>
      <c r="L395" s="6">
        <f t="shared" si="90"/>
        <v>-4.7109207708779466E-2</v>
      </c>
      <c r="M395" s="6">
        <f t="shared" si="91"/>
        <v>-4.0857274052187198E-2</v>
      </c>
      <c r="N395" s="6">
        <f t="shared" si="92"/>
        <v>-3.3188118811881218E-2</v>
      </c>
      <c r="O395" s="6">
        <f t="shared" si="93"/>
        <v>-2.1279574408512025E-2</v>
      </c>
      <c r="P395" s="6">
        <f t="shared" si="94"/>
        <v>-1.7698773189803174E-2</v>
      </c>
      <c r="Q395" s="6">
        <f t="shared" si="95"/>
        <v>-3.3011036234007141E-2</v>
      </c>
      <c r="R395" s="6">
        <f t="shared" si="96"/>
        <v>-5.9559293165850513E-2</v>
      </c>
      <c r="S395" s="6">
        <f t="shared" si="97"/>
        <v>-2.5855158736495243E-2</v>
      </c>
      <c r="T395" s="6" cm="1">
        <f t="array" ref="T395">SQRT(SUMSQ(K395:R395-S395)/(COUNT(K395:R395)-1))</f>
        <v>1.7207089278408007E-2</v>
      </c>
      <c r="U395" s="10">
        <f t="shared" si="98"/>
        <v>0</v>
      </c>
      <c r="V395" s="10">
        <f t="shared" si="99"/>
        <v>0</v>
      </c>
      <c r="W395" s="6">
        <f t="array" ref="W395">AVERAGE(ABS(K395:R395-S395))</f>
        <v>1.3173698906284198E-2</v>
      </c>
      <c r="X395" s="7">
        <f t="shared" si="100"/>
        <v>-2.5855158736495243E-2</v>
      </c>
      <c r="Y395" s="7">
        <f t="shared" si="101"/>
        <v>2.5855158736495243E-2</v>
      </c>
      <c r="Z395" s="6">
        <f t="shared" si="102"/>
        <v>6.6848923328936632E-4</v>
      </c>
    </row>
    <row r="396" spans="1:26" x14ac:dyDescent="0.25">
      <c r="A396" s="1">
        <v>44007</v>
      </c>
      <c r="B396" s="5">
        <v>91.21</v>
      </c>
      <c r="C396" s="5">
        <v>45.17</v>
      </c>
      <c r="D396" s="5">
        <v>197.196</v>
      </c>
      <c r="E396" s="5">
        <v>124.71</v>
      </c>
      <c r="F396" s="5">
        <v>139.66999999999999</v>
      </c>
      <c r="G396" s="5">
        <v>30.637699999999999</v>
      </c>
      <c r="H396" s="5">
        <v>207.1</v>
      </c>
      <c r="I396" s="5">
        <v>174.88</v>
      </c>
      <c r="J396" s="4">
        <v>3083.76</v>
      </c>
      <c r="K396" s="6">
        <f t="shared" si="89"/>
        <v>1.3275565183580529E-2</v>
      </c>
      <c r="L396" s="6">
        <f t="shared" si="90"/>
        <v>1.5056179775280842E-2</v>
      </c>
      <c r="M396" s="6">
        <f t="shared" si="91"/>
        <v>2.6153926211167189E-2</v>
      </c>
      <c r="N396" s="6">
        <f t="shared" si="92"/>
        <v>2.171063411437002E-2</v>
      </c>
      <c r="O396" s="6">
        <f t="shared" si="93"/>
        <v>-1.072807895866168E-3</v>
      </c>
      <c r="P396" s="6">
        <f t="shared" si="94"/>
        <v>4.0374248308181482E-3</v>
      </c>
      <c r="Q396" s="6">
        <f t="shared" si="95"/>
        <v>4.5853954146045872E-2</v>
      </c>
      <c r="R396" s="6">
        <f t="shared" si="96"/>
        <v>-1.0243930046974992E-2</v>
      </c>
      <c r="S396" s="6">
        <f t="shared" si="97"/>
        <v>1.0959469958988111E-2</v>
      </c>
      <c r="T396" s="6" cm="1">
        <f t="array" ref="T396">SQRT(SUMSQ(K396:R396-S396)/(COUNT(K396:R396)-1))</f>
        <v>1.784258940821163E-2</v>
      </c>
      <c r="U396" s="10">
        <f t="shared" si="98"/>
        <v>0</v>
      </c>
      <c r="V396" s="10">
        <f t="shared" si="99"/>
        <v>0</v>
      </c>
      <c r="W396" s="6">
        <f t="array" ref="W396">AVERAGE(ABS(K396:R396-S396))</f>
        <v>1.3426329078061405E-2</v>
      </c>
      <c r="X396" s="7">
        <f t="shared" si="100"/>
        <v>1.0959469958988111E-2</v>
      </c>
      <c r="Y396" s="7">
        <f t="shared" si="101"/>
        <v>1.0959469958988111E-2</v>
      </c>
      <c r="Z396" s="6">
        <f t="shared" si="102"/>
        <v>1.2010998178196285E-4</v>
      </c>
    </row>
    <row r="397" spans="1:26" x14ac:dyDescent="0.25">
      <c r="A397" s="1">
        <v>44008</v>
      </c>
      <c r="B397" s="5">
        <v>88.408000000000001</v>
      </c>
      <c r="C397" s="5">
        <v>43.62</v>
      </c>
      <c r="D397" s="5">
        <v>191.94800000000001</v>
      </c>
      <c r="E397" s="5">
        <v>122.39</v>
      </c>
      <c r="F397" s="5">
        <v>137.81</v>
      </c>
      <c r="G397" s="5">
        <v>30.372299999999999</v>
      </c>
      <c r="H397" s="5">
        <v>189.19</v>
      </c>
      <c r="I397" s="5">
        <v>170.01</v>
      </c>
      <c r="J397" s="4">
        <v>3009.05</v>
      </c>
      <c r="K397" s="6">
        <f t="shared" si="89"/>
        <v>-3.0720315754851346E-2</v>
      </c>
      <c r="L397" s="6">
        <f t="shared" si="90"/>
        <v>-3.4314810715076471E-2</v>
      </c>
      <c r="M397" s="6">
        <f t="shared" si="91"/>
        <v>-2.6613115884703498E-2</v>
      </c>
      <c r="N397" s="6">
        <f t="shared" si="92"/>
        <v>-1.8603159329644736E-2</v>
      </c>
      <c r="O397" s="6">
        <f t="shared" si="93"/>
        <v>-1.3317104603708607E-2</v>
      </c>
      <c r="P397" s="6">
        <f t="shared" si="94"/>
        <v>-8.6625301507619046E-3</v>
      </c>
      <c r="Q397" s="6">
        <f t="shared" si="95"/>
        <v>-8.6479961371318192E-2</v>
      </c>
      <c r="R397" s="6">
        <f t="shared" si="96"/>
        <v>-2.7847666971637763E-2</v>
      </c>
      <c r="S397" s="6">
        <f t="shared" si="97"/>
        <v>-2.4226917788673585E-2</v>
      </c>
      <c r="T397" s="6" cm="1">
        <f t="array" ref="T397">SQRT(SUMSQ(K397:R397-S397)/(COUNT(K397:R397)-1))</f>
        <v>2.5159706583638065E-2</v>
      </c>
      <c r="U397" s="10">
        <f t="shared" si="98"/>
        <v>0</v>
      </c>
      <c r="V397" s="10">
        <f t="shared" si="99"/>
        <v>0</v>
      </c>
      <c r="W397" s="6">
        <f t="array" ref="W397">AVERAGE(ABS(K397:R397-S397))</f>
        <v>1.4617405129515607E-2</v>
      </c>
      <c r="X397" s="7">
        <f t="shared" si="100"/>
        <v>-2.4226917788673585E-2</v>
      </c>
      <c r="Y397" s="7">
        <f t="shared" si="101"/>
        <v>2.4226917788673585E-2</v>
      </c>
      <c r="Z397" s="6">
        <f t="shared" si="102"/>
        <v>5.8694354553914861E-4</v>
      </c>
    </row>
    <row r="398" spans="1:26" x14ac:dyDescent="0.25">
      <c r="A398" s="1">
        <v>44011</v>
      </c>
      <c r="B398" s="5">
        <v>90.444999999999993</v>
      </c>
      <c r="C398" s="5">
        <v>44.32</v>
      </c>
      <c r="D398" s="5">
        <v>201.87</v>
      </c>
      <c r="E398" s="5">
        <v>125.25</v>
      </c>
      <c r="F398" s="5">
        <v>139.04</v>
      </c>
      <c r="G398" s="5">
        <v>30.940999999999999</v>
      </c>
      <c r="H398" s="5">
        <v>193.47</v>
      </c>
      <c r="I398" s="5">
        <v>194.49</v>
      </c>
      <c r="J398" s="4">
        <v>3053.24</v>
      </c>
      <c r="K398" s="6">
        <f t="shared" si="89"/>
        <v>2.3040901275902526E-2</v>
      </c>
      <c r="L398" s="6">
        <f t="shared" si="90"/>
        <v>1.6047684548372354E-2</v>
      </c>
      <c r="M398" s="6">
        <f t="shared" si="91"/>
        <v>5.1691083001646154E-2</v>
      </c>
      <c r="N398" s="6">
        <f t="shared" si="92"/>
        <v>2.3367922215867365E-2</v>
      </c>
      <c r="O398" s="6">
        <f t="shared" si="93"/>
        <v>8.9253319788114016E-3</v>
      </c>
      <c r="P398" s="6">
        <f t="shared" si="94"/>
        <v>1.8724298126911787E-2</v>
      </c>
      <c r="Q398" s="6">
        <f t="shared" si="95"/>
        <v>2.2622760188170554E-2</v>
      </c>
      <c r="R398" s="6">
        <f t="shared" si="96"/>
        <v>0.14399152991000541</v>
      </c>
      <c r="S398" s="6">
        <f t="shared" si="97"/>
        <v>1.468569814393228E-2</v>
      </c>
      <c r="T398" s="6" cm="1">
        <f t="array" ref="T398">SQRT(SUMSQ(K398:R398-S398)/(COUNT(K398:R398)-1))</f>
        <v>5.1198397213241605E-2</v>
      </c>
      <c r="U398" s="10">
        <f t="shared" si="98"/>
        <v>0</v>
      </c>
      <c r="V398" s="10">
        <f t="shared" si="99"/>
        <v>0</v>
      </c>
      <c r="W398" s="6">
        <f t="array" ref="W398">AVERAGE(ABS(K398:R398-S398))</f>
        <v>2.5305832303058884E-2</v>
      </c>
      <c r="X398" s="7">
        <f t="shared" si="100"/>
        <v>1.468569814393228E-2</v>
      </c>
      <c r="Y398" s="7">
        <f t="shared" si="101"/>
        <v>1.468569814393228E-2</v>
      </c>
      <c r="Z398" s="6">
        <f t="shared" si="102"/>
        <v>2.1566972997469602E-4</v>
      </c>
    </row>
    <row r="399" spans="1:26" x14ac:dyDescent="0.25">
      <c r="A399" s="1">
        <v>44012</v>
      </c>
      <c r="B399" s="5">
        <v>91.2</v>
      </c>
      <c r="C399" s="5">
        <v>44.72</v>
      </c>
      <c r="D399" s="5">
        <v>215.96199999999999</v>
      </c>
      <c r="E399" s="5">
        <v>126.5</v>
      </c>
      <c r="F399" s="5">
        <v>140.63</v>
      </c>
      <c r="G399" s="5">
        <v>30.997900000000001</v>
      </c>
      <c r="H399" s="5">
        <v>197.62</v>
      </c>
      <c r="I399" s="5">
        <v>183.3</v>
      </c>
      <c r="J399" s="4">
        <v>3100.29</v>
      </c>
      <c r="K399" s="6">
        <f t="shared" si="89"/>
        <v>8.3476145723921924E-3</v>
      </c>
      <c r="L399" s="6">
        <f t="shared" si="90"/>
        <v>9.0252707581226499E-3</v>
      </c>
      <c r="M399" s="6">
        <f t="shared" si="91"/>
        <v>6.9807301728835203E-2</v>
      </c>
      <c r="N399" s="6">
        <f t="shared" si="92"/>
        <v>9.9800399201597223E-3</v>
      </c>
      <c r="O399" s="6">
        <f t="shared" si="93"/>
        <v>1.1435558112773414E-2</v>
      </c>
      <c r="P399" s="6">
        <f t="shared" si="94"/>
        <v>1.8389838725316743E-3</v>
      </c>
      <c r="Q399" s="6">
        <f t="shared" si="95"/>
        <v>2.1450354060061017E-2</v>
      </c>
      <c r="R399" s="6">
        <f t="shared" si="96"/>
        <v>-5.7535091778497582E-2</v>
      </c>
      <c r="S399" s="6">
        <f t="shared" si="97"/>
        <v>1.5409859690034278E-2</v>
      </c>
      <c r="T399" s="6" cm="1">
        <f t="array" ref="T399">SQRT(SUMSQ(K399:R399-S399)/(COUNT(K399:R399)-1))</f>
        <v>3.512553036811801E-2</v>
      </c>
      <c r="U399" s="10">
        <f t="shared" si="98"/>
        <v>0</v>
      </c>
      <c r="V399" s="10">
        <f t="shared" si="99"/>
        <v>0</v>
      </c>
      <c r="W399" s="6">
        <f t="array" ref="W399">AVERAGE(ABS(K399:R399-S399))</f>
        <v>2.1225589886443907E-2</v>
      </c>
      <c r="X399" s="7">
        <f t="shared" si="100"/>
        <v>1.5409859690034278E-2</v>
      </c>
      <c r="Y399" s="7">
        <f t="shared" si="101"/>
        <v>1.5409859690034278E-2</v>
      </c>
      <c r="Z399" s="6">
        <f t="shared" si="102"/>
        <v>2.3746377566654332E-4</v>
      </c>
    </row>
    <row r="400" spans="1:26" x14ac:dyDescent="0.25">
      <c r="A400" s="1">
        <v>44013</v>
      </c>
      <c r="B400" s="5">
        <v>91.028000000000006</v>
      </c>
      <c r="C400" s="5">
        <v>43.71</v>
      </c>
      <c r="D400" s="5">
        <v>223.92599999999999</v>
      </c>
      <c r="E400" s="5">
        <v>126.06</v>
      </c>
      <c r="F400" s="5">
        <v>140.38</v>
      </c>
      <c r="G400" s="5">
        <v>31.983799999999999</v>
      </c>
      <c r="H400" s="5">
        <v>197.57</v>
      </c>
      <c r="I400" s="5">
        <v>180.32</v>
      </c>
      <c r="J400" s="4">
        <v>3115.86</v>
      </c>
      <c r="K400" s="6">
        <f t="shared" si="89"/>
        <v>-1.8859649122806577E-3</v>
      </c>
      <c r="L400" s="6">
        <f t="shared" si="90"/>
        <v>-2.2584973166368427E-2</v>
      </c>
      <c r="M400" s="6">
        <f t="shared" si="91"/>
        <v>3.687685796575324E-2</v>
      </c>
      <c r="N400" s="6">
        <f t="shared" si="92"/>
        <v>-3.4782608695651529E-3</v>
      </c>
      <c r="O400" s="6">
        <f t="shared" si="93"/>
        <v>-1.7777145701486363E-3</v>
      </c>
      <c r="P400" s="6">
        <f t="shared" si="94"/>
        <v>3.1805380364476221E-2</v>
      </c>
      <c r="Q400" s="6">
        <f t="shared" si="95"/>
        <v>-2.5301082886353132E-4</v>
      </c>
      <c r="R400" s="6">
        <f t="shared" si="96"/>
        <v>-1.6257501363884486E-2</v>
      </c>
      <c r="S400" s="6">
        <f t="shared" si="97"/>
        <v>5.022110834792981E-3</v>
      </c>
      <c r="T400" s="6" cm="1">
        <f t="array" ref="T400">SQRT(SUMSQ(K400:R400-S400)/(COUNT(K400:R400)-1))</f>
        <v>2.1183159711680648E-2</v>
      </c>
      <c r="U400" s="10">
        <f t="shared" si="98"/>
        <v>0</v>
      </c>
      <c r="V400" s="10">
        <f t="shared" si="99"/>
        <v>0</v>
      </c>
      <c r="W400" s="6">
        <f t="array" ref="W400">AVERAGE(ABS(K400:R400-S400))</f>
        <v>1.6876013422564035E-2</v>
      </c>
      <c r="X400" s="7">
        <f t="shared" si="100"/>
        <v>5.022110834792981E-3</v>
      </c>
      <c r="Y400" s="7">
        <f t="shared" si="101"/>
        <v>5.022110834792981E-3</v>
      </c>
      <c r="Z400" s="6">
        <f t="shared" si="102"/>
        <v>2.5221597236945054E-5</v>
      </c>
    </row>
    <row r="401" spans="1:26" x14ac:dyDescent="0.25">
      <c r="A401" s="1">
        <v>44014</v>
      </c>
      <c r="B401" s="5">
        <v>91.028000000000006</v>
      </c>
      <c r="C401" s="5">
        <v>44.08</v>
      </c>
      <c r="D401" s="5">
        <v>241.732</v>
      </c>
      <c r="E401" s="5">
        <v>127.72</v>
      </c>
      <c r="F401" s="5">
        <v>140.97</v>
      </c>
      <c r="G401" s="5">
        <v>32.713700000000003</v>
      </c>
      <c r="H401" s="5">
        <v>197.4</v>
      </c>
      <c r="I401" s="5">
        <v>180.81</v>
      </c>
      <c r="J401" s="4">
        <v>3130.01</v>
      </c>
      <c r="K401" s="6">
        <f t="shared" si="89"/>
        <v>0</v>
      </c>
      <c r="L401" s="6">
        <f t="shared" si="90"/>
        <v>8.4648821779913508E-3</v>
      </c>
      <c r="M401" s="6">
        <f t="shared" si="91"/>
        <v>7.9517340550003146E-2</v>
      </c>
      <c r="N401" s="6">
        <f t="shared" si="92"/>
        <v>1.3168332540060224E-2</v>
      </c>
      <c r="O401" s="6">
        <f t="shared" si="93"/>
        <v>4.2028779028351337E-3</v>
      </c>
      <c r="P401" s="6">
        <f t="shared" si="94"/>
        <v>2.2820928094848147E-2</v>
      </c>
      <c r="Q401" s="6">
        <f t="shared" si="95"/>
        <v>-8.6045452244765119E-4</v>
      </c>
      <c r="R401" s="6">
        <f t="shared" si="96"/>
        <v>2.7173913043478937E-3</v>
      </c>
      <c r="S401" s="6">
        <f t="shared" si="97"/>
        <v>4.5412823425956539E-3</v>
      </c>
      <c r="T401" s="6" cm="1">
        <f t="array" ref="T401">SQRT(SUMSQ(K401:R401-S401)/(COUNT(K401:R401)-1))</f>
        <v>2.9516626032712184E-2</v>
      </c>
      <c r="U401" s="10">
        <f t="shared" si="98"/>
        <v>0</v>
      </c>
      <c r="V401" s="10">
        <f t="shared" si="99"/>
        <v>0</v>
      </c>
      <c r="W401" s="6">
        <f t="array" ref="W401">AVERAGE(ABS(K401:R401-S401))</f>
        <v>1.4738958584770936E-2</v>
      </c>
      <c r="X401" s="7">
        <f t="shared" si="100"/>
        <v>4.5412823425956539E-3</v>
      </c>
      <c r="Y401" s="7">
        <f t="shared" si="101"/>
        <v>4.5412823425956539E-3</v>
      </c>
      <c r="Z401" s="6">
        <f t="shared" si="102"/>
        <v>2.0623245315171069E-5</v>
      </c>
    </row>
    <row r="402" spans="1:26" x14ac:dyDescent="0.25">
      <c r="A402" s="1">
        <v>44018</v>
      </c>
      <c r="B402" s="5">
        <v>93.462999999999994</v>
      </c>
      <c r="C402" s="5">
        <v>44.39</v>
      </c>
      <c r="D402" s="5">
        <v>274.31599999999997</v>
      </c>
      <c r="E402" s="5">
        <v>129.43</v>
      </c>
      <c r="F402" s="5">
        <v>142.97999999999999</v>
      </c>
      <c r="G402" s="5">
        <v>32.713700000000003</v>
      </c>
      <c r="H402" s="5">
        <v>207.36</v>
      </c>
      <c r="I402" s="5">
        <v>187.91</v>
      </c>
      <c r="J402" s="4">
        <v>3179.72</v>
      </c>
      <c r="K402" s="6">
        <f t="shared" si="89"/>
        <v>2.6750010985630679E-2</v>
      </c>
      <c r="L402" s="6">
        <f t="shared" si="90"/>
        <v>7.0326678765881834E-3</v>
      </c>
      <c r="M402" s="6">
        <f t="shared" si="91"/>
        <v>0.1347939039928514</v>
      </c>
      <c r="N402" s="6">
        <f t="shared" si="92"/>
        <v>1.3388662699655551E-2</v>
      </c>
      <c r="O402" s="6">
        <f t="shared" si="93"/>
        <v>1.4258352841029831E-2</v>
      </c>
      <c r="P402" s="6">
        <f t="shared" si="94"/>
        <v>0</v>
      </c>
      <c r="Q402" s="6">
        <f t="shared" si="95"/>
        <v>5.0455927051671789E-2</v>
      </c>
      <c r="R402" s="6">
        <f t="shared" si="96"/>
        <v>3.9267739616171582E-2</v>
      </c>
      <c r="S402" s="6">
        <f t="shared" si="97"/>
        <v>1.5881738397001799E-2</v>
      </c>
      <c r="T402" s="6" cm="1">
        <f t="array" ref="T402">SQRT(SUMSQ(K402:R402-S402)/(COUNT(K402:R402)-1))</f>
        <v>4.8314281415080741E-2</v>
      </c>
      <c r="U402" s="10">
        <f t="shared" si="98"/>
        <v>0</v>
      </c>
      <c r="V402" s="10">
        <f t="shared" si="99"/>
        <v>0</v>
      </c>
      <c r="W402" s="6">
        <f t="array" ref="W402">AVERAGE(ABS(K402:R402-S402))</f>
        <v>2.7073487278631486E-2</v>
      </c>
      <c r="X402" s="7">
        <f t="shared" si="100"/>
        <v>1.5881738397001799E-2</v>
      </c>
      <c r="Y402" s="7">
        <f t="shared" si="101"/>
        <v>1.5881738397001799E-2</v>
      </c>
      <c r="Z402" s="6">
        <f t="shared" si="102"/>
        <v>2.5222961451080127E-4</v>
      </c>
    </row>
    <row r="403" spans="1:26" x14ac:dyDescent="0.25">
      <c r="A403" s="1">
        <v>44019</v>
      </c>
      <c r="B403" s="5">
        <v>93.173000000000002</v>
      </c>
      <c r="C403" s="5">
        <v>43.24</v>
      </c>
      <c r="D403" s="5">
        <v>277.97199999999998</v>
      </c>
      <c r="E403" s="5">
        <v>127.2</v>
      </c>
      <c r="F403" s="5">
        <v>142.85</v>
      </c>
      <c r="G403" s="5">
        <v>32.258699999999997</v>
      </c>
      <c r="H403" s="5">
        <v>199.36</v>
      </c>
      <c r="I403" s="5">
        <v>178.88</v>
      </c>
      <c r="J403" s="4">
        <v>3145.32</v>
      </c>
      <c r="K403" s="6">
        <f t="shared" si="89"/>
        <v>-3.1028321367813083E-3</v>
      </c>
      <c r="L403" s="6">
        <f t="shared" si="90"/>
        <v>-2.5906735751295318E-2</v>
      </c>
      <c r="M403" s="6">
        <f t="shared" si="91"/>
        <v>1.3327695067002931E-2</v>
      </c>
      <c r="N403" s="6">
        <f t="shared" si="92"/>
        <v>-1.7229390404079448E-2</v>
      </c>
      <c r="O403" s="6">
        <f t="shared" si="93"/>
        <v>-9.0921807245769592E-4</v>
      </c>
      <c r="P403" s="6">
        <f t="shared" si="94"/>
        <v>-1.3908545960866658E-2</v>
      </c>
      <c r="Q403" s="6">
        <f t="shared" si="95"/>
        <v>-3.8580246913580196E-2</v>
      </c>
      <c r="R403" s="6">
        <f t="shared" si="96"/>
        <v>-4.8054919908466776E-2</v>
      </c>
      <c r="S403" s="6">
        <f t="shared" si="97"/>
        <v>-1.0818562640735552E-2</v>
      </c>
      <c r="T403" s="6" cm="1">
        <f t="array" ref="T403">SQRT(SUMSQ(K403:R403-S403)/(COUNT(K403:R403)-1))</f>
        <v>2.1301664796946958E-2</v>
      </c>
      <c r="U403" s="10">
        <f t="shared" si="98"/>
        <v>0</v>
      </c>
      <c r="V403" s="10">
        <f t="shared" si="99"/>
        <v>0</v>
      </c>
      <c r="W403" s="6">
        <f t="array" ref="W403">AVERAGE(ABS(K403:R403-S403))</f>
        <v>1.6419794814322652E-2</v>
      </c>
      <c r="X403" s="7">
        <f t="shared" si="100"/>
        <v>-1.0818562640735552E-2</v>
      </c>
      <c r="Y403" s="7">
        <f t="shared" si="101"/>
        <v>1.0818562640735552E-2</v>
      </c>
      <c r="Z403" s="6">
        <f t="shared" si="102"/>
        <v>1.17041297611519E-4</v>
      </c>
    </row>
    <row r="404" spans="1:26" x14ac:dyDescent="0.25">
      <c r="A404" s="1">
        <v>44020</v>
      </c>
      <c r="B404" s="5">
        <v>95.343000000000004</v>
      </c>
      <c r="C404" s="5">
        <v>43.14</v>
      </c>
      <c r="D404" s="5">
        <v>273.17599999999999</v>
      </c>
      <c r="E404" s="5">
        <v>128.13</v>
      </c>
      <c r="F404" s="5">
        <v>143.27000000000001</v>
      </c>
      <c r="G404" s="5">
        <v>31.993300000000001</v>
      </c>
      <c r="H404" s="5">
        <v>202.25</v>
      </c>
      <c r="I404" s="5">
        <v>180.08</v>
      </c>
      <c r="J404" s="4">
        <v>3169.94</v>
      </c>
      <c r="K404" s="6">
        <f t="shared" si="89"/>
        <v>2.329000890816002E-2</v>
      </c>
      <c r="L404" s="6">
        <f t="shared" si="90"/>
        <v>-2.3126734505087843E-3</v>
      </c>
      <c r="M404" s="6">
        <f t="shared" si="91"/>
        <v>-1.7253536327399899E-2</v>
      </c>
      <c r="N404" s="6">
        <f t="shared" si="92"/>
        <v>7.3113207547168546E-3</v>
      </c>
      <c r="O404" s="6">
        <f t="shared" si="93"/>
        <v>2.9401470073504576E-3</v>
      </c>
      <c r="P404" s="6">
        <f t="shared" si="94"/>
        <v>-8.2272379234127335E-3</v>
      </c>
      <c r="Q404" s="6">
        <f t="shared" si="95"/>
        <v>1.4496388443017594E-2</v>
      </c>
      <c r="R404" s="6">
        <f t="shared" si="96"/>
        <v>6.7084078711987516E-3</v>
      </c>
      <c r="S404" s="6">
        <f t="shared" si="97"/>
        <v>7.8275024480816136E-3</v>
      </c>
      <c r="T404" s="6" cm="1">
        <f t="array" ref="T404">SQRT(SUMSQ(K404:R404-S404)/(COUNT(K404:R404)-1))</f>
        <v>1.362038686027933E-2</v>
      </c>
      <c r="U404" s="10">
        <f t="shared" si="98"/>
        <v>0</v>
      </c>
      <c r="V404" s="10">
        <f t="shared" si="99"/>
        <v>0</v>
      </c>
      <c r="W404" s="6">
        <f t="array" ref="W404">AVERAGE(ABS(K404:R404-S404))</f>
        <v>9.9912474014449276E-3</v>
      </c>
      <c r="X404" s="7">
        <f t="shared" si="100"/>
        <v>7.8275024480816136E-3</v>
      </c>
      <c r="Y404" s="7">
        <f t="shared" si="101"/>
        <v>7.8275024480816136E-3</v>
      </c>
      <c r="Z404" s="6">
        <f t="shared" si="102"/>
        <v>6.1269794574723657E-5</v>
      </c>
    </row>
    <row r="405" spans="1:26" x14ac:dyDescent="0.25">
      <c r="A405" s="1">
        <v>44021</v>
      </c>
      <c r="B405" s="5">
        <v>95.683000000000007</v>
      </c>
      <c r="C405" s="5">
        <v>41.36</v>
      </c>
      <c r="D405" s="5">
        <v>278.85599999999999</v>
      </c>
      <c r="E405" s="5">
        <v>125.73</v>
      </c>
      <c r="F405" s="5">
        <v>142.49</v>
      </c>
      <c r="G405" s="5">
        <v>31.718399999999999</v>
      </c>
      <c r="H405" s="5">
        <v>196.83</v>
      </c>
      <c r="I405" s="5">
        <v>173.28</v>
      </c>
      <c r="J405" s="4">
        <v>3152.05</v>
      </c>
      <c r="K405" s="6">
        <f t="shared" si="89"/>
        <v>3.5660719717232059E-3</v>
      </c>
      <c r="L405" s="6">
        <f t="shared" si="90"/>
        <v>-4.1261010662957842E-2</v>
      </c>
      <c r="M405" s="6">
        <f t="shared" si="91"/>
        <v>2.0792456145488636E-2</v>
      </c>
      <c r="N405" s="6">
        <f t="shared" si="92"/>
        <v>-1.873097635214227E-2</v>
      </c>
      <c r="O405" s="6">
        <f t="shared" si="93"/>
        <v>-5.4442660710546376E-3</v>
      </c>
      <c r="P405" s="6">
        <f t="shared" si="94"/>
        <v>-8.5924240387832418E-3</v>
      </c>
      <c r="Q405" s="6">
        <f t="shared" si="95"/>
        <v>-2.6798516687268181E-2</v>
      </c>
      <c r="R405" s="6">
        <f t="shared" si="96"/>
        <v>-3.7760995113283014E-2</v>
      </c>
      <c r="S405" s="6">
        <f t="shared" si="97"/>
        <v>-5.6436399427117756E-3</v>
      </c>
      <c r="T405" s="6" cm="1">
        <f t="array" ref="T405">SQRT(SUMSQ(K405:R405-S405)/(COUNT(K405:R405)-1))</f>
        <v>2.3025916554006313E-2</v>
      </c>
      <c r="U405" s="10">
        <f t="shared" si="98"/>
        <v>0</v>
      </c>
      <c r="V405" s="10">
        <f t="shared" si="99"/>
        <v>0</v>
      </c>
      <c r="W405" s="6">
        <f t="array" ref="W405">AVERAGE(ABS(K405:R405-S405))</f>
        <v>1.7596363126896025E-2</v>
      </c>
      <c r="X405" s="7">
        <f t="shared" si="100"/>
        <v>-5.6436399427117756E-3</v>
      </c>
      <c r="Y405" s="7">
        <f t="shared" si="101"/>
        <v>5.6436399427117756E-3</v>
      </c>
      <c r="Z405" s="6">
        <f t="shared" si="102"/>
        <v>3.1850671802971774E-5</v>
      </c>
    </row>
    <row r="406" spans="1:26" x14ac:dyDescent="0.25">
      <c r="A406" s="1">
        <v>44022</v>
      </c>
      <c r="B406" s="5">
        <v>95.92</v>
      </c>
      <c r="C406" s="5">
        <v>42.65</v>
      </c>
      <c r="D406" s="5">
        <v>308.93</v>
      </c>
      <c r="E406" s="5">
        <v>128.01</v>
      </c>
      <c r="F406" s="5">
        <v>142.37</v>
      </c>
      <c r="G406" s="5">
        <v>32.069099999999999</v>
      </c>
      <c r="H406" s="5">
        <v>205.56</v>
      </c>
      <c r="I406" s="5">
        <v>178.44</v>
      </c>
      <c r="J406" s="4">
        <v>3185.04</v>
      </c>
      <c r="K406" s="6">
        <f t="shared" si="89"/>
        <v>2.476929026054675E-3</v>
      </c>
      <c r="L406" s="6">
        <f t="shared" si="90"/>
        <v>3.1189555125725299E-2</v>
      </c>
      <c r="M406" s="6">
        <f t="shared" si="91"/>
        <v>0.10784777806466428</v>
      </c>
      <c r="N406" s="6">
        <f t="shared" si="92"/>
        <v>1.8134096874254269E-2</v>
      </c>
      <c r="O406" s="6">
        <f t="shared" si="93"/>
        <v>-8.421643624114683E-4</v>
      </c>
      <c r="P406" s="6">
        <f t="shared" si="94"/>
        <v>1.1056673728813582E-2</v>
      </c>
      <c r="Q406" s="6">
        <f t="shared" si="95"/>
        <v>4.4352994970278781E-2</v>
      </c>
      <c r="R406" s="6">
        <f t="shared" si="96"/>
        <v>2.9778393351800547E-2</v>
      </c>
      <c r="S406" s="6">
        <f t="shared" si="97"/>
        <v>1.046620453355751E-2</v>
      </c>
      <c r="T406" s="6" cm="1">
        <f t="array" ref="T406">SQRT(SUMSQ(K406:R406-S406)/(COUNT(K406:R406)-1))</f>
        <v>4.0856467023078241E-2</v>
      </c>
      <c r="U406" s="10">
        <f t="shared" si="98"/>
        <v>0</v>
      </c>
      <c r="V406" s="10">
        <f t="shared" si="99"/>
        <v>0</v>
      </c>
      <c r="W406" s="6">
        <f t="array" ref="W406">AVERAGE(ABS(K406:R406-S406))</f>
        <v>2.4857488664707938E-2</v>
      </c>
      <c r="X406" s="7">
        <f t="shared" si="100"/>
        <v>1.046620453355751E-2</v>
      </c>
      <c r="Y406" s="7">
        <f t="shared" si="101"/>
        <v>1.046620453355751E-2</v>
      </c>
      <c r="Z406" s="6">
        <f t="shared" si="102"/>
        <v>1.0954143733825979E-4</v>
      </c>
    </row>
    <row r="407" spans="1:26" x14ac:dyDescent="0.25">
      <c r="A407" s="1">
        <v>44025</v>
      </c>
      <c r="B407" s="5">
        <v>95.477999999999994</v>
      </c>
      <c r="C407" s="5">
        <v>42.66</v>
      </c>
      <c r="D407" s="5">
        <v>299.41199999999998</v>
      </c>
      <c r="E407" s="5">
        <v>130.57</v>
      </c>
      <c r="F407" s="5">
        <v>145.21</v>
      </c>
      <c r="G407" s="5">
        <v>33.377299999999998</v>
      </c>
      <c r="H407" s="5">
        <v>208.88</v>
      </c>
      <c r="I407" s="5">
        <v>175.65</v>
      </c>
      <c r="J407" s="4">
        <v>3155.22</v>
      </c>
      <c r="K407" s="6">
        <f t="shared" si="89"/>
        <v>-4.6080066722269386E-3</v>
      </c>
      <c r="L407" s="6">
        <f t="shared" si="90"/>
        <v>2.3446658851100644E-4</v>
      </c>
      <c r="M407" s="6">
        <f t="shared" si="91"/>
        <v>-3.0809568510665963E-2</v>
      </c>
      <c r="N407" s="6">
        <f t="shared" si="92"/>
        <v>1.9998437622060772E-2</v>
      </c>
      <c r="O407" s="6">
        <f t="shared" si="93"/>
        <v>1.9948022757603434E-2</v>
      </c>
      <c r="P407" s="6">
        <f t="shared" si="94"/>
        <v>4.0793162265233551E-2</v>
      </c>
      <c r="Q407" s="6">
        <f t="shared" si="95"/>
        <v>1.6151002140494253E-2</v>
      </c>
      <c r="R407" s="6">
        <f t="shared" si="96"/>
        <v>-1.5635507733691933E-2</v>
      </c>
      <c r="S407" s="6">
        <f t="shared" si="97"/>
        <v>-9.3625197799713789E-3</v>
      </c>
      <c r="T407" s="6" cm="1">
        <f t="array" ref="T407">SQRT(SUMSQ(K407:R407-S407)/(COUNT(K407:R407)-1))</f>
        <v>2.803502856119609E-2</v>
      </c>
      <c r="U407" s="10">
        <f t="shared" si="98"/>
        <v>0</v>
      </c>
      <c r="V407" s="10">
        <f t="shared" si="99"/>
        <v>0</v>
      </c>
      <c r="W407" s="6">
        <f t="array" ref="W407">AVERAGE(ABS(K407:R407-S407))</f>
        <v>2.2051530008239936E-2</v>
      </c>
      <c r="X407" s="7">
        <f t="shared" si="100"/>
        <v>-9.3625197799713789E-3</v>
      </c>
      <c r="Y407" s="7">
        <f t="shared" si="101"/>
        <v>9.3625197799713789E-3</v>
      </c>
      <c r="Z407" s="6">
        <f t="shared" si="102"/>
        <v>8.7656776630355311E-5</v>
      </c>
    </row>
    <row r="408" spans="1:26" x14ac:dyDescent="0.25">
      <c r="A408" s="1">
        <v>44026</v>
      </c>
      <c r="B408" s="5">
        <v>97.058000000000007</v>
      </c>
      <c r="C408" s="5">
        <v>44.07</v>
      </c>
      <c r="D408" s="5">
        <v>303.36</v>
      </c>
      <c r="E408" s="5">
        <v>136.88</v>
      </c>
      <c r="F408" s="5">
        <v>147.91999999999999</v>
      </c>
      <c r="G408" s="5">
        <v>33.3962</v>
      </c>
      <c r="H408" s="5">
        <v>214.01</v>
      </c>
      <c r="I408" s="5">
        <v>179.96</v>
      </c>
      <c r="J408" s="4">
        <v>3197.52</v>
      </c>
      <c r="K408" s="6">
        <f t="shared" si="89"/>
        <v>1.6548314795031382E-2</v>
      </c>
      <c r="L408" s="6">
        <f t="shared" si="90"/>
        <v>3.3052039381153309E-2</v>
      </c>
      <c r="M408" s="6">
        <f t="shared" si="91"/>
        <v>1.3185844254739454E-2</v>
      </c>
      <c r="N408" s="6">
        <f t="shared" si="92"/>
        <v>4.8326568124377856E-2</v>
      </c>
      <c r="O408" s="6">
        <f t="shared" si="93"/>
        <v>1.8662626540871807E-2</v>
      </c>
      <c r="P408" s="6">
        <f t="shared" si="94"/>
        <v>5.6625311214508756E-4</v>
      </c>
      <c r="Q408" s="6">
        <f t="shared" si="95"/>
        <v>2.4559555725775617E-2</v>
      </c>
      <c r="R408" s="6">
        <f t="shared" si="96"/>
        <v>2.453743239396533E-2</v>
      </c>
      <c r="S408" s="6">
        <f t="shared" si="97"/>
        <v>1.3406355182839835E-2</v>
      </c>
      <c r="T408" s="6" cm="1">
        <f t="array" ref="T408">SQRT(SUMSQ(K408:R408-S408)/(COUNT(K408:R408)-1))</f>
        <v>1.713845336738572E-2</v>
      </c>
      <c r="U408" s="10">
        <f t="shared" si="98"/>
        <v>0</v>
      </c>
      <c r="V408" s="10">
        <f t="shared" si="99"/>
        <v>0</v>
      </c>
      <c r="W408" s="6">
        <f t="array" ref="W408">AVERAGE(ABS(K408:R408-S408))</f>
        <v>1.2288627357866427E-2</v>
      </c>
      <c r="X408" s="7">
        <f t="shared" si="100"/>
        <v>1.3406355182839835E-2</v>
      </c>
      <c r="Y408" s="7">
        <f t="shared" si="101"/>
        <v>1.3406355182839835E-2</v>
      </c>
      <c r="Z408" s="6">
        <f t="shared" si="102"/>
        <v>1.7973035928845651E-4</v>
      </c>
    </row>
    <row r="409" spans="1:26" x14ac:dyDescent="0.25">
      <c r="A409" s="1">
        <v>44027</v>
      </c>
      <c r="B409" s="5">
        <v>97.724999999999994</v>
      </c>
      <c r="C409" s="5">
        <v>44.63</v>
      </c>
      <c r="D409" s="5">
        <v>309.202</v>
      </c>
      <c r="E409" s="5">
        <v>138.36000000000001</v>
      </c>
      <c r="F409" s="5">
        <v>148.26</v>
      </c>
      <c r="G409" s="5">
        <v>33.860700000000001</v>
      </c>
      <c r="H409" s="5">
        <v>216.9</v>
      </c>
      <c r="I409" s="5">
        <v>187.94</v>
      </c>
      <c r="J409" s="4">
        <v>3226.56</v>
      </c>
      <c r="K409" s="6">
        <f t="shared" si="89"/>
        <v>6.8721795215231918E-3</v>
      </c>
      <c r="L409" s="6">
        <f t="shared" si="90"/>
        <v>1.2707056954844642E-2</v>
      </c>
      <c r="M409" s="6">
        <f t="shared" si="91"/>
        <v>1.9257647679324918E-2</v>
      </c>
      <c r="N409" s="6">
        <f t="shared" si="92"/>
        <v>1.0812390414962181E-2</v>
      </c>
      <c r="O409" s="6">
        <f t="shared" si="93"/>
        <v>2.2985397512169659E-3</v>
      </c>
      <c r="P409" s="6">
        <f t="shared" si="94"/>
        <v>1.3908768063432442E-2</v>
      </c>
      <c r="Q409" s="6">
        <f t="shared" si="95"/>
        <v>1.3504041867202554E-2</v>
      </c>
      <c r="R409" s="6">
        <f t="shared" si="96"/>
        <v>4.4343187374972226E-2</v>
      </c>
      <c r="S409" s="6">
        <f t="shared" si="97"/>
        <v>9.0820385798993097E-3</v>
      </c>
      <c r="T409" s="6" cm="1">
        <f t="array" ref="T409">SQRT(SUMSQ(K409:R409-S409)/(COUNT(K409:R409)-1))</f>
        <v>1.4426054180747973E-2</v>
      </c>
      <c r="U409" s="10">
        <f t="shared" si="98"/>
        <v>0</v>
      </c>
      <c r="V409" s="10">
        <f t="shared" si="99"/>
        <v>0</v>
      </c>
      <c r="W409" s="6">
        <f t="array" ref="W409">AVERAGE(ABS(K409:R409-S409))</f>
        <v>8.6292773453001959E-3</v>
      </c>
      <c r="X409" s="7">
        <f t="shared" si="100"/>
        <v>9.0820385798993097E-3</v>
      </c>
      <c r="Y409" s="7">
        <f t="shared" si="101"/>
        <v>9.0820385798993097E-3</v>
      </c>
      <c r="Z409" s="6">
        <f t="shared" si="102"/>
        <v>8.2483424766779465E-5</v>
      </c>
    </row>
    <row r="410" spans="1:26" x14ac:dyDescent="0.25">
      <c r="A410" s="1">
        <v>44028</v>
      </c>
      <c r="B410" s="5">
        <v>96.522000000000006</v>
      </c>
      <c r="C410" s="5">
        <v>44.28</v>
      </c>
      <c r="D410" s="5">
        <v>300.12799999999999</v>
      </c>
      <c r="E410" s="5">
        <v>138.56</v>
      </c>
      <c r="F410" s="5">
        <v>149.25</v>
      </c>
      <c r="G410" s="5">
        <v>33.747</v>
      </c>
      <c r="H410" s="5">
        <v>214.67</v>
      </c>
      <c r="I410" s="5">
        <v>178.7</v>
      </c>
      <c r="J410" s="4">
        <v>3215.57</v>
      </c>
      <c r="K410" s="6">
        <f t="shared" si="89"/>
        <v>-1.2310053722179526E-2</v>
      </c>
      <c r="L410" s="6">
        <f t="shared" si="90"/>
        <v>-7.8422585704682746E-3</v>
      </c>
      <c r="M410" s="6">
        <f t="shared" si="91"/>
        <v>-2.9346511342099979E-2</v>
      </c>
      <c r="N410" s="6">
        <f t="shared" si="92"/>
        <v>1.4455044810637308E-3</v>
      </c>
      <c r="O410" s="6">
        <f t="shared" si="93"/>
        <v>6.6774585188182911E-3</v>
      </c>
      <c r="P410" s="6">
        <f t="shared" si="94"/>
        <v>-3.3578750586964468E-3</v>
      </c>
      <c r="Q410" s="6">
        <f t="shared" si="95"/>
        <v>-1.0281235592438986E-2</v>
      </c>
      <c r="R410" s="6">
        <f t="shared" si="96"/>
        <v>-4.9164627008619788E-2</v>
      </c>
      <c r="S410" s="6">
        <f t="shared" si="97"/>
        <v>-3.4061043340275488E-3</v>
      </c>
      <c r="T410" s="6" cm="1">
        <f t="array" ref="T410">SQRT(SUMSQ(K410:R410-S410)/(COUNT(K410:R410)-1))</f>
        <v>2.0833328367262316E-2</v>
      </c>
      <c r="U410" s="10">
        <f t="shared" si="98"/>
        <v>0</v>
      </c>
      <c r="V410" s="10">
        <f t="shared" si="99"/>
        <v>0</v>
      </c>
      <c r="W410" s="6">
        <f t="array" ref="W410">AVERAGE(ABS(K410:R410-S410))</f>
        <v>1.3362195688617129E-2</v>
      </c>
      <c r="X410" s="7">
        <f t="shared" si="100"/>
        <v>-3.4061043340275488E-3</v>
      </c>
      <c r="Y410" s="7">
        <f t="shared" si="101"/>
        <v>3.4061043340275488E-3</v>
      </c>
      <c r="Z410" s="6">
        <f t="shared" si="102"/>
        <v>1.1601546734281251E-5</v>
      </c>
    </row>
    <row r="411" spans="1:26" x14ac:dyDescent="0.25">
      <c r="A411" s="1">
        <v>44029</v>
      </c>
      <c r="B411" s="5">
        <v>96.328000000000003</v>
      </c>
      <c r="C411" s="5">
        <v>43.52</v>
      </c>
      <c r="D411" s="5">
        <v>300.16800000000001</v>
      </c>
      <c r="E411" s="5">
        <v>136.9</v>
      </c>
      <c r="F411" s="5">
        <v>149.35</v>
      </c>
      <c r="G411" s="5">
        <v>34.363100000000003</v>
      </c>
      <c r="H411" s="5">
        <v>211.41</v>
      </c>
      <c r="I411" s="5">
        <v>175.66</v>
      </c>
      <c r="J411" s="4">
        <v>3224.73</v>
      </c>
      <c r="K411" s="6">
        <f t="shared" si="89"/>
        <v>-2.0099044777356356E-3</v>
      </c>
      <c r="L411" s="6">
        <f t="shared" si="90"/>
        <v>-1.7163504968382925E-2</v>
      </c>
      <c r="M411" s="6">
        <f t="shared" si="91"/>
        <v>1.3327646870675558E-4</v>
      </c>
      <c r="N411" s="6">
        <f t="shared" si="92"/>
        <v>-1.1980369515011469E-2</v>
      </c>
      <c r="O411" s="6">
        <f t="shared" si="93"/>
        <v>6.7001675041877817E-4</v>
      </c>
      <c r="P411" s="6">
        <f t="shared" si="94"/>
        <v>1.8256437609269094E-2</v>
      </c>
      <c r="Q411" s="6">
        <f t="shared" si="95"/>
        <v>-1.5186099594726721E-2</v>
      </c>
      <c r="R411" s="6">
        <f t="shared" si="96"/>
        <v>-1.7011751538892006E-2</v>
      </c>
      <c r="S411" s="6">
        <f t="shared" si="97"/>
        <v>2.8486395880045201E-3</v>
      </c>
      <c r="T411" s="6" cm="1">
        <f t="array" ref="T411">SQRT(SUMSQ(K411:R411-S411)/(COUNT(K411:R411)-1))</f>
        <v>1.5180804036990016E-2</v>
      </c>
      <c r="U411" s="10">
        <f t="shared" si="98"/>
        <v>0</v>
      </c>
      <c r="V411" s="10">
        <f t="shared" si="99"/>
        <v>0</v>
      </c>
      <c r="W411" s="6">
        <f t="array" ref="W411">AVERAGE(ABS(K411:R411-S411))</f>
        <v>1.223707650161493E-2</v>
      </c>
      <c r="X411" s="7">
        <f t="shared" si="100"/>
        <v>2.8486395880045201E-3</v>
      </c>
      <c r="Y411" s="7">
        <f t="shared" si="101"/>
        <v>2.8486395880045201E-3</v>
      </c>
      <c r="Z411" s="6">
        <f t="shared" si="102"/>
        <v>8.1147475023465628E-6</v>
      </c>
    </row>
    <row r="412" spans="1:26" x14ac:dyDescent="0.25">
      <c r="A412" s="1">
        <v>44032</v>
      </c>
      <c r="B412" s="5">
        <v>98.358000000000004</v>
      </c>
      <c r="C412" s="5">
        <v>42.5</v>
      </c>
      <c r="D412" s="5">
        <v>328.6</v>
      </c>
      <c r="E412" s="5">
        <v>134.63</v>
      </c>
      <c r="F412" s="5">
        <v>149.6</v>
      </c>
      <c r="G412" s="5">
        <v>34.600099999999998</v>
      </c>
      <c r="H412" s="5">
        <v>211.71</v>
      </c>
      <c r="I412" s="5">
        <v>174.42</v>
      </c>
      <c r="J412" s="4">
        <v>3251.84</v>
      </c>
      <c r="K412" s="6">
        <f t="shared" si="89"/>
        <v>2.1073831077152994E-2</v>
      </c>
      <c r="L412" s="6">
        <f t="shared" si="90"/>
        <v>-2.3437500000000111E-2</v>
      </c>
      <c r="M412" s="6">
        <f t="shared" si="91"/>
        <v>9.4720289970949612E-2</v>
      </c>
      <c r="N412" s="6">
        <f t="shared" si="92"/>
        <v>-1.6581446311176085E-2</v>
      </c>
      <c r="O412" s="6">
        <f t="shared" si="93"/>
        <v>1.6739203213926857E-3</v>
      </c>
      <c r="P412" s="6">
        <f t="shared" si="94"/>
        <v>6.8969330473676038E-3</v>
      </c>
      <c r="Q412" s="6">
        <f t="shared" si="95"/>
        <v>1.4190435646375121E-3</v>
      </c>
      <c r="R412" s="6">
        <f t="shared" si="96"/>
        <v>-7.0590914266196458E-3</v>
      </c>
      <c r="S412" s="6">
        <f t="shared" si="97"/>
        <v>8.4069053843267572E-3</v>
      </c>
      <c r="T412" s="6" cm="1">
        <f t="array" ref="T412">SQRT(SUMSQ(K412:R412-S412)/(COUNT(K412:R412)-1))</f>
        <v>3.7003041601871213E-2</v>
      </c>
      <c r="U412" s="10">
        <f t="shared" si="98"/>
        <v>0</v>
      </c>
      <c r="V412" s="10">
        <f t="shared" si="99"/>
        <v>0</v>
      </c>
      <c r="W412" s="6">
        <f t="array" ref="W412">AVERAGE(ABS(K412:R412-S412))</f>
        <v>2.3313735423725959E-2</v>
      </c>
      <c r="X412" s="7">
        <f t="shared" si="100"/>
        <v>8.4069053843267572E-3</v>
      </c>
      <c r="Y412" s="7">
        <f t="shared" si="101"/>
        <v>8.4069053843267572E-3</v>
      </c>
      <c r="Z412" s="6">
        <f t="shared" si="102"/>
        <v>7.0676058141022215E-5</v>
      </c>
    </row>
    <row r="413" spans="1:26" x14ac:dyDescent="0.25">
      <c r="A413" s="1">
        <v>44033</v>
      </c>
      <c r="B413" s="5">
        <v>97</v>
      </c>
      <c r="C413" s="5">
        <v>44.65</v>
      </c>
      <c r="D413" s="5">
        <v>313.67200000000003</v>
      </c>
      <c r="E413" s="5">
        <v>135.87</v>
      </c>
      <c r="F413" s="5">
        <v>149.74</v>
      </c>
      <c r="G413" s="5">
        <v>34.780200000000001</v>
      </c>
      <c r="H413" s="5">
        <v>212.02</v>
      </c>
      <c r="I413" s="5">
        <v>178.63</v>
      </c>
      <c r="J413" s="4">
        <v>3257.3</v>
      </c>
      <c r="K413" s="6">
        <f t="shared" si="89"/>
        <v>-1.3806706114398493E-2</v>
      </c>
      <c r="L413" s="6">
        <f t="shared" si="90"/>
        <v>5.0588235294117601E-2</v>
      </c>
      <c r="M413" s="6">
        <f t="shared" si="91"/>
        <v>-4.5429093122337227E-2</v>
      </c>
      <c r="N413" s="6">
        <f t="shared" si="92"/>
        <v>9.210428582039798E-3</v>
      </c>
      <c r="O413" s="6">
        <f t="shared" si="93"/>
        <v>9.3582887700538464E-4</v>
      </c>
      <c r="P413" s="6">
        <f t="shared" si="94"/>
        <v>5.2051872682450373E-3</v>
      </c>
      <c r="Q413" s="6">
        <f t="shared" si="95"/>
        <v>1.4642671579045974E-3</v>
      </c>
      <c r="R413" s="6">
        <f t="shared" si="96"/>
        <v>2.4137140236211385E-2</v>
      </c>
      <c r="S413" s="6">
        <f t="shared" si="97"/>
        <v>1.6790493997245193E-3</v>
      </c>
      <c r="T413" s="6" cm="1">
        <f t="array" ref="T413">SQRT(SUMSQ(K413:R413-S413)/(COUNT(K413:R413)-1))</f>
        <v>2.7839370511681286E-2</v>
      </c>
      <c r="U413" s="10">
        <f t="shared" si="98"/>
        <v>0</v>
      </c>
      <c r="V413" s="10">
        <f t="shared" si="99"/>
        <v>0</v>
      </c>
      <c r="W413" s="6">
        <f t="array" ref="W413">AVERAGE(ABS(K413:R413-S413))</f>
        <v>1.8247086822804945E-2</v>
      </c>
      <c r="X413" s="7">
        <f t="shared" si="100"/>
        <v>1.6790493997245193E-3</v>
      </c>
      <c r="Y413" s="7">
        <f t="shared" si="101"/>
        <v>1.6790493997245193E-3</v>
      </c>
      <c r="Z413" s="6">
        <f t="shared" si="102"/>
        <v>2.8192068867152683E-6</v>
      </c>
    </row>
    <row r="414" spans="1:26" x14ac:dyDescent="0.25">
      <c r="A414" s="1">
        <v>44034</v>
      </c>
      <c r="B414" s="5">
        <v>97.272000000000006</v>
      </c>
      <c r="C414" s="5">
        <v>43.61</v>
      </c>
      <c r="D414" s="5">
        <v>318.46600000000001</v>
      </c>
      <c r="E414" s="5">
        <v>136.97999999999999</v>
      </c>
      <c r="F414" s="5">
        <v>150.01</v>
      </c>
      <c r="G414" s="5">
        <v>36.552900000000001</v>
      </c>
      <c r="H414" s="5">
        <v>206</v>
      </c>
      <c r="I414" s="5">
        <v>179.79</v>
      </c>
      <c r="J414" s="4">
        <v>3276.02</v>
      </c>
      <c r="K414" s="6">
        <f t="shared" si="89"/>
        <v>2.8041237113403117E-3</v>
      </c>
      <c r="L414" s="6">
        <f t="shared" si="90"/>
        <v>-2.3292273236282135E-2</v>
      </c>
      <c r="M414" s="6">
        <f t="shared" si="91"/>
        <v>1.5283480833482077E-2</v>
      </c>
      <c r="N414" s="6">
        <f t="shared" si="92"/>
        <v>8.1695738573634991E-3</v>
      </c>
      <c r="O414" s="6">
        <f t="shared" si="93"/>
        <v>1.803125417390028E-3</v>
      </c>
      <c r="P414" s="6">
        <f t="shared" si="94"/>
        <v>5.0968654579329531E-2</v>
      </c>
      <c r="Q414" s="6">
        <f t="shared" si="95"/>
        <v>-2.8393547778511552E-2</v>
      </c>
      <c r="R414" s="6">
        <f t="shared" si="96"/>
        <v>6.4938700106365044E-3</v>
      </c>
      <c r="S414" s="6">
        <f t="shared" si="97"/>
        <v>5.7470911491110943E-3</v>
      </c>
      <c r="T414" s="6" cm="1">
        <f t="array" ref="T414">SQRT(SUMSQ(K414:R414-S414)/(COUNT(K414:R414)-1))</f>
        <v>2.4423181206597165E-2</v>
      </c>
      <c r="U414" s="10">
        <f t="shared" si="98"/>
        <v>0</v>
      </c>
      <c r="V414" s="10">
        <f t="shared" si="99"/>
        <v>0</v>
      </c>
      <c r="W414" s="6">
        <f t="array" ref="W414">AVERAGE(ABS(K414:R414-S414))</f>
        <v>1.599926889585937E-2</v>
      </c>
      <c r="X414" s="7">
        <f t="shared" si="100"/>
        <v>5.7470911491110943E-3</v>
      </c>
      <c r="Y414" s="7">
        <f t="shared" si="101"/>
        <v>5.7470911491110943E-3</v>
      </c>
      <c r="Z414" s="6">
        <f t="shared" si="102"/>
        <v>3.3029056676191076E-5</v>
      </c>
    </row>
    <row r="415" spans="1:26" x14ac:dyDescent="0.25">
      <c r="A415" s="1">
        <v>44035</v>
      </c>
      <c r="B415" s="5">
        <v>92.844999999999999</v>
      </c>
      <c r="C415" s="5">
        <v>43.7</v>
      </c>
      <c r="D415" s="5">
        <v>302.61399999999998</v>
      </c>
      <c r="E415" s="5">
        <v>136.6</v>
      </c>
      <c r="F415" s="5">
        <v>149.61000000000001</v>
      </c>
      <c r="G415" s="5">
        <v>36.410699999999999</v>
      </c>
      <c r="H415" s="5">
        <v>203.02</v>
      </c>
      <c r="I415" s="5">
        <v>176.45</v>
      </c>
      <c r="J415" s="4">
        <v>3235.66</v>
      </c>
      <c r="K415" s="6">
        <f t="shared" si="89"/>
        <v>-4.5511555226581235E-2</v>
      </c>
      <c r="L415" s="6">
        <f t="shared" si="90"/>
        <v>2.0637468470534603E-3</v>
      </c>
      <c r="M415" s="6">
        <f t="shared" si="91"/>
        <v>-4.9776114247674919E-2</v>
      </c>
      <c r="N415" s="6">
        <f t="shared" si="92"/>
        <v>-2.7741276098700585E-3</v>
      </c>
      <c r="O415" s="6">
        <f t="shared" si="93"/>
        <v>-2.6664889007398385E-3</v>
      </c>
      <c r="P415" s="6">
        <f t="shared" si="94"/>
        <v>-3.8902522098110959E-3</v>
      </c>
      <c r="Q415" s="6">
        <f t="shared" si="95"/>
        <v>-1.4466019417475717E-2</v>
      </c>
      <c r="R415" s="6">
        <f t="shared" si="96"/>
        <v>-1.8577228989376526E-2</v>
      </c>
      <c r="S415" s="6">
        <f t="shared" si="97"/>
        <v>-1.2319827107282633E-2</v>
      </c>
      <c r="T415" s="6" cm="1">
        <f t="array" ref="T415">SQRT(SUMSQ(K415:R415-S415)/(COUNT(K415:R415)-1))</f>
        <v>2.0738775730886529E-2</v>
      </c>
      <c r="U415" s="10">
        <f t="shared" si="98"/>
        <v>0</v>
      </c>
      <c r="V415" s="10">
        <f t="shared" si="99"/>
        <v>0</v>
      </c>
      <c r="W415" s="6">
        <f t="array" ref="W415">AVERAGE(ABS(K415:R415-S415))</f>
        <v>1.5132974500967608E-2</v>
      </c>
      <c r="X415" s="7">
        <f t="shared" si="100"/>
        <v>-1.2319827107282633E-2</v>
      </c>
      <c r="Y415" s="7">
        <f t="shared" si="101"/>
        <v>1.2319827107282633E-2</v>
      </c>
      <c r="Z415" s="6">
        <f t="shared" si="102"/>
        <v>1.5177813995333596E-4</v>
      </c>
    </row>
    <row r="416" spans="1:26" x14ac:dyDescent="0.25">
      <c r="A416" s="1">
        <v>44036</v>
      </c>
      <c r="B416" s="5">
        <v>92.614999999999995</v>
      </c>
      <c r="C416" s="5">
        <v>43.43</v>
      </c>
      <c r="D416" s="5">
        <v>283.39999999999998</v>
      </c>
      <c r="E416" s="5">
        <v>137.58000000000001</v>
      </c>
      <c r="F416" s="5">
        <v>148.12</v>
      </c>
      <c r="G416" s="5">
        <v>35.6997</v>
      </c>
      <c r="H416" s="5">
        <v>201.47</v>
      </c>
      <c r="I416" s="5">
        <v>173.76</v>
      </c>
      <c r="J416" s="4">
        <v>3215.63</v>
      </c>
      <c r="K416" s="6">
        <f t="shared" si="89"/>
        <v>-2.4772470246109402E-3</v>
      </c>
      <c r="L416" s="6">
        <f t="shared" si="90"/>
        <v>-6.1784897025172203E-3</v>
      </c>
      <c r="M416" s="6">
        <f t="shared" si="91"/>
        <v>-6.3493427270384095E-2</v>
      </c>
      <c r="N416" s="6">
        <f t="shared" si="92"/>
        <v>7.1742313323572837E-3</v>
      </c>
      <c r="O416" s="6">
        <f t="shared" si="93"/>
        <v>-9.9592273243768181E-3</v>
      </c>
      <c r="P416" s="6">
        <f t="shared" si="94"/>
        <v>-1.9527226886602023E-2</v>
      </c>
      <c r="Q416" s="6">
        <f t="shared" si="95"/>
        <v>-7.6347157915477304E-3</v>
      </c>
      <c r="R416" s="6">
        <f t="shared" si="96"/>
        <v>-1.5245111929725108E-2</v>
      </c>
      <c r="S416" s="6">
        <f t="shared" si="97"/>
        <v>-6.1903908321639944E-3</v>
      </c>
      <c r="T416" s="6" cm="1">
        <f t="array" ref="T416">SQRT(SUMSQ(K416:R416-S416)/(COUNT(K416:R416)-1))</f>
        <v>2.3152254016783766E-2</v>
      </c>
      <c r="U416" s="10">
        <f t="shared" si="98"/>
        <v>0</v>
      </c>
      <c r="V416" s="10">
        <f t="shared" si="99"/>
        <v>0</v>
      </c>
      <c r="W416" s="6">
        <f t="array" ref="W416">AVERAGE(ABS(K416:R416-S416))</f>
        <v>1.2749677767942114E-2</v>
      </c>
      <c r="X416" s="7">
        <f t="shared" si="100"/>
        <v>-6.1903908321639944E-3</v>
      </c>
      <c r="Y416" s="7">
        <f t="shared" si="101"/>
        <v>6.1903908321639944E-3</v>
      </c>
      <c r="Z416" s="6">
        <f t="shared" si="102"/>
        <v>3.8320938654940029E-5</v>
      </c>
    </row>
    <row r="417" spans="1:26" x14ac:dyDescent="0.25">
      <c r="A417" s="1">
        <v>44039</v>
      </c>
      <c r="B417" s="5">
        <v>94.81</v>
      </c>
      <c r="C417" s="5">
        <v>44.07</v>
      </c>
      <c r="D417" s="5">
        <v>307.92</v>
      </c>
      <c r="E417" s="5">
        <v>139.88999999999999</v>
      </c>
      <c r="F417" s="5">
        <v>147.18</v>
      </c>
      <c r="G417" s="5">
        <v>35.585999999999999</v>
      </c>
      <c r="H417" s="5">
        <v>203.02</v>
      </c>
      <c r="I417" s="5">
        <v>170.21</v>
      </c>
      <c r="J417" s="4">
        <v>3239.41</v>
      </c>
      <c r="K417" s="6">
        <f t="shared" si="89"/>
        <v>2.3700264535982285E-2</v>
      </c>
      <c r="L417" s="6">
        <f t="shared" si="90"/>
        <v>1.4736357356665897E-2</v>
      </c>
      <c r="M417" s="6">
        <f t="shared" si="91"/>
        <v>8.6520818630910545E-2</v>
      </c>
      <c r="N417" s="6">
        <f t="shared" si="92"/>
        <v>1.6790231138246625E-2</v>
      </c>
      <c r="O417" s="6">
        <f t="shared" si="93"/>
        <v>-6.3462057790980575E-3</v>
      </c>
      <c r="P417" s="6">
        <f t="shared" si="94"/>
        <v>-3.1849007134514551E-3</v>
      </c>
      <c r="Q417" s="6">
        <f t="shared" si="95"/>
        <v>7.6934531195711475E-3</v>
      </c>
      <c r="R417" s="6">
        <f t="shared" si="96"/>
        <v>-2.043047882136273E-2</v>
      </c>
      <c r="S417" s="6">
        <f t="shared" si="97"/>
        <v>7.3951294147647229E-3</v>
      </c>
      <c r="T417" s="6" cm="1">
        <f t="array" ref="T417">SQRT(SUMSQ(K417:R417-S417)/(COUNT(K417:R417)-1))</f>
        <v>3.3260891858388986E-2</v>
      </c>
      <c r="U417" s="10">
        <f t="shared" si="98"/>
        <v>0</v>
      </c>
      <c r="V417" s="10">
        <f t="shared" si="99"/>
        <v>0</v>
      </c>
      <c r="W417" s="6">
        <f t="array" ref="W417">AVERAGE(ABS(K417:R417-S417))</f>
        <v>2.0576556408219912E-2</v>
      </c>
      <c r="X417" s="7">
        <f t="shared" si="100"/>
        <v>7.3951294147647229E-3</v>
      </c>
      <c r="Y417" s="7">
        <f t="shared" si="101"/>
        <v>7.3951294147647229E-3</v>
      </c>
      <c r="Z417" s="6">
        <f t="shared" si="102"/>
        <v>5.468793906111843E-5</v>
      </c>
    </row>
    <row r="418" spans="1:26" x14ac:dyDescent="0.25">
      <c r="A418" s="1">
        <v>44040</v>
      </c>
      <c r="B418" s="5">
        <v>93.253</v>
      </c>
      <c r="C418" s="5">
        <v>43.55</v>
      </c>
      <c r="D418" s="5">
        <v>295.298</v>
      </c>
      <c r="E418" s="5">
        <v>138.03</v>
      </c>
      <c r="F418" s="5">
        <v>146.83000000000001</v>
      </c>
      <c r="G418" s="5">
        <v>36.988999999999997</v>
      </c>
      <c r="H418" s="5">
        <v>201.62</v>
      </c>
      <c r="I418" s="5">
        <v>170.84</v>
      </c>
      <c r="J418" s="4">
        <v>3218.44</v>
      </c>
      <c r="K418" s="6">
        <f t="shared" si="89"/>
        <v>-1.642231832085228E-2</v>
      </c>
      <c r="L418" s="6">
        <f t="shared" si="90"/>
        <v>-1.179941002949858E-2</v>
      </c>
      <c r="M418" s="6">
        <f t="shared" si="91"/>
        <v>-4.0991166536762824E-2</v>
      </c>
      <c r="N418" s="6">
        <f t="shared" si="92"/>
        <v>-1.3296161269568896E-2</v>
      </c>
      <c r="O418" s="6">
        <f t="shared" si="93"/>
        <v>-2.3780404946324163E-3</v>
      </c>
      <c r="P418" s="6">
        <f t="shared" si="94"/>
        <v>3.9425616815601527E-2</v>
      </c>
      <c r="Q418" s="6">
        <f t="shared" si="95"/>
        <v>-6.8958723278494949E-3</v>
      </c>
      <c r="R418" s="6">
        <f t="shared" si="96"/>
        <v>3.7013101462899378E-3</v>
      </c>
      <c r="S418" s="6">
        <f t="shared" si="97"/>
        <v>-6.4734010205561576E-3</v>
      </c>
      <c r="T418" s="6" cm="1">
        <f t="array" ref="T418">SQRT(SUMSQ(K418:R418-S418)/(COUNT(K418:R418)-1))</f>
        <v>2.2654449473256261E-2</v>
      </c>
      <c r="U418" s="10">
        <f t="shared" si="98"/>
        <v>0</v>
      </c>
      <c r="V418" s="10">
        <f t="shared" si="99"/>
        <v>0</v>
      </c>
      <c r="W418" s="6">
        <f t="array" ref="W418">AVERAGE(ABS(K418:R418-S418))</f>
        <v>1.4650876613834851E-2</v>
      </c>
      <c r="X418" s="7">
        <f t="shared" si="100"/>
        <v>-6.4734010205561576E-3</v>
      </c>
      <c r="Y418" s="7">
        <f t="shared" si="101"/>
        <v>6.4734010205561576E-3</v>
      </c>
      <c r="Z418" s="6">
        <f t="shared" si="102"/>
        <v>4.1904920772937501E-5</v>
      </c>
    </row>
    <row r="419" spans="1:26" x14ac:dyDescent="0.25">
      <c r="A419" s="1">
        <v>44041</v>
      </c>
      <c r="B419" s="5">
        <v>95.04</v>
      </c>
      <c r="C419" s="5">
        <v>44.03</v>
      </c>
      <c r="D419" s="5">
        <v>299.822</v>
      </c>
      <c r="E419" s="5">
        <v>140.53</v>
      </c>
      <c r="F419" s="5">
        <v>146.54</v>
      </c>
      <c r="G419" s="5">
        <v>37.216500000000003</v>
      </c>
      <c r="H419" s="5">
        <v>202.58</v>
      </c>
      <c r="I419" s="5">
        <v>166.01</v>
      </c>
      <c r="J419" s="4">
        <v>3258.44</v>
      </c>
      <c r="K419" s="6">
        <f t="shared" si="89"/>
        <v>1.9162922372470748E-2</v>
      </c>
      <c r="L419" s="6">
        <f t="shared" si="90"/>
        <v>1.102181400688873E-2</v>
      </c>
      <c r="M419" s="6">
        <f t="shared" si="91"/>
        <v>1.5320117305230641E-2</v>
      </c>
      <c r="N419" s="6">
        <f t="shared" si="92"/>
        <v>1.8112004636673174E-2</v>
      </c>
      <c r="O419" s="6">
        <f t="shared" si="93"/>
        <v>-1.9750732139209859E-3</v>
      </c>
      <c r="P419" s="6">
        <f t="shared" si="94"/>
        <v>6.1504771688882798E-3</v>
      </c>
      <c r="Q419" s="6">
        <f t="shared" si="95"/>
        <v>4.7614323975795347E-3</v>
      </c>
      <c r="R419" s="6">
        <f t="shared" si="96"/>
        <v>-2.8272067431514891E-2</v>
      </c>
      <c r="S419" s="6">
        <f t="shared" si="97"/>
        <v>1.2428381451883519E-2</v>
      </c>
      <c r="T419" s="6" cm="1">
        <f t="array" ref="T419">SQRT(SUMSQ(K419:R419-S419)/(COUNT(K419:R419)-1))</f>
        <v>1.7113814043249014E-2</v>
      </c>
      <c r="U419" s="10">
        <f t="shared" si="98"/>
        <v>0</v>
      </c>
      <c r="V419" s="10">
        <f t="shared" si="99"/>
        <v>0</v>
      </c>
      <c r="W419" s="6">
        <f t="array" ref="W419">AVERAGE(ABS(K419:R419-S419))</f>
        <v>1.0720653036277616E-2</v>
      </c>
      <c r="X419" s="7">
        <f t="shared" si="100"/>
        <v>1.2428381451883519E-2</v>
      </c>
      <c r="Y419" s="7">
        <f t="shared" si="101"/>
        <v>1.2428381451883519E-2</v>
      </c>
      <c r="Z419" s="6">
        <f t="shared" si="102"/>
        <v>1.5446466551352229E-4</v>
      </c>
    </row>
    <row r="420" spans="1:26" x14ac:dyDescent="0.25">
      <c r="A420" s="1">
        <v>44042</v>
      </c>
      <c r="B420" s="5">
        <v>96.19</v>
      </c>
      <c r="C420" s="5">
        <v>41.87</v>
      </c>
      <c r="D420" s="5">
        <v>297.49799999999999</v>
      </c>
      <c r="E420" s="5">
        <v>136.72999999999999</v>
      </c>
      <c r="F420" s="5">
        <v>146.84</v>
      </c>
      <c r="G420" s="5">
        <v>36.723500000000001</v>
      </c>
      <c r="H420" s="5">
        <v>199.53</v>
      </c>
      <c r="I420" s="5">
        <v>161.94999999999999</v>
      </c>
      <c r="J420" s="4">
        <v>3246.22</v>
      </c>
      <c r="K420" s="6">
        <f t="shared" si="89"/>
        <v>1.210016835016825E-2</v>
      </c>
      <c r="L420" s="6">
        <f t="shared" si="90"/>
        <v>-4.9057460822166776E-2</v>
      </c>
      <c r="M420" s="6">
        <f t="shared" si="91"/>
        <v>-7.7512657510122596E-3</v>
      </c>
      <c r="N420" s="6">
        <f t="shared" si="92"/>
        <v>-2.7040489575179794E-2</v>
      </c>
      <c r="O420" s="6">
        <f t="shared" si="93"/>
        <v>2.047222601337495E-3</v>
      </c>
      <c r="P420" s="6">
        <f t="shared" si="94"/>
        <v>-1.3246812569693622E-2</v>
      </c>
      <c r="Q420" s="6">
        <f t="shared" si="95"/>
        <v>-1.5055780432421839E-2</v>
      </c>
      <c r="R420" s="6">
        <f t="shared" si="96"/>
        <v>-2.4456358050719884E-2</v>
      </c>
      <c r="S420" s="6">
        <f t="shared" si="97"/>
        <v>-3.7502608610255894E-3</v>
      </c>
      <c r="T420" s="6" cm="1">
        <f t="array" ref="T420">SQRT(SUMSQ(K420:R420-S420)/(COUNT(K420:R420)-1))</f>
        <v>2.2496900772726383E-2</v>
      </c>
      <c r="U420" s="10">
        <f t="shared" si="98"/>
        <v>0</v>
      </c>
      <c r="V420" s="10">
        <f t="shared" si="99"/>
        <v>0</v>
      </c>
      <c r="W420" s="6">
        <f t="array" ref="W420">AVERAGE(ABS(K420:R420-S420))</f>
        <v>1.6969314338574695E-2</v>
      </c>
      <c r="X420" s="7">
        <f t="shared" si="100"/>
        <v>-3.7502608610255894E-3</v>
      </c>
      <c r="Y420" s="7">
        <f t="shared" si="101"/>
        <v>3.7502608610255894E-3</v>
      </c>
      <c r="Z420" s="6">
        <f t="shared" si="102"/>
        <v>1.4064456525740396E-5</v>
      </c>
    </row>
    <row r="421" spans="1:26" x14ac:dyDescent="0.25">
      <c r="A421" s="1">
        <v>44043</v>
      </c>
      <c r="B421" s="5">
        <v>106.26</v>
      </c>
      <c r="C421" s="5">
        <v>42.08</v>
      </c>
      <c r="D421" s="5">
        <v>286.15199999999999</v>
      </c>
      <c r="E421" s="5">
        <v>132.88</v>
      </c>
      <c r="F421" s="5">
        <v>145.76</v>
      </c>
      <c r="G421" s="5">
        <v>36.4771</v>
      </c>
      <c r="H421" s="5">
        <v>197.96</v>
      </c>
      <c r="I421" s="5">
        <v>158</v>
      </c>
      <c r="J421" s="4">
        <v>3271.12</v>
      </c>
      <c r="K421" s="6">
        <f t="shared" si="89"/>
        <v>0.1046886370724609</v>
      </c>
      <c r="L421" s="6">
        <f t="shared" si="90"/>
        <v>5.0155242417004864E-3</v>
      </c>
      <c r="M421" s="6">
        <f t="shared" si="91"/>
        <v>-3.8138071516447214E-2</v>
      </c>
      <c r="N421" s="6">
        <f t="shared" si="92"/>
        <v>-2.8157683024939595E-2</v>
      </c>
      <c r="O421" s="6">
        <f t="shared" si="93"/>
        <v>-7.3549441569055185E-3</v>
      </c>
      <c r="P421" s="6">
        <f t="shared" si="94"/>
        <v>-6.7096001198143629E-3</v>
      </c>
      <c r="Q421" s="6">
        <f t="shared" si="95"/>
        <v>-7.8684909537412029E-3</v>
      </c>
      <c r="R421" s="6">
        <f t="shared" si="96"/>
        <v>-2.4390243902438935E-2</v>
      </c>
      <c r="S421" s="6">
        <f t="shared" si="97"/>
        <v>7.6704597963170862E-3</v>
      </c>
      <c r="T421" s="6" cm="1">
        <f t="array" ref="T421">SQRT(SUMSQ(K421:R421-S421)/(COUNT(K421:R421)-1))</f>
        <v>4.5518519563954127E-2</v>
      </c>
      <c r="U421" s="10">
        <f t="shared" si="98"/>
        <v>0</v>
      </c>
      <c r="V421" s="10">
        <f t="shared" si="99"/>
        <v>0</v>
      </c>
      <c r="W421" s="6">
        <f t="array" ref="W421">AVERAGE(ABS(K421:R421-S421))</f>
        <v>3.228936316036872E-2</v>
      </c>
      <c r="X421" s="7">
        <f t="shared" si="100"/>
        <v>7.6704597963170862E-3</v>
      </c>
      <c r="Y421" s="7">
        <f t="shared" si="101"/>
        <v>7.6704597963170862E-3</v>
      </c>
      <c r="Z421" s="6">
        <f t="shared" si="102"/>
        <v>5.8835953486916756E-5</v>
      </c>
    </row>
    <row r="422" spans="1:26" x14ac:dyDescent="0.25">
      <c r="A422" s="1">
        <v>44046</v>
      </c>
      <c r="B422" s="5">
        <v>108.938</v>
      </c>
      <c r="C422" s="5">
        <v>42.25</v>
      </c>
      <c r="D422" s="5">
        <v>297</v>
      </c>
      <c r="E422" s="5">
        <v>131.78</v>
      </c>
      <c r="F422" s="5">
        <v>147.35</v>
      </c>
      <c r="G422" s="5">
        <v>36.3538</v>
      </c>
      <c r="H422" s="5">
        <v>199.39</v>
      </c>
      <c r="I422" s="5">
        <v>162.27000000000001</v>
      </c>
      <c r="J422" s="4">
        <v>3294.61</v>
      </c>
      <c r="K422" s="6">
        <f t="shared" si="89"/>
        <v>2.5202333897986096E-2</v>
      </c>
      <c r="L422" s="6">
        <f t="shared" si="90"/>
        <v>4.0399239543726928E-3</v>
      </c>
      <c r="M422" s="6">
        <f t="shared" si="91"/>
        <v>3.7909921999496721E-2</v>
      </c>
      <c r="N422" s="6">
        <f t="shared" si="92"/>
        <v>-8.2781456953642252E-3</v>
      </c>
      <c r="O422" s="6">
        <f t="shared" si="93"/>
        <v>1.0908342480790312E-2</v>
      </c>
      <c r="P422" s="6">
        <f t="shared" si="94"/>
        <v>-3.3802029218331642E-3</v>
      </c>
      <c r="Q422" s="6">
        <f t="shared" si="95"/>
        <v>7.2236815518285091E-3</v>
      </c>
      <c r="R422" s="6">
        <f t="shared" si="96"/>
        <v>2.7025316455696169E-2</v>
      </c>
      <c r="S422" s="6">
        <f t="shared" si="97"/>
        <v>7.1810266819927193E-3</v>
      </c>
      <c r="T422" s="6" cm="1">
        <f t="array" ref="T422">SQRT(SUMSQ(K422:R422-S422)/(COUNT(K422:R422)-1))</f>
        <v>1.705920433588758E-2</v>
      </c>
      <c r="U422" s="10">
        <f t="shared" si="98"/>
        <v>0</v>
      </c>
      <c r="V422" s="10">
        <f t="shared" si="99"/>
        <v>0</v>
      </c>
      <c r="W422" s="6">
        <f t="array" ref="W422">AVERAGE(ABS(K422:R422-S422))</f>
        <v>1.2690745960579633E-2</v>
      </c>
      <c r="X422" s="7">
        <f t="shared" si="100"/>
        <v>7.1810266819927193E-3</v>
      </c>
      <c r="Y422" s="7">
        <f t="shared" si="101"/>
        <v>7.1810266819927193E-3</v>
      </c>
      <c r="Z422" s="6">
        <f t="shared" si="102"/>
        <v>5.1567144207491363E-5</v>
      </c>
    </row>
    <row r="423" spans="1:26" x14ac:dyDescent="0.25">
      <c r="A423" s="1">
        <v>44047</v>
      </c>
      <c r="B423" s="5">
        <v>109.66500000000001</v>
      </c>
      <c r="C423" s="5">
        <v>43.47</v>
      </c>
      <c r="D423" s="5">
        <v>297.39999999999998</v>
      </c>
      <c r="E423" s="5">
        <v>131.52000000000001</v>
      </c>
      <c r="F423" s="5">
        <v>147.22</v>
      </c>
      <c r="G423" s="5">
        <v>36.3917</v>
      </c>
      <c r="H423" s="5">
        <v>201.64</v>
      </c>
      <c r="I423" s="5">
        <v>165.07</v>
      </c>
      <c r="J423" s="4">
        <v>3306.51</v>
      </c>
      <c r="K423" s="6">
        <f t="shared" si="89"/>
        <v>6.6735207182067047E-3</v>
      </c>
      <c r="L423" s="6">
        <f t="shared" si="90"/>
        <v>2.8875739644970366E-2</v>
      </c>
      <c r="M423" s="6">
        <f t="shared" si="91"/>
        <v>1.3468013468012074E-3</v>
      </c>
      <c r="N423" s="6">
        <f t="shared" si="92"/>
        <v>-1.9729852784944324E-3</v>
      </c>
      <c r="O423" s="6">
        <f t="shared" si="93"/>
        <v>-8.8225313878520506E-4</v>
      </c>
      <c r="P423" s="6">
        <f t="shared" si="94"/>
        <v>1.0425320049074482E-3</v>
      </c>
      <c r="Q423" s="6">
        <f t="shared" si="95"/>
        <v>1.1284417473293562E-2</v>
      </c>
      <c r="R423" s="6">
        <f t="shared" si="96"/>
        <v>1.7255191964010486E-2</v>
      </c>
      <c r="S423" s="6">
        <f t="shared" si="97"/>
        <v>3.6119601409574376E-3</v>
      </c>
      <c r="T423" s="6" cm="1">
        <f t="array" ref="T423">SQRT(SUMSQ(K423:R423-S423)/(COUNT(K423:R423)-1))</f>
        <v>1.1684902088597529E-2</v>
      </c>
      <c r="U423" s="10">
        <f t="shared" si="98"/>
        <v>0</v>
      </c>
      <c r="V423" s="10">
        <f t="shared" si="99"/>
        <v>0</v>
      </c>
      <c r="W423" s="6">
        <f t="array" ref="W423">AVERAGE(ABS(K423:R423-S423))</f>
        <v>8.0693468582565125E-3</v>
      </c>
      <c r="X423" s="7">
        <f t="shared" si="100"/>
        <v>3.6119601409574376E-3</v>
      </c>
      <c r="Y423" s="7">
        <f t="shared" si="101"/>
        <v>3.6119601409574376E-3</v>
      </c>
      <c r="Z423" s="6">
        <f t="shared" si="102"/>
        <v>1.3046256059865272E-5</v>
      </c>
    </row>
    <row r="424" spans="1:26" x14ac:dyDescent="0.25">
      <c r="A424" s="1">
        <v>44048</v>
      </c>
      <c r="B424" s="5">
        <v>110.063</v>
      </c>
      <c r="C424" s="5">
        <v>43.85</v>
      </c>
      <c r="D424" s="5">
        <v>297.00400000000002</v>
      </c>
      <c r="E424" s="5">
        <v>134.97</v>
      </c>
      <c r="F424" s="5">
        <v>148.4</v>
      </c>
      <c r="G424" s="5">
        <v>36.448599999999999</v>
      </c>
      <c r="H424" s="5">
        <v>204.52</v>
      </c>
      <c r="I424" s="5">
        <v>174.28</v>
      </c>
      <c r="J424" s="4">
        <v>3327.77</v>
      </c>
      <c r="K424" s="6">
        <f t="shared" si="89"/>
        <v>3.6292344868462667E-3</v>
      </c>
      <c r="L424" s="6">
        <f t="shared" si="90"/>
        <v>8.7416609155739344E-3</v>
      </c>
      <c r="M424" s="6">
        <f t="shared" si="91"/>
        <v>-1.3315400134497057E-3</v>
      </c>
      <c r="N424" s="6">
        <f t="shared" si="92"/>
        <v>2.6231751824817406E-2</v>
      </c>
      <c r="O424" s="6">
        <f t="shared" si="93"/>
        <v>8.015215324004954E-3</v>
      </c>
      <c r="P424" s="6">
        <f t="shared" si="94"/>
        <v>1.5635433354308503E-3</v>
      </c>
      <c r="Q424" s="6">
        <f t="shared" si="95"/>
        <v>1.4282880380876994E-2</v>
      </c>
      <c r="R424" s="6">
        <f t="shared" si="96"/>
        <v>5.5794511419397841E-2</v>
      </c>
      <c r="S424" s="6">
        <f t="shared" si="97"/>
        <v>6.4297401187354275E-3</v>
      </c>
      <c r="T424" s="6" cm="1">
        <f t="array" ref="T424">SQRT(SUMSQ(K424:R424-S424)/(COUNT(K424:R424)-1))</f>
        <v>2.0668440423461002E-2</v>
      </c>
      <c r="U424" s="10">
        <f t="shared" si="98"/>
        <v>0</v>
      </c>
      <c r="V424" s="10">
        <f t="shared" si="99"/>
        <v>0</v>
      </c>
      <c r="W424" s="6">
        <f t="array" ref="W424">AVERAGE(ABS(K424:R424-S424))</f>
        <v>1.2043162727296608E-2</v>
      </c>
      <c r="X424" s="7">
        <f t="shared" si="100"/>
        <v>6.4297401187354275E-3</v>
      </c>
      <c r="Y424" s="7">
        <f t="shared" si="101"/>
        <v>6.4297401187354275E-3</v>
      </c>
      <c r="Z424" s="6">
        <f t="shared" si="102"/>
        <v>4.134155799447587E-5</v>
      </c>
    </row>
    <row r="425" spans="1:26" x14ac:dyDescent="0.25">
      <c r="A425" s="1">
        <v>44049</v>
      </c>
      <c r="B425" s="5">
        <v>113.90300000000001</v>
      </c>
      <c r="C425" s="5">
        <v>43.64</v>
      </c>
      <c r="D425" s="5">
        <v>297.916</v>
      </c>
      <c r="E425" s="5">
        <v>134.38999999999999</v>
      </c>
      <c r="F425" s="5">
        <v>147.55000000000001</v>
      </c>
      <c r="G425" s="5">
        <v>36.277999999999999</v>
      </c>
      <c r="H425" s="5">
        <v>204.25</v>
      </c>
      <c r="I425" s="5">
        <v>172.2</v>
      </c>
      <c r="J425" s="4">
        <v>3349.16</v>
      </c>
      <c r="K425" s="6">
        <f t="shared" si="89"/>
        <v>3.4889108964865523E-2</v>
      </c>
      <c r="L425" s="6">
        <f t="shared" si="90"/>
        <v>-4.78905359179016E-3</v>
      </c>
      <c r="M425" s="6">
        <f t="shared" si="91"/>
        <v>3.0706657149397465E-3</v>
      </c>
      <c r="N425" s="6">
        <f t="shared" si="92"/>
        <v>-4.297251241016653E-3</v>
      </c>
      <c r="O425" s="6">
        <f t="shared" si="93"/>
        <v>-5.727762803234504E-3</v>
      </c>
      <c r="P425" s="6">
        <f t="shared" si="94"/>
        <v>-4.6805638625352364E-3</v>
      </c>
      <c r="Q425" s="6">
        <f t="shared" si="95"/>
        <v>-1.3201642871113473E-3</v>
      </c>
      <c r="R425" s="6">
        <f t="shared" si="96"/>
        <v>-1.1934817535001252E-2</v>
      </c>
      <c r="S425" s="6">
        <f t="shared" si="97"/>
        <v>6.4277278778279712E-3</v>
      </c>
      <c r="T425" s="6" cm="1">
        <f t="array" ref="T425">SQRT(SUMSQ(K425:R425-S425)/(COUNT(K425:R425)-1))</f>
        <v>1.5723160576078563E-2</v>
      </c>
      <c r="U425" s="10">
        <f t="shared" si="98"/>
        <v>0</v>
      </c>
      <c r="V425" s="10">
        <f t="shared" si="99"/>
        <v>0</v>
      </c>
      <c r="W425" s="6">
        <f t="array" ref="W425">AVERAGE(ABS(K425:R425-S425))</f>
        <v>1.2891802979697845E-2</v>
      </c>
      <c r="X425" s="7">
        <f t="shared" si="100"/>
        <v>6.4277278778279712E-3</v>
      </c>
      <c r="Y425" s="7">
        <f t="shared" si="101"/>
        <v>6.4277278778279712E-3</v>
      </c>
      <c r="Z425" s="6">
        <f t="shared" si="102"/>
        <v>4.1315685671406873E-5</v>
      </c>
    </row>
    <row r="426" spans="1:26" x14ac:dyDescent="0.25">
      <c r="A426" s="1">
        <v>44050</v>
      </c>
      <c r="B426" s="5">
        <v>111.113</v>
      </c>
      <c r="C426" s="5">
        <v>43.44</v>
      </c>
      <c r="D426" s="5">
        <v>290.54199999999997</v>
      </c>
      <c r="E426" s="5">
        <v>134.91999999999999</v>
      </c>
      <c r="F426" s="5">
        <v>148.6</v>
      </c>
      <c r="G426" s="5">
        <v>36.448599999999999</v>
      </c>
      <c r="H426" s="5">
        <v>208.27</v>
      </c>
      <c r="I426" s="5">
        <v>170.02</v>
      </c>
      <c r="J426" s="4">
        <v>3351.28</v>
      </c>
      <c r="K426" s="6">
        <f t="shared" si="89"/>
        <v>-2.4494526044090192E-2</v>
      </c>
      <c r="L426" s="6">
        <f t="shared" si="90"/>
        <v>-4.5829514207149646E-3</v>
      </c>
      <c r="M426" s="6">
        <f t="shared" si="91"/>
        <v>-2.4751943500852636E-2</v>
      </c>
      <c r="N426" s="6">
        <f t="shared" si="92"/>
        <v>3.943745814420696E-3</v>
      </c>
      <c r="O426" s="6">
        <f t="shared" si="93"/>
        <v>7.1162317858350921E-3</v>
      </c>
      <c r="P426" s="6">
        <f t="shared" si="94"/>
        <v>4.7025745630961957E-3</v>
      </c>
      <c r="Q426" s="6">
        <f t="shared" si="95"/>
        <v>1.9681762545899595E-2</v>
      </c>
      <c r="R426" s="6">
        <f t="shared" si="96"/>
        <v>-1.2659698025551558E-2</v>
      </c>
      <c r="S426" s="6">
        <f t="shared" si="97"/>
        <v>6.329945419150107E-4</v>
      </c>
      <c r="T426" s="6" cm="1">
        <f t="array" ref="T426">SQRT(SUMSQ(K426:R426-S426)/(COUNT(K426:R426)-1))</f>
        <v>1.6527464680608367E-2</v>
      </c>
      <c r="U426" s="10">
        <f t="shared" si="98"/>
        <v>0</v>
      </c>
      <c r="V426" s="10">
        <f t="shared" si="99"/>
        <v>0</v>
      </c>
      <c r="W426" s="6">
        <f t="array" ref="W426">AVERAGE(ABS(K426:R426-S426))</f>
        <v>1.2741679212557616E-2</v>
      </c>
      <c r="X426" s="7">
        <f t="shared" si="100"/>
        <v>6.329945419150107E-4</v>
      </c>
      <c r="Y426" s="7">
        <f t="shared" si="101"/>
        <v>6.329945419150107E-4</v>
      </c>
      <c r="Z426" s="6">
        <f t="shared" si="102"/>
        <v>4.0068209009419422E-7</v>
      </c>
    </row>
    <row r="427" spans="1:26" x14ac:dyDescent="0.25">
      <c r="A427" s="1">
        <v>44053</v>
      </c>
      <c r="B427" s="5">
        <v>112.72799999999999</v>
      </c>
      <c r="C427" s="5">
        <v>44.51</v>
      </c>
      <c r="D427" s="5">
        <v>283.714</v>
      </c>
      <c r="E427" s="5">
        <v>142.02000000000001</v>
      </c>
      <c r="F427" s="5">
        <v>148.03</v>
      </c>
      <c r="G427" s="5">
        <v>36.3917</v>
      </c>
      <c r="H427" s="5">
        <v>209.38</v>
      </c>
      <c r="I427" s="5">
        <v>179.41</v>
      </c>
      <c r="J427" s="4">
        <v>3360.47</v>
      </c>
      <c r="K427" s="6">
        <f t="shared" si="89"/>
        <v>1.4534752909200588E-2</v>
      </c>
      <c r="L427" s="6">
        <f t="shared" si="90"/>
        <v>2.4631675874769776E-2</v>
      </c>
      <c r="M427" s="6">
        <f t="shared" si="91"/>
        <v>-2.3500905204755118E-2</v>
      </c>
      <c r="N427" s="6">
        <f t="shared" si="92"/>
        <v>5.2623777053068643E-2</v>
      </c>
      <c r="O427" s="6">
        <f t="shared" si="93"/>
        <v>-3.835800807536982E-3</v>
      </c>
      <c r="P427" s="6">
        <f t="shared" si="94"/>
        <v>-1.5611024840459509E-3</v>
      </c>
      <c r="Q427" s="6">
        <f t="shared" si="95"/>
        <v>5.3296202045420848E-3</v>
      </c>
      <c r="R427" s="6">
        <f t="shared" si="96"/>
        <v>5.5228796612163178E-2</v>
      </c>
      <c r="S427" s="6">
        <f t="shared" si="97"/>
        <v>2.7422358024395965E-3</v>
      </c>
      <c r="T427" s="6" cm="1">
        <f t="array" ref="T427">SQRT(SUMSQ(K427:R427-S427)/(COUNT(K427:R427)-1))</f>
        <v>3.0748762027535993E-2</v>
      </c>
      <c r="U427" s="10">
        <f t="shared" si="98"/>
        <v>0</v>
      </c>
      <c r="V427" s="10">
        <f t="shared" si="99"/>
        <v>0</v>
      </c>
      <c r="W427" s="6">
        <f t="array" ref="W427">AVERAGE(ABS(K427:R427-S427))</f>
        <v>2.1970244943150391E-2</v>
      </c>
      <c r="X427" s="7">
        <f t="shared" si="100"/>
        <v>2.7422358024395965E-3</v>
      </c>
      <c r="Y427" s="7">
        <f t="shared" si="101"/>
        <v>2.7422358024395965E-3</v>
      </c>
      <c r="Z427" s="6">
        <f t="shared" si="102"/>
        <v>7.5198571961815377E-6</v>
      </c>
    </row>
    <row r="428" spans="1:26" x14ac:dyDescent="0.25">
      <c r="A428" s="1">
        <v>44054</v>
      </c>
      <c r="B428" s="5">
        <v>109.375</v>
      </c>
      <c r="C428" s="5">
        <v>44.97</v>
      </c>
      <c r="D428" s="5">
        <v>274.87799999999999</v>
      </c>
      <c r="E428" s="5">
        <v>142.53</v>
      </c>
      <c r="F428" s="5">
        <v>146.97</v>
      </c>
      <c r="G428" s="5">
        <v>35.823</v>
      </c>
      <c r="H428" s="5">
        <v>211.06</v>
      </c>
      <c r="I428" s="5">
        <v>180.13</v>
      </c>
      <c r="J428" s="4">
        <v>3333.69</v>
      </c>
      <c r="K428" s="6">
        <f t="shared" si="89"/>
        <v>-2.9744162940884222E-2</v>
      </c>
      <c r="L428" s="6">
        <f t="shared" si="90"/>
        <v>1.0334756234554154E-2</v>
      </c>
      <c r="M428" s="6">
        <f t="shared" si="91"/>
        <v>-3.1144039419979341E-2</v>
      </c>
      <c r="N428" s="6">
        <f t="shared" si="92"/>
        <v>3.5910435149977271E-3</v>
      </c>
      <c r="O428" s="6">
        <f t="shared" si="93"/>
        <v>-7.16071066675672E-3</v>
      </c>
      <c r="P428" s="6">
        <f t="shared" si="94"/>
        <v>-1.5627189716336365E-2</v>
      </c>
      <c r="Q428" s="6">
        <f t="shared" si="95"/>
        <v>8.0236889865317185E-3</v>
      </c>
      <c r="R428" s="6">
        <f t="shared" si="96"/>
        <v>4.0131542277463961E-3</v>
      </c>
      <c r="S428" s="6">
        <f t="shared" si="97"/>
        <v>-7.9691233666718819E-3</v>
      </c>
      <c r="T428" s="6" cm="1">
        <f t="array" ref="T428">SQRT(SUMSQ(K428:R428-S428)/(COUNT(K428:R428)-1))</f>
        <v>1.6641355902640001E-2</v>
      </c>
      <c r="U428" s="10">
        <f t="shared" si="98"/>
        <v>0</v>
      </c>
      <c r="V428" s="10">
        <f t="shared" si="99"/>
        <v>0</v>
      </c>
      <c r="W428" s="6">
        <f t="array" ref="W428">AVERAGE(ABS(K428:R428-S428))</f>
        <v>1.3906946388452121E-2</v>
      </c>
      <c r="X428" s="7">
        <f t="shared" si="100"/>
        <v>-7.9691233666718819E-3</v>
      </c>
      <c r="Y428" s="7">
        <f t="shared" si="101"/>
        <v>7.9691233666718819E-3</v>
      </c>
      <c r="Z428" s="6">
        <f t="shared" si="102"/>
        <v>6.3506927233235788E-5</v>
      </c>
    </row>
    <row r="429" spans="1:26" x14ac:dyDescent="0.25">
      <c r="A429" s="1">
        <v>44055</v>
      </c>
      <c r="B429" s="5">
        <v>113.01</v>
      </c>
      <c r="C429" s="5">
        <v>44.09</v>
      </c>
      <c r="D429" s="5">
        <v>310.952</v>
      </c>
      <c r="E429" s="5">
        <v>142.57</v>
      </c>
      <c r="F429" s="5">
        <v>149.66</v>
      </c>
      <c r="G429" s="5">
        <v>36.334899999999998</v>
      </c>
      <c r="H429" s="5">
        <v>212.13</v>
      </c>
      <c r="I429" s="5">
        <v>175.44</v>
      </c>
      <c r="J429" s="4">
        <v>3380.35</v>
      </c>
      <c r="K429" s="6">
        <f t="shared" si="89"/>
        <v>3.3234285714285772E-2</v>
      </c>
      <c r="L429" s="6">
        <f t="shared" si="90"/>
        <v>-1.9568601289748577E-2</v>
      </c>
      <c r="M429" s="6">
        <f t="shared" si="91"/>
        <v>0.13123640305881157</v>
      </c>
      <c r="N429" s="6">
        <f t="shared" si="92"/>
        <v>2.8064267171812318E-4</v>
      </c>
      <c r="O429" s="6">
        <f t="shared" si="93"/>
        <v>1.8303055045247207E-2</v>
      </c>
      <c r="P429" s="6">
        <f t="shared" si="94"/>
        <v>1.4289702146665473E-2</v>
      </c>
      <c r="Q429" s="6">
        <f t="shared" si="95"/>
        <v>5.069648441201613E-3</v>
      </c>
      <c r="R429" s="6">
        <f t="shared" si="96"/>
        <v>-2.603675123521898E-2</v>
      </c>
      <c r="S429" s="6">
        <f t="shared" si="97"/>
        <v>1.3996502374245878E-2</v>
      </c>
      <c r="T429" s="6" cm="1">
        <f t="array" ref="T429">SQRT(SUMSQ(K429:R429-S429)/(COUNT(K429:R429)-1))</f>
        <v>4.9470063226497406E-2</v>
      </c>
      <c r="U429" s="10">
        <f t="shared" si="98"/>
        <v>0</v>
      </c>
      <c r="V429" s="10">
        <f t="shared" si="99"/>
        <v>0</v>
      </c>
      <c r="W429" s="6">
        <f t="array" ref="W429">AVERAGE(ABS(K429:R429-S429))</f>
        <v>2.966481342213223E-2</v>
      </c>
      <c r="X429" s="7">
        <f t="shared" si="100"/>
        <v>1.3996502374245878E-2</v>
      </c>
      <c r="Y429" s="7">
        <f t="shared" si="101"/>
        <v>1.3996502374245878E-2</v>
      </c>
      <c r="Z429" s="6">
        <f t="shared" si="102"/>
        <v>1.959020787122705E-4</v>
      </c>
    </row>
    <row r="430" spans="1:26" x14ac:dyDescent="0.25">
      <c r="A430" s="1">
        <v>44056</v>
      </c>
      <c r="B430" s="5">
        <v>115.01</v>
      </c>
      <c r="C430" s="5">
        <v>43.01</v>
      </c>
      <c r="D430" s="5">
        <v>324.2</v>
      </c>
      <c r="E430" s="5">
        <v>140.66999999999999</v>
      </c>
      <c r="F430" s="5">
        <v>148</v>
      </c>
      <c r="G430" s="5">
        <v>36.183199999999999</v>
      </c>
      <c r="H430" s="5">
        <v>208.39</v>
      </c>
      <c r="I430" s="5">
        <v>174.73</v>
      </c>
      <c r="J430" s="4">
        <v>3373.43</v>
      </c>
      <c r="K430" s="6">
        <f t="shared" si="89"/>
        <v>1.7697548889478831E-2</v>
      </c>
      <c r="L430" s="6">
        <f t="shared" si="90"/>
        <v>-2.4495350419596384E-2</v>
      </c>
      <c r="M430" s="6">
        <f t="shared" si="91"/>
        <v>4.2604646376289468E-2</v>
      </c>
      <c r="N430" s="6">
        <f t="shared" si="92"/>
        <v>-1.332678684155153E-2</v>
      </c>
      <c r="O430" s="6">
        <f t="shared" si="93"/>
        <v>-1.1091808098356304E-2</v>
      </c>
      <c r="P430" s="6">
        <f t="shared" si="94"/>
        <v>-4.175049332735159E-3</v>
      </c>
      <c r="Q430" s="6">
        <f t="shared" si="95"/>
        <v>-1.7630698156790636E-2</v>
      </c>
      <c r="R430" s="6">
        <f t="shared" si="96"/>
        <v>-4.0469676242590458E-3</v>
      </c>
      <c r="S430" s="6">
        <f t="shared" si="97"/>
        <v>-2.0471252976762555E-3</v>
      </c>
      <c r="T430" s="6" cm="1">
        <f t="array" ref="T430">SQRT(SUMSQ(K430:R430-S430)/(COUNT(K430:R430)-1))</f>
        <v>2.1869639451270854E-2</v>
      </c>
      <c r="U430" s="10">
        <f t="shared" si="98"/>
        <v>0</v>
      </c>
      <c r="V430" s="10">
        <f t="shared" si="99"/>
        <v>0</v>
      </c>
      <c r="W430" s="6">
        <f t="array" ref="W430">AVERAGE(ABS(K430:R430-S430))</f>
        <v>1.5860044318544042E-2</v>
      </c>
      <c r="X430" s="7">
        <f t="shared" si="100"/>
        <v>-2.0471252976762555E-3</v>
      </c>
      <c r="Y430" s="7">
        <f t="shared" si="101"/>
        <v>2.0471252976762555E-3</v>
      </c>
      <c r="Z430" s="6">
        <f t="shared" si="102"/>
        <v>4.1907219843860976E-6</v>
      </c>
    </row>
    <row r="431" spans="1:26" x14ac:dyDescent="0.25">
      <c r="A431" s="1">
        <v>44057</v>
      </c>
      <c r="B431" s="5">
        <v>114.908</v>
      </c>
      <c r="C431" s="5">
        <v>43.2</v>
      </c>
      <c r="D431" s="5">
        <v>330.142</v>
      </c>
      <c r="E431" s="5">
        <v>139.96</v>
      </c>
      <c r="F431" s="5">
        <v>148.24</v>
      </c>
      <c r="G431" s="5">
        <v>36.078899999999997</v>
      </c>
      <c r="H431" s="5">
        <v>207.97</v>
      </c>
      <c r="I431" s="5">
        <v>178.08</v>
      </c>
      <c r="J431" s="4">
        <v>3372.85</v>
      </c>
      <c r="K431" s="6">
        <f t="shared" si="89"/>
        <v>-8.8687940179121849E-4</v>
      </c>
      <c r="L431" s="6">
        <f t="shared" si="90"/>
        <v>4.417577307602949E-3</v>
      </c>
      <c r="M431" s="6">
        <f t="shared" si="91"/>
        <v>1.8328192473781701E-2</v>
      </c>
      <c r="N431" s="6">
        <f t="shared" si="92"/>
        <v>-5.0472737612851093E-3</v>
      </c>
      <c r="O431" s="6">
        <f t="shared" si="93"/>
        <v>1.6216216216216051E-3</v>
      </c>
      <c r="P431" s="6">
        <f t="shared" si="94"/>
        <v>-2.8825532291230083E-3</v>
      </c>
      <c r="Q431" s="6">
        <f t="shared" si="95"/>
        <v>-2.0154517971111563E-3</v>
      </c>
      <c r="R431" s="6">
        <f t="shared" si="96"/>
        <v>1.9172437474961557E-2</v>
      </c>
      <c r="S431" s="6">
        <f t="shared" si="97"/>
        <v>-1.7193183199293305E-4</v>
      </c>
      <c r="T431" s="6" cm="1">
        <f t="array" ref="T431">SQRT(SUMSQ(K431:R431-S431)/(COUNT(K431:R431)-1))</f>
        <v>1.0527282884566497E-2</v>
      </c>
      <c r="U431" s="10">
        <f t="shared" si="98"/>
        <v>0</v>
      </c>
      <c r="V431" s="10">
        <f t="shared" si="99"/>
        <v>0</v>
      </c>
      <c r="W431" s="6">
        <f t="array" ref="W431">AVERAGE(ABS(K431:R431-S431))</f>
        <v>6.7964983834097881E-3</v>
      </c>
      <c r="X431" s="7">
        <f t="shared" si="100"/>
        <v>-1.7193183199293305E-4</v>
      </c>
      <c r="Y431" s="7">
        <f t="shared" si="101"/>
        <v>1.7193183199293305E-4</v>
      </c>
      <c r="Z431" s="6">
        <f t="shared" si="102"/>
        <v>2.9560554852446155E-8</v>
      </c>
    </row>
    <row r="432" spans="1:26" x14ac:dyDescent="0.25">
      <c r="A432" s="1">
        <v>44060</v>
      </c>
      <c r="B432" s="5">
        <v>114.608</v>
      </c>
      <c r="C432" s="5">
        <v>42.64</v>
      </c>
      <c r="D432" s="5">
        <v>367.12799999999999</v>
      </c>
      <c r="E432" s="5">
        <v>138.72</v>
      </c>
      <c r="F432" s="5">
        <v>148.99</v>
      </c>
      <c r="G432" s="5">
        <v>36.3538</v>
      </c>
      <c r="H432" s="5">
        <v>203.07</v>
      </c>
      <c r="I432" s="5">
        <v>172.01</v>
      </c>
      <c r="J432" s="4">
        <v>3381.99</v>
      </c>
      <c r="K432" s="6">
        <f t="shared" si="89"/>
        <v>-2.6107842795976E-3</v>
      </c>
      <c r="L432" s="6">
        <f t="shared" si="90"/>
        <v>-1.2962962962963065E-2</v>
      </c>
      <c r="M432" s="6">
        <f t="shared" si="91"/>
        <v>0.11203058078039141</v>
      </c>
      <c r="N432" s="6">
        <f t="shared" si="92"/>
        <v>-8.8596741926265654E-3</v>
      </c>
      <c r="O432" s="6">
        <f t="shared" si="93"/>
        <v>5.0593631948192552E-3</v>
      </c>
      <c r="P432" s="6">
        <f t="shared" si="94"/>
        <v>7.6194119000303484E-3</v>
      </c>
      <c r="Q432" s="6">
        <f t="shared" si="95"/>
        <v>-2.3561090541905139E-2</v>
      </c>
      <c r="R432" s="6">
        <f t="shared" si="96"/>
        <v>-3.4085804132974018E-2</v>
      </c>
      <c r="S432" s="6">
        <f t="shared" si="97"/>
        <v>2.7098744385312123E-3</v>
      </c>
      <c r="T432" s="6" cm="1">
        <f t="array" ref="T432">SQRT(SUMSQ(K432:R432-S432)/(COUNT(K432:R432)-1))</f>
        <v>4.5406934256569643E-2</v>
      </c>
      <c r="U432" s="10">
        <f t="shared" si="98"/>
        <v>0</v>
      </c>
      <c r="V432" s="10">
        <f t="shared" si="99"/>
        <v>0</v>
      </c>
      <c r="W432" s="6">
        <f t="array" ref="W432">AVERAGE(ABS(K432:R432-S432))</f>
        <v>2.6526177607796228E-2</v>
      </c>
      <c r="X432" s="7">
        <f t="shared" si="100"/>
        <v>2.7098744385312123E-3</v>
      </c>
      <c r="Y432" s="7">
        <f t="shared" si="101"/>
        <v>2.7098744385312123E-3</v>
      </c>
      <c r="Z432" s="6">
        <f t="shared" si="102"/>
        <v>7.3434194726048537E-6</v>
      </c>
    </row>
    <row r="433" spans="1:26" x14ac:dyDescent="0.25">
      <c r="A433" s="1">
        <v>44061</v>
      </c>
      <c r="B433" s="5">
        <v>115.563</v>
      </c>
      <c r="C433" s="5">
        <v>42.43</v>
      </c>
      <c r="D433" s="5">
        <v>377.41800000000001</v>
      </c>
      <c r="E433" s="5">
        <v>138.37</v>
      </c>
      <c r="F433" s="5">
        <v>150.09</v>
      </c>
      <c r="G433" s="5">
        <v>36.363300000000002</v>
      </c>
      <c r="H433" s="5">
        <v>201.31</v>
      </c>
      <c r="I433" s="5">
        <v>170.23</v>
      </c>
      <c r="J433" s="4">
        <v>3389.78</v>
      </c>
      <c r="K433" s="6">
        <f t="shared" si="89"/>
        <v>8.3327516403741697E-3</v>
      </c>
      <c r="L433" s="6">
        <f t="shared" si="90"/>
        <v>-4.9249530956848586E-3</v>
      </c>
      <c r="M433" s="6">
        <f t="shared" si="91"/>
        <v>2.8028371576126032E-2</v>
      </c>
      <c r="N433" s="6">
        <f t="shared" si="92"/>
        <v>-2.5230680507496439E-3</v>
      </c>
      <c r="O433" s="6">
        <f t="shared" si="93"/>
        <v>7.3830458420027778E-3</v>
      </c>
      <c r="P433" s="6">
        <f t="shared" si="94"/>
        <v>2.6132068724593616E-4</v>
      </c>
      <c r="Q433" s="6">
        <f t="shared" si="95"/>
        <v>-8.6669621312847056E-3</v>
      </c>
      <c r="R433" s="6">
        <f t="shared" si="96"/>
        <v>-1.0348235567699593E-2</v>
      </c>
      <c r="S433" s="6">
        <f t="shared" si="97"/>
        <v>2.3033775972136628E-3</v>
      </c>
      <c r="T433" s="6" cm="1">
        <f t="array" ref="T433">SQRT(SUMSQ(K433:R433-S433)/(COUNT(K433:R433)-1))</f>
        <v>1.2444486467623207E-2</v>
      </c>
      <c r="U433" s="10">
        <f t="shared" si="98"/>
        <v>0</v>
      </c>
      <c r="V433" s="10">
        <f t="shared" si="99"/>
        <v>0</v>
      </c>
      <c r="W433" s="6">
        <f t="array" ref="W433">AVERAGE(ABS(K433:R433-S433))</f>
        <v>9.3191028013878963E-3</v>
      </c>
      <c r="X433" s="7">
        <f t="shared" si="100"/>
        <v>2.3033775972136628E-3</v>
      </c>
      <c r="Y433" s="7">
        <f t="shared" si="101"/>
        <v>2.3033775972136628E-3</v>
      </c>
      <c r="Z433" s="6">
        <f t="shared" si="102"/>
        <v>5.3055483553457864E-6</v>
      </c>
    </row>
    <row r="434" spans="1:26" x14ac:dyDescent="0.25">
      <c r="A434" s="1">
        <v>44062</v>
      </c>
      <c r="B434" s="5">
        <v>115.708</v>
      </c>
      <c r="C434" s="5">
        <v>41.96</v>
      </c>
      <c r="D434" s="5">
        <v>375.70600000000002</v>
      </c>
      <c r="E434" s="5">
        <v>138.02000000000001</v>
      </c>
      <c r="F434" s="5">
        <v>150.38999999999999</v>
      </c>
      <c r="G434" s="5">
        <v>36.268500000000003</v>
      </c>
      <c r="H434" s="5">
        <v>203.02</v>
      </c>
      <c r="I434" s="5">
        <v>169.27</v>
      </c>
      <c r="J434" s="4">
        <v>3374.85</v>
      </c>
      <c r="K434" s="6">
        <f t="shared" si="89"/>
        <v>1.2547268589426785E-3</v>
      </c>
      <c r="L434" s="6">
        <f t="shared" si="90"/>
        <v>-1.1077068112184785E-2</v>
      </c>
      <c r="M434" s="6">
        <f t="shared" si="91"/>
        <v>-4.5360846594492132E-3</v>
      </c>
      <c r="N434" s="6">
        <f t="shared" si="92"/>
        <v>-2.5294500252944774E-3</v>
      </c>
      <c r="O434" s="6">
        <f t="shared" si="93"/>
        <v>1.9988007195681501E-3</v>
      </c>
      <c r="P434" s="6">
        <f t="shared" si="94"/>
        <v>-2.6070241149730444E-3</v>
      </c>
      <c r="Q434" s="6">
        <f t="shared" si="95"/>
        <v>8.4943619293627037E-3</v>
      </c>
      <c r="R434" s="6">
        <f t="shared" si="96"/>
        <v>-5.6394290078128906E-3</v>
      </c>
      <c r="S434" s="6">
        <f t="shared" si="97"/>
        <v>-4.4044156257928568E-3</v>
      </c>
      <c r="T434" s="6" cm="1">
        <f t="array" ref="T434">SQRT(SUMSQ(K434:R434-S434)/(COUNT(K434:R434)-1))</f>
        <v>6.4610761364163986E-3</v>
      </c>
      <c r="U434" s="10">
        <f t="shared" si="98"/>
        <v>0</v>
      </c>
      <c r="V434" s="10">
        <f t="shared" si="99"/>
        <v>0</v>
      </c>
      <c r="W434" s="6">
        <f t="array" ref="W434">AVERAGE(ABS(K434:R434-S434))</f>
        <v>4.5841035498298266E-3</v>
      </c>
      <c r="X434" s="7">
        <f t="shared" si="100"/>
        <v>-4.4044156257928568E-3</v>
      </c>
      <c r="Y434" s="7">
        <f t="shared" si="101"/>
        <v>4.4044156257928568E-3</v>
      </c>
      <c r="Z434" s="6">
        <f t="shared" si="102"/>
        <v>1.9398877004728282E-5</v>
      </c>
    </row>
    <row r="435" spans="1:26" x14ac:dyDescent="0.25">
      <c r="A435" s="1">
        <v>44063</v>
      </c>
      <c r="B435" s="5">
        <v>118.27500000000001</v>
      </c>
      <c r="C435" s="5">
        <v>41.32</v>
      </c>
      <c r="D435" s="5">
        <v>400.36599999999999</v>
      </c>
      <c r="E435" s="5">
        <v>137.47999999999999</v>
      </c>
      <c r="F435" s="5">
        <v>151.41999999999999</v>
      </c>
      <c r="G435" s="5">
        <v>36.704599999999999</v>
      </c>
      <c r="H435" s="5">
        <v>201.85</v>
      </c>
      <c r="I435" s="5">
        <v>169.58</v>
      </c>
      <c r="J435" s="4">
        <v>3385.51</v>
      </c>
      <c r="K435" s="6">
        <f t="shared" si="89"/>
        <v>2.2185155736854867E-2</v>
      </c>
      <c r="L435" s="6">
        <f t="shared" si="90"/>
        <v>-1.5252621544327938E-2</v>
      </c>
      <c r="M435" s="6">
        <f t="shared" si="91"/>
        <v>6.5636428483974107E-2</v>
      </c>
      <c r="N435" s="6">
        <f t="shared" si="92"/>
        <v>-3.9124764526882183E-3</v>
      </c>
      <c r="O435" s="6">
        <f t="shared" si="93"/>
        <v>6.8488596316245154E-3</v>
      </c>
      <c r="P435" s="6">
        <f t="shared" si="94"/>
        <v>1.2024208335056574E-2</v>
      </c>
      <c r="Q435" s="6">
        <f t="shared" si="95"/>
        <v>-5.7629790168457484E-3</v>
      </c>
      <c r="R435" s="6">
        <f t="shared" si="96"/>
        <v>1.8313936314764412E-3</v>
      </c>
      <c r="S435" s="6">
        <f t="shared" si="97"/>
        <v>3.1586589033587575E-3</v>
      </c>
      <c r="T435" s="6" cm="1">
        <f t="array" ref="T435">SQRT(SUMSQ(K435:R435-S435)/(COUNT(K435:R435)-1))</f>
        <v>2.6262488949864698E-2</v>
      </c>
      <c r="U435" s="10">
        <f t="shared" si="98"/>
        <v>0</v>
      </c>
      <c r="V435" s="10">
        <f t="shared" si="99"/>
        <v>0</v>
      </c>
      <c r="W435" s="6">
        <f t="array" ref="W435">AVERAGE(ABS(K435:R435-S435))</f>
        <v>1.6223916946236941E-2</v>
      </c>
      <c r="X435" s="7">
        <f t="shared" si="100"/>
        <v>3.1586589033587575E-3</v>
      </c>
      <c r="Y435" s="7">
        <f t="shared" si="101"/>
        <v>3.1586589033587575E-3</v>
      </c>
      <c r="Z435" s="6">
        <f t="shared" si="102"/>
        <v>9.9771260677675494E-6</v>
      </c>
    </row>
    <row r="436" spans="1:26" x14ac:dyDescent="0.25">
      <c r="A436" s="1">
        <v>44064</v>
      </c>
      <c r="B436" s="5">
        <v>124.37</v>
      </c>
      <c r="C436" s="5">
        <v>41.01</v>
      </c>
      <c r="D436" s="5">
        <v>409.99599999999998</v>
      </c>
      <c r="E436" s="5">
        <v>138.43</v>
      </c>
      <c r="F436" s="5">
        <v>152.76</v>
      </c>
      <c r="G436" s="5">
        <v>36.856200000000001</v>
      </c>
      <c r="H436" s="5">
        <v>202.43</v>
      </c>
      <c r="I436" s="5">
        <v>167.5</v>
      </c>
      <c r="J436" s="4">
        <v>3397.16</v>
      </c>
      <c r="K436" s="6">
        <f t="shared" si="89"/>
        <v>5.1532445571760732E-2</v>
      </c>
      <c r="L436" s="6">
        <f t="shared" si="90"/>
        <v>-7.5024201355275988E-3</v>
      </c>
      <c r="M436" s="6">
        <f t="shared" si="91"/>
        <v>2.4052991512765853E-2</v>
      </c>
      <c r="N436" s="6">
        <f t="shared" si="92"/>
        <v>6.9100960139658607E-3</v>
      </c>
      <c r="O436" s="6">
        <f t="shared" si="93"/>
        <v>8.8495575221239076E-3</v>
      </c>
      <c r="P436" s="6">
        <f t="shared" si="94"/>
        <v>4.1302724999046081E-3</v>
      </c>
      <c r="Q436" s="6">
        <f t="shared" si="95"/>
        <v>2.8734208570722064E-3</v>
      </c>
      <c r="R436" s="6">
        <f t="shared" si="96"/>
        <v>-1.2265597358179114E-2</v>
      </c>
      <c r="S436" s="6">
        <f t="shared" si="97"/>
        <v>3.4411358997610275E-3</v>
      </c>
      <c r="T436" s="6" cm="1">
        <f t="array" ref="T436">SQRT(SUMSQ(K436:R436-S436)/(COUNT(K436:R436)-1))</f>
        <v>2.120029468951402E-2</v>
      </c>
      <c r="U436" s="10">
        <f t="shared" si="98"/>
        <v>0</v>
      </c>
      <c r="V436" s="10">
        <f t="shared" si="99"/>
        <v>0</v>
      </c>
      <c r="W436" s="6">
        <f t="array" ref="W436">AVERAGE(ABS(K436:R436-S436))</f>
        <v>1.3185960994704177E-2</v>
      </c>
      <c r="X436" s="7">
        <f t="shared" si="100"/>
        <v>3.4411358997610275E-3</v>
      </c>
      <c r="Y436" s="7">
        <f t="shared" si="101"/>
        <v>3.4411358997610275E-3</v>
      </c>
      <c r="Z436" s="6">
        <f t="shared" si="102"/>
        <v>1.1841416280624137E-5</v>
      </c>
    </row>
    <row r="437" spans="1:26" x14ac:dyDescent="0.25">
      <c r="A437" s="1">
        <v>44067</v>
      </c>
      <c r="B437" s="5">
        <v>125.858</v>
      </c>
      <c r="C437" s="5">
        <v>42.22</v>
      </c>
      <c r="D437" s="5">
        <v>402.84</v>
      </c>
      <c r="E437" s="5">
        <v>141.68</v>
      </c>
      <c r="F437" s="5">
        <v>152.15</v>
      </c>
      <c r="G437" s="5">
        <v>36.818300000000001</v>
      </c>
      <c r="H437" s="5">
        <v>207.34</v>
      </c>
      <c r="I437" s="5">
        <v>178.27</v>
      </c>
      <c r="J437" s="4">
        <v>3431.28</v>
      </c>
      <c r="K437" s="6">
        <f t="shared" si="89"/>
        <v>1.196430007236482E-2</v>
      </c>
      <c r="L437" s="6">
        <f t="shared" si="90"/>
        <v>2.9504998780785163E-2</v>
      </c>
      <c r="M437" s="6">
        <f t="shared" si="91"/>
        <v>-1.7453828817842187E-2</v>
      </c>
      <c r="N437" s="6">
        <f t="shared" si="92"/>
        <v>2.3477569890919536E-2</v>
      </c>
      <c r="O437" s="6">
        <f t="shared" si="93"/>
        <v>-3.9931919350614242E-3</v>
      </c>
      <c r="P437" s="6">
        <f t="shared" si="94"/>
        <v>-1.0283208795264231E-3</v>
      </c>
      <c r="Q437" s="6">
        <f t="shared" si="95"/>
        <v>2.4255298127747738E-2</v>
      </c>
      <c r="R437" s="6">
        <f t="shared" si="96"/>
        <v>6.4298507462686727E-2</v>
      </c>
      <c r="S437" s="6">
        <f t="shared" si="97"/>
        <v>1.004368354743379E-2</v>
      </c>
      <c r="T437" s="6" cm="1">
        <f t="array" ref="T437">SQRT(SUMSQ(K437:R437-S437)/(COUNT(K437:R437)-1))</f>
        <v>2.6142994443778694E-2</v>
      </c>
      <c r="U437" s="10">
        <f t="shared" si="98"/>
        <v>0</v>
      </c>
      <c r="V437" s="10">
        <f t="shared" si="99"/>
        <v>0</v>
      </c>
      <c r="W437" s="6">
        <f t="array" ref="W437">AVERAGE(ABS(K437:R437-S437))</f>
        <v>1.9486081109008305E-2</v>
      </c>
      <c r="X437" s="7">
        <f t="shared" si="100"/>
        <v>1.004368354743379E-2</v>
      </c>
      <c r="Y437" s="7">
        <f t="shared" si="101"/>
        <v>1.004368354743379E-2</v>
      </c>
      <c r="Z437" s="6">
        <f t="shared" si="102"/>
        <v>1.0087557920099221E-4</v>
      </c>
    </row>
    <row r="438" spans="1:26" x14ac:dyDescent="0.25">
      <c r="A438" s="1">
        <v>44068</v>
      </c>
      <c r="B438" s="5">
        <v>124.825</v>
      </c>
      <c r="C438" s="5">
        <v>40.880000000000003</v>
      </c>
      <c r="D438" s="5">
        <v>404.66800000000001</v>
      </c>
      <c r="E438" s="5">
        <v>141.15</v>
      </c>
      <c r="F438" s="5">
        <v>152.06</v>
      </c>
      <c r="G438" s="5">
        <v>36.410699999999999</v>
      </c>
      <c r="H438" s="5">
        <v>206</v>
      </c>
      <c r="I438" s="5">
        <v>174.73</v>
      </c>
      <c r="J438" s="4">
        <v>3443.62</v>
      </c>
      <c r="K438" s="6">
        <f t="shared" si="89"/>
        <v>-8.2076626038869449E-3</v>
      </c>
      <c r="L438" s="6">
        <f t="shared" si="90"/>
        <v>-3.1738512553292186E-2</v>
      </c>
      <c r="M438" s="6">
        <f t="shared" si="91"/>
        <v>4.5377817495779738E-3</v>
      </c>
      <c r="N438" s="6">
        <f t="shared" si="92"/>
        <v>-3.7408243929982765E-3</v>
      </c>
      <c r="O438" s="6">
        <f t="shared" si="93"/>
        <v>-5.9152152481101172E-4</v>
      </c>
      <c r="P438" s="6">
        <f t="shared" si="94"/>
        <v>-1.1070581748749975E-2</v>
      </c>
      <c r="Q438" s="6">
        <f t="shared" si="95"/>
        <v>-6.4628147004919256E-3</v>
      </c>
      <c r="R438" s="6">
        <f t="shared" si="96"/>
        <v>-1.9857519492904152E-2</v>
      </c>
      <c r="S438" s="6">
        <f t="shared" si="97"/>
        <v>3.5963255694666518E-3</v>
      </c>
      <c r="T438" s="6" cm="1">
        <f t="array" ref="T438">SQRT(SUMSQ(K438:R438-S438)/(COUNT(K438:R438)-1))</f>
        <v>1.8230784075355364E-2</v>
      </c>
      <c r="U438" s="10">
        <f t="shared" si="98"/>
        <v>0</v>
      </c>
      <c r="V438" s="10">
        <f t="shared" si="99"/>
        <v>0</v>
      </c>
      <c r="W438" s="6">
        <f t="array" ref="W438">AVERAGE(ABS(K438:R438-S438))</f>
        <v>1.3473146522939045E-2</v>
      </c>
      <c r="X438" s="7">
        <f t="shared" si="100"/>
        <v>3.5963255694666518E-3</v>
      </c>
      <c r="Y438" s="7">
        <f t="shared" si="101"/>
        <v>3.5963255694666518E-3</v>
      </c>
      <c r="Z438" s="6">
        <f t="shared" si="102"/>
        <v>1.2933557601599638E-5</v>
      </c>
    </row>
    <row r="439" spans="1:26" x14ac:dyDescent="0.25">
      <c r="A439" s="1">
        <v>44069</v>
      </c>
      <c r="B439" s="5">
        <v>126.52200000000001</v>
      </c>
      <c r="C439" s="5">
        <v>40.01</v>
      </c>
      <c r="D439" s="5">
        <v>430.63400000000001</v>
      </c>
      <c r="E439" s="5">
        <v>141.83000000000001</v>
      </c>
      <c r="F439" s="5">
        <v>152.30000000000001</v>
      </c>
      <c r="G439" s="5">
        <v>36.069400000000002</v>
      </c>
      <c r="H439" s="5">
        <v>207.22</v>
      </c>
      <c r="I439" s="5">
        <v>171.9</v>
      </c>
      <c r="J439" s="4">
        <v>3478.73</v>
      </c>
      <c r="K439" s="6">
        <f t="shared" si="89"/>
        <v>1.3595033046264859E-2</v>
      </c>
      <c r="L439" s="6">
        <f t="shared" si="90"/>
        <v>-2.1281800391389494E-2</v>
      </c>
      <c r="M439" s="6">
        <f t="shared" si="91"/>
        <v>6.4166180671562989E-2</v>
      </c>
      <c r="N439" s="6">
        <f t="shared" si="92"/>
        <v>4.8175699610344402E-3</v>
      </c>
      <c r="O439" s="6">
        <f t="shared" si="93"/>
        <v>1.5783243456530816E-3</v>
      </c>
      <c r="P439" s="6">
        <f t="shared" si="94"/>
        <v>-9.3736181946514341E-3</v>
      </c>
      <c r="Q439" s="6">
        <f t="shared" si="95"/>
        <v>5.9223300970874249E-3</v>
      </c>
      <c r="R439" s="6">
        <f t="shared" si="96"/>
        <v>-1.6196417329594093E-2</v>
      </c>
      <c r="S439" s="6">
        <f t="shared" si="97"/>
        <v>1.0195666188487662E-2</v>
      </c>
      <c r="T439" s="6" cm="1">
        <f t="array" ref="T439">SQRT(SUMSQ(K439:R439-S439)/(COUNT(K439:R439)-1))</f>
        <v>2.7034755132185291E-2</v>
      </c>
      <c r="U439" s="10">
        <f t="shared" si="98"/>
        <v>0</v>
      </c>
      <c r="V439" s="10">
        <f t="shared" si="99"/>
        <v>0</v>
      </c>
      <c r="W439" s="6">
        <f t="array" ref="W439">AVERAGE(ABS(K439:R439-S439))</f>
        <v>1.9134686247954821E-2</v>
      </c>
      <c r="X439" s="7">
        <f t="shared" si="100"/>
        <v>1.0195666188487662E-2</v>
      </c>
      <c r="Y439" s="7">
        <f t="shared" si="101"/>
        <v>1.0195666188487662E-2</v>
      </c>
      <c r="Z439" s="6">
        <f t="shared" si="102"/>
        <v>1.0395160902707054E-4</v>
      </c>
    </row>
    <row r="440" spans="1:26" x14ac:dyDescent="0.25">
      <c r="A440" s="1">
        <v>44070</v>
      </c>
      <c r="B440" s="5">
        <v>125.01</v>
      </c>
      <c r="C440" s="5">
        <v>39.74</v>
      </c>
      <c r="D440" s="5">
        <v>447.75</v>
      </c>
      <c r="E440" s="5">
        <v>143.37</v>
      </c>
      <c r="F440" s="5">
        <v>152.97999999999999</v>
      </c>
      <c r="G440" s="5">
        <v>35.889299999999999</v>
      </c>
      <c r="H440" s="5">
        <v>210.15</v>
      </c>
      <c r="I440" s="5">
        <v>174.2</v>
      </c>
      <c r="J440" s="4">
        <v>3484.55</v>
      </c>
      <c r="K440" s="6">
        <f t="shared" si="89"/>
        <v>-1.1950490823730231E-2</v>
      </c>
      <c r="L440" s="6">
        <f t="shared" si="90"/>
        <v>-6.7483129217694726E-3</v>
      </c>
      <c r="M440" s="6">
        <f t="shared" si="91"/>
        <v>3.9746048848906534E-2</v>
      </c>
      <c r="N440" s="6">
        <f t="shared" si="92"/>
        <v>1.0858069519847691E-2</v>
      </c>
      <c r="O440" s="6">
        <f t="shared" si="93"/>
        <v>4.4648719632303102E-3</v>
      </c>
      <c r="P440" s="6">
        <f t="shared" si="94"/>
        <v>-4.9931520901373982E-3</v>
      </c>
      <c r="Q440" s="6">
        <f t="shared" si="95"/>
        <v>1.4139561818357294E-2</v>
      </c>
      <c r="R440" s="6">
        <f t="shared" si="96"/>
        <v>1.3379872018615346E-2</v>
      </c>
      <c r="S440" s="6">
        <f t="shared" si="97"/>
        <v>1.6730243508407128E-3</v>
      </c>
      <c r="T440" s="6" cm="1">
        <f t="array" ref="T440">SQRT(SUMSQ(K440:R440-S440)/(COUNT(K440:R440)-1))</f>
        <v>1.7464807456860083E-2</v>
      </c>
      <c r="U440" s="10">
        <f t="shared" si="98"/>
        <v>0</v>
      </c>
      <c r="V440" s="10">
        <f t="shared" si="99"/>
        <v>0</v>
      </c>
      <c r="W440" s="6">
        <f t="array" ref="W440">AVERAGE(ABS(K440:R440-S440))</f>
        <v>1.2866791412864106E-2</v>
      </c>
      <c r="X440" s="7">
        <f t="shared" si="100"/>
        <v>1.6730243508407128E-3</v>
      </c>
      <c r="Y440" s="7">
        <f t="shared" si="101"/>
        <v>1.6730243508407128E-3</v>
      </c>
      <c r="Z440" s="6">
        <f t="shared" si="102"/>
        <v>2.7990104785059882E-6</v>
      </c>
    </row>
    <row r="441" spans="1:26" x14ac:dyDescent="0.25">
      <c r="A441" s="1">
        <v>44071</v>
      </c>
      <c r="B441" s="5">
        <v>124.80800000000001</v>
      </c>
      <c r="C441" s="5">
        <v>40.69</v>
      </c>
      <c r="D441" s="5">
        <v>442.68</v>
      </c>
      <c r="E441" s="5">
        <v>143.63</v>
      </c>
      <c r="F441" s="5">
        <v>153.63999999999999</v>
      </c>
      <c r="G441" s="5">
        <v>35.936700000000002</v>
      </c>
      <c r="H441" s="5">
        <v>207.71</v>
      </c>
      <c r="I441" s="5">
        <v>175.8</v>
      </c>
      <c r="J441" s="4">
        <v>3508.01</v>
      </c>
      <c r="K441" s="6">
        <f t="shared" si="89"/>
        <v>-1.6158707303415287E-3</v>
      </c>
      <c r="L441" s="6">
        <f t="shared" si="90"/>
        <v>2.3905385002516155E-2</v>
      </c>
      <c r="M441" s="6">
        <f t="shared" si="91"/>
        <v>-1.1323283082077085E-2</v>
      </c>
      <c r="N441" s="6">
        <f t="shared" si="92"/>
        <v>1.8134895724348787E-3</v>
      </c>
      <c r="O441" s="6">
        <f t="shared" si="93"/>
        <v>4.3142894496013273E-3</v>
      </c>
      <c r="P441" s="6">
        <f t="shared" si="94"/>
        <v>1.3207279049745058E-3</v>
      </c>
      <c r="Q441" s="6">
        <f t="shared" si="95"/>
        <v>-1.1610754223173925E-2</v>
      </c>
      <c r="R441" s="6">
        <f t="shared" si="96"/>
        <v>9.1848450057405717E-3</v>
      </c>
      <c r="S441" s="6">
        <f t="shared" si="97"/>
        <v>6.732576659826961E-3</v>
      </c>
      <c r="T441" s="6" cm="1">
        <f t="array" ref="T441">SQRT(SUMSQ(K441:R441-S441)/(COUNT(K441:R441)-1))</f>
        <v>1.2492517971592712E-2</v>
      </c>
      <c r="U441" s="10">
        <f t="shared" si="98"/>
        <v>0</v>
      </c>
      <c r="V441" s="10">
        <f t="shared" si="99"/>
        <v>0</v>
      </c>
      <c r="W441" s="6">
        <f t="array" ref="W441">AVERAGE(ABS(K441:R441-S441))</f>
        <v>9.6402422195182996E-3</v>
      </c>
      <c r="X441" s="7">
        <f t="shared" si="100"/>
        <v>6.732576659826961E-3</v>
      </c>
      <c r="Y441" s="7">
        <f t="shared" si="101"/>
        <v>6.732576659826961E-3</v>
      </c>
      <c r="Z441" s="6">
        <f t="shared" si="102"/>
        <v>4.5327588480446761E-5</v>
      </c>
    </row>
    <row r="442" spans="1:26" x14ac:dyDescent="0.25">
      <c r="A442" s="1">
        <v>44074</v>
      </c>
      <c r="B442" s="5">
        <v>129.04</v>
      </c>
      <c r="C442" s="5">
        <v>39.94</v>
      </c>
      <c r="D442" s="5">
        <v>498.32</v>
      </c>
      <c r="E442" s="5">
        <v>142.31</v>
      </c>
      <c r="F442" s="5">
        <v>153.41</v>
      </c>
      <c r="G442" s="5">
        <v>35.823</v>
      </c>
      <c r="H442" s="5">
        <v>204.87</v>
      </c>
      <c r="I442" s="5">
        <v>171.82</v>
      </c>
      <c r="J442" s="4">
        <v>3500.31</v>
      </c>
      <c r="K442" s="6">
        <f t="shared" si="89"/>
        <v>3.3908082815204077E-2</v>
      </c>
      <c r="L442" s="6">
        <f t="shared" si="90"/>
        <v>-1.8432047186040745E-2</v>
      </c>
      <c r="M442" s="6">
        <f t="shared" si="91"/>
        <v>0.12568898527152794</v>
      </c>
      <c r="N442" s="6">
        <f t="shared" si="92"/>
        <v>-9.1902805820510691E-3</v>
      </c>
      <c r="O442" s="6">
        <f t="shared" si="93"/>
        <v>-1.4970059880239361E-3</v>
      </c>
      <c r="P442" s="6">
        <f t="shared" si="94"/>
        <v>-3.1638965180442735E-3</v>
      </c>
      <c r="Q442" s="6">
        <f t="shared" si="95"/>
        <v>-1.367290934475951E-2</v>
      </c>
      <c r="R442" s="6">
        <f t="shared" si="96"/>
        <v>-2.263936291240054E-2</v>
      </c>
      <c r="S442" s="6">
        <f t="shared" si="97"/>
        <v>-2.1949766391772263E-3</v>
      </c>
      <c r="T442" s="6" cm="1">
        <f t="array" ref="T442">SQRT(SUMSQ(K442:R442-S442)/(COUNT(K442:R442)-1))</f>
        <v>5.1438530848808083E-2</v>
      </c>
      <c r="U442" s="10">
        <f t="shared" si="98"/>
        <v>0</v>
      </c>
      <c r="V442" s="10">
        <f t="shared" si="99"/>
        <v>0</v>
      </c>
      <c r="W442" s="6">
        <f t="array" ref="W442">AVERAGE(ABS(K442:R442-S442))</f>
        <v>2.7601075670456221E-2</v>
      </c>
      <c r="X442" s="7">
        <f t="shared" si="100"/>
        <v>-2.1949766391772263E-3</v>
      </c>
      <c r="Y442" s="7">
        <f t="shared" si="101"/>
        <v>2.1949766391772263E-3</v>
      </c>
      <c r="Z442" s="6">
        <f t="shared" si="102"/>
        <v>4.8179224465337514E-6</v>
      </c>
    </row>
    <row r="443" spans="1:26" x14ac:dyDescent="0.25">
      <c r="A443" s="1">
        <v>44075</v>
      </c>
      <c r="B443" s="5">
        <v>134.18</v>
      </c>
      <c r="C443" s="5">
        <v>39.43</v>
      </c>
      <c r="D443" s="5">
        <v>475.05</v>
      </c>
      <c r="E443" s="5">
        <v>146.05000000000001</v>
      </c>
      <c r="F443" s="5">
        <v>151.52000000000001</v>
      </c>
      <c r="G443" s="5">
        <v>34.960299999999997</v>
      </c>
      <c r="H443" s="5">
        <v>205.46</v>
      </c>
      <c r="I443" s="5">
        <v>172.1</v>
      </c>
      <c r="J443" s="4">
        <v>3526.65</v>
      </c>
      <c r="K443" s="6">
        <f t="shared" si="89"/>
        <v>3.9832610043397443E-2</v>
      </c>
      <c r="L443" s="6">
        <f t="shared" si="90"/>
        <v>-1.2769153730595839E-2</v>
      </c>
      <c r="M443" s="6">
        <f t="shared" si="91"/>
        <v>-4.6696901589340145E-2</v>
      </c>
      <c r="N443" s="6">
        <f t="shared" si="92"/>
        <v>2.6280654908298784E-2</v>
      </c>
      <c r="O443" s="6">
        <f t="shared" si="93"/>
        <v>-1.2319926993025088E-2</v>
      </c>
      <c r="P443" s="6">
        <f t="shared" si="94"/>
        <v>-2.4082293498590368E-2</v>
      </c>
      <c r="Q443" s="6">
        <f t="shared" si="95"/>
        <v>2.8798750427099229E-3</v>
      </c>
      <c r="R443" s="6">
        <f t="shared" si="96"/>
        <v>1.6296123850541022E-3</v>
      </c>
      <c r="S443" s="6">
        <f t="shared" si="97"/>
        <v>7.5250477814823302E-3</v>
      </c>
      <c r="T443" s="6" cm="1">
        <f t="array" ref="T443">SQRT(SUMSQ(K443:R443-S443)/(COUNT(K443:R443)-1))</f>
        <v>2.9752806881920998E-2</v>
      </c>
      <c r="U443" s="10">
        <f t="shared" si="98"/>
        <v>0</v>
      </c>
      <c r="V443" s="10">
        <f t="shared" si="99"/>
        <v>0</v>
      </c>
      <c r="W443" s="6">
        <f t="array" ref="W443">AVERAGE(ABS(K443:R443-S443))</f>
        <v>2.344653055767662E-2</v>
      </c>
      <c r="X443" s="7">
        <f t="shared" si="100"/>
        <v>7.5250477814823302E-3</v>
      </c>
      <c r="Y443" s="7">
        <f t="shared" si="101"/>
        <v>7.5250477814823302E-3</v>
      </c>
      <c r="Z443" s="6">
        <f t="shared" si="102"/>
        <v>5.6626344113592137E-5</v>
      </c>
    </row>
    <row r="444" spans="1:26" x14ac:dyDescent="0.25">
      <c r="A444" s="1">
        <v>44076</v>
      </c>
      <c r="B444" s="5">
        <v>131.4</v>
      </c>
      <c r="C444" s="5">
        <v>39.19</v>
      </c>
      <c r="D444" s="5">
        <v>447.37</v>
      </c>
      <c r="E444" s="5">
        <v>149.27000000000001</v>
      </c>
      <c r="F444" s="5">
        <v>153.83000000000001</v>
      </c>
      <c r="G444" s="5">
        <v>35.2637</v>
      </c>
      <c r="H444" s="5">
        <v>210.04</v>
      </c>
      <c r="I444" s="5">
        <v>174.78</v>
      </c>
      <c r="J444" s="4">
        <v>3580.84</v>
      </c>
      <c r="K444" s="6">
        <f t="shared" si="89"/>
        <v>-2.0718437919213017E-2</v>
      </c>
      <c r="L444" s="6">
        <f t="shared" si="90"/>
        <v>-6.0867359878266081E-3</v>
      </c>
      <c r="M444" s="6">
        <f t="shared" si="91"/>
        <v>-5.8267550784128042E-2</v>
      </c>
      <c r="N444" s="6">
        <f t="shared" si="92"/>
        <v>2.2047244094488105E-2</v>
      </c>
      <c r="O444" s="6">
        <f t="shared" si="93"/>
        <v>1.5245512143611473E-2</v>
      </c>
      <c r="P444" s="6">
        <f t="shared" si="94"/>
        <v>8.6784152309906659E-3</v>
      </c>
      <c r="Q444" s="6">
        <f t="shared" si="95"/>
        <v>2.2291443589993021E-2</v>
      </c>
      <c r="R444" s="6">
        <f t="shared" si="96"/>
        <v>1.5572341661824529E-2</v>
      </c>
      <c r="S444" s="6">
        <f t="shared" si="97"/>
        <v>1.5365857116526938E-2</v>
      </c>
      <c r="T444" s="6" cm="1">
        <f t="array" ref="T444">SQRT(SUMSQ(K444:R444-S444)/(COUNT(K444:R444)-1))</f>
        <v>3.2340934998178007E-2</v>
      </c>
      <c r="U444" s="10">
        <f t="shared" si="98"/>
        <v>0</v>
      </c>
      <c r="V444" s="10">
        <f t="shared" si="99"/>
        <v>0</v>
      </c>
      <c r="W444" s="6">
        <f t="array" ref="W444">AVERAGE(ABS(K444:R444-S444))</f>
        <v>1.8973942611990632E-2</v>
      </c>
      <c r="X444" s="7">
        <f t="shared" si="100"/>
        <v>1.5365857116526938E-2</v>
      </c>
      <c r="Y444" s="7">
        <f t="shared" si="101"/>
        <v>1.5365857116526938E-2</v>
      </c>
      <c r="Z444" s="6">
        <f t="shared" si="102"/>
        <v>2.3610956492552154E-4</v>
      </c>
    </row>
    <row r="445" spans="1:26" x14ac:dyDescent="0.25">
      <c r="A445" s="1">
        <v>44077</v>
      </c>
      <c r="B445" s="5">
        <v>120.88</v>
      </c>
      <c r="C445" s="5">
        <v>39.11</v>
      </c>
      <c r="D445" s="5">
        <v>407</v>
      </c>
      <c r="E445" s="5">
        <v>146.76</v>
      </c>
      <c r="F445" s="5">
        <v>149.55000000000001</v>
      </c>
      <c r="G445" s="5">
        <v>34.505299999999998</v>
      </c>
      <c r="H445" s="5">
        <v>207.56</v>
      </c>
      <c r="I445" s="5">
        <v>168.77</v>
      </c>
      <c r="J445" s="4">
        <v>3455.06</v>
      </c>
      <c r="K445" s="6">
        <f t="shared" si="89"/>
        <v>-8.0060882800608857E-2</v>
      </c>
      <c r="L445" s="6">
        <f t="shared" si="90"/>
        <v>-2.0413370757845772E-3</v>
      </c>
      <c r="M445" s="6">
        <f t="shared" si="91"/>
        <v>-9.0238505040570405E-2</v>
      </c>
      <c r="N445" s="6">
        <f t="shared" si="92"/>
        <v>-1.6815167146781107E-2</v>
      </c>
      <c r="O445" s="6">
        <f t="shared" si="93"/>
        <v>-2.7822921406747692E-2</v>
      </c>
      <c r="P445" s="6">
        <f t="shared" si="94"/>
        <v>-2.1506535048789632E-2</v>
      </c>
      <c r="Q445" s="6">
        <f t="shared" si="95"/>
        <v>-1.1807274804799039E-2</v>
      </c>
      <c r="R445" s="6">
        <f t="shared" si="96"/>
        <v>-3.4386085364458086E-2</v>
      </c>
      <c r="S445" s="6">
        <f t="shared" si="97"/>
        <v>-3.5125836395929477E-2</v>
      </c>
      <c r="T445" s="6" cm="1">
        <f t="array" ref="T445">SQRT(SUMSQ(K445:R445-S445)/(COUNT(K445:R445)-1))</f>
        <v>3.222587653009918E-2</v>
      </c>
      <c r="U445" s="10">
        <f t="shared" si="98"/>
        <v>0</v>
      </c>
      <c r="V445" s="10">
        <f t="shared" si="99"/>
        <v>1</v>
      </c>
      <c r="W445" s="6">
        <f t="array" ref="W445">AVERAGE(ABS(K445:R445-S445))</f>
        <v>2.455292657219213E-2</v>
      </c>
      <c r="X445" s="7">
        <f t="shared" si="100"/>
        <v>-3.5125836395929477E-2</v>
      </c>
      <c r="Y445" s="7">
        <f t="shared" si="101"/>
        <v>3.5125836395929477E-2</v>
      </c>
      <c r="Z445" s="6">
        <f t="shared" si="102"/>
        <v>1.233824382513604E-3</v>
      </c>
    </row>
    <row r="446" spans="1:26" x14ac:dyDescent="0.25">
      <c r="A446" s="1">
        <v>44078</v>
      </c>
      <c r="B446" s="5">
        <v>120.96</v>
      </c>
      <c r="C446" s="5">
        <v>39.08</v>
      </c>
      <c r="D446" s="5">
        <v>418.32</v>
      </c>
      <c r="E446" s="5">
        <v>148.18</v>
      </c>
      <c r="F446" s="5">
        <v>148.59</v>
      </c>
      <c r="G446" s="5">
        <v>34.467399999999998</v>
      </c>
      <c r="H446" s="5">
        <v>210.94</v>
      </c>
      <c r="I446" s="5">
        <v>171.05</v>
      </c>
      <c r="J446" s="4">
        <v>3426.96</v>
      </c>
      <c r="K446" s="6">
        <f t="shared" si="89"/>
        <v>6.6181336863002649E-4</v>
      </c>
      <c r="L446" s="6">
        <f t="shared" si="90"/>
        <v>-7.6706724622865874E-4</v>
      </c>
      <c r="M446" s="6">
        <f t="shared" si="91"/>
        <v>2.7813267813267872E-2</v>
      </c>
      <c r="N446" s="6">
        <f t="shared" si="92"/>
        <v>9.6756609430364016E-3</v>
      </c>
      <c r="O446" s="6">
        <f t="shared" si="93"/>
        <v>-6.4192577733199752E-3</v>
      </c>
      <c r="P446" s="6">
        <f t="shared" si="94"/>
        <v>-1.0983819876946299E-3</v>
      </c>
      <c r="Q446" s="6">
        <f t="shared" si="95"/>
        <v>1.6284447870495322E-2</v>
      </c>
      <c r="R446" s="6">
        <f t="shared" si="96"/>
        <v>1.3509509984001911E-2</v>
      </c>
      <c r="S446" s="6">
        <f t="shared" si="97"/>
        <v>-8.1329991374968769E-3</v>
      </c>
      <c r="T446" s="6" cm="1">
        <f t="array" ref="T446">SQRT(SUMSQ(K446:R446-S446)/(COUNT(K446:R446)-1))</f>
        <v>2.0205801248206624E-2</v>
      </c>
      <c r="U446" s="10">
        <f t="shared" si="98"/>
        <v>0</v>
      </c>
      <c r="V446" s="10">
        <f t="shared" si="99"/>
        <v>0</v>
      </c>
      <c r="W446" s="6">
        <f t="array" ref="W446">AVERAGE(ABS(K446:R446-S446))</f>
        <v>1.5590498259020411E-2</v>
      </c>
      <c r="X446" s="7">
        <f t="shared" si="100"/>
        <v>-8.1329991374968769E-3</v>
      </c>
      <c r="Y446" s="7">
        <f t="shared" si="101"/>
        <v>8.1329991374968769E-3</v>
      </c>
      <c r="Z446" s="6">
        <f t="shared" si="102"/>
        <v>6.6145674970524945E-5</v>
      </c>
    </row>
    <row r="447" spans="1:26" x14ac:dyDescent="0.25">
      <c r="A447" s="1">
        <v>44082</v>
      </c>
      <c r="B447" s="5">
        <v>112.82</v>
      </c>
      <c r="C447" s="5">
        <v>38.18</v>
      </c>
      <c r="D447" s="5">
        <v>330.21</v>
      </c>
      <c r="E447" s="5">
        <v>148.52000000000001</v>
      </c>
      <c r="F447" s="5">
        <v>147.26</v>
      </c>
      <c r="G447" s="5">
        <v>34.059800000000003</v>
      </c>
      <c r="H447" s="5">
        <v>202.48</v>
      </c>
      <c r="I447" s="5">
        <v>161.08000000000001</v>
      </c>
      <c r="J447" s="4">
        <v>3331.84</v>
      </c>
      <c r="K447" s="6">
        <f t="shared" si="89"/>
        <v>-6.7294973544973602E-2</v>
      </c>
      <c r="L447" s="6">
        <f t="shared" si="90"/>
        <v>-2.3029682702149445E-2</v>
      </c>
      <c r="M447" s="6">
        <f t="shared" si="91"/>
        <v>-0.21062822719449226</v>
      </c>
      <c r="N447" s="6">
        <f t="shared" si="92"/>
        <v>2.2945066810635684E-3</v>
      </c>
      <c r="O447" s="6">
        <f t="shared" si="93"/>
        <v>-8.9508042263948262E-3</v>
      </c>
      <c r="P447" s="6">
        <f t="shared" si="94"/>
        <v>-1.1825667152149388E-2</v>
      </c>
      <c r="Q447" s="6">
        <f t="shared" si="95"/>
        <v>-4.0106191334028707E-2</v>
      </c>
      <c r="R447" s="6">
        <f t="shared" si="96"/>
        <v>-5.8287050570008714E-2</v>
      </c>
      <c r="S447" s="6">
        <f t="shared" si="97"/>
        <v>-2.7756378831384043E-2</v>
      </c>
      <c r="T447" s="6" cm="1">
        <f t="array" ref="T447">SQRT(SUMSQ(K447:R447-S447)/(COUNT(K447:R447)-1))</f>
        <v>7.33123335643351E-2</v>
      </c>
      <c r="U447" s="10">
        <f t="shared" si="98"/>
        <v>0</v>
      </c>
      <c r="V447" s="10">
        <f t="shared" si="99"/>
        <v>1</v>
      </c>
      <c r="W447" s="6">
        <f t="array" ref="W447">AVERAGE(ABS(K447:R447-S447))</f>
        <v>4.1850599405484148E-2</v>
      </c>
      <c r="X447" s="7">
        <f t="shared" si="100"/>
        <v>-2.7756378831384043E-2</v>
      </c>
      <c r="Y447" s="7">
        <f t="shared" si="101"/>
        <v>2.7756378831384043E-2</v>
      </c>
      <c r="Z447" s="6">
        <f t="shared" si="102"/>
        <v>7.7041656583130423E-4</v>
      </c>
    </row>
    <row r="448" spans="1:26" x14ac:dyDescent="0.25">
      <c r="A448" s="1">
        <v>44083</v>
      </c>
      <c r="B448" s="5">
        <v>117.32</v>
      </c>
      <c r="C448" s="5">
        <v>37.950000000000003</v>
      </c>
      <c r="D448" s="5">
        <v>366.28</v>
      </c>
      <c r="E448" s="5">
        <v>152.69</v>
      </c>
      <c r="F448" s="5">
        <v>149.69999999999999</v>
      </c>
      <c r="G448" s="5">
        <v>34.296799999999998</v>
      </c>
      <c r="H448" s="5">
        <v>202.22</v>
      </c>
      <c r="I448" s="5">
        <v>160.78</v>
      </c>
      <c r="J448" s="4">
        <v>3398.96</v>
      </c>
      <c r="K448" s="6">
        <f t="shared" si="89"/>
        <v>3.9886544938840585E-2</v>
      </c>
      <c r="L448" s="6">
        <f t="shared" si="90"/>
        <v>-6.0240963855421326E-3</v>
      </c>
      <c r="M448" s="6">
        <f t="shared" si="91"/>
        <v>0.10923351806426207</v>
      </c>
      <c r="N448" s="6">
        <f t="shared" si="92"/>
        <v>2.8077026663075655E-2</v>
      </c>
      <c r="O448" s="6">
        <f t="shared" si="93"/>
        <v>1.6569333152247623E-2</v>
      </c>
      <c r="P448" s="6">
        <f t="shared" si="94"/>
        <v>6.9583497260699012E-3</v>
      </c>
      <c r="Q448" s="6">
        <f t="shared" si="95"/>
        <v>-1.2840774397471222E-3</v>
      </c>
      <c r="R448" s="6">
        <f t="shared" si="96"/>
        <v>-1.8624286069034435E-3</v>
      </c>
      <c r="S448" s="6">
        <f t="shared" si="97"/>
        <v>2.0145024971186976E-2</v>
      </c>
      <c r="T448" s="6" cm="1">
        <f t="array" ref="T448">SQRT(SUMSQ(K448:R448-S448)/(COUNT(K448:R448)-1))</f>
        <v>3.8180838864513879E-2</v>
      </c>
      <c r="U448" s="10">
        <f t="shared" si="98"/>
        <v>1</v>
      </c>
      <c r="V448" s="10">
        <f t="shared" si="99"/>
        <v>0</v>
      </c>
      <c r="W448" s="6">
        <f t="array" ref="W448">AVERAGE(ABS(K448:R448-S448))</f>
        <v>2.5391257395303429E-2</v>
      </c>
      <c r="X448" s="7">
        <f t="shared" si="100"/>
        <v>2.0145024971186976E-2</v>
      </c>
      <c r="Y448" s="7">
        <f t="shared" si="101"/>
        <v>2.0145024971186976E-2</v>
      </c>
      <c r="Z448" s="6">
        <f t="shared" si="102"/>
        <v>4.0582203108974679E-4</v>
      </c>
    </row>
    <row r="449" spans="1:26" x14ac:dyDescent="0.25">
      <c r="A449" s="1">
        <v>44084</v>
      </c>
      <c r="B449" s="5">
        <v>113.49</v>
      </c>
      <c r="C449" s="5">
        <v>37</v>
      </c>
      <c r="D449" s="5">
        <v>371.34</v>
      </c>
      <c r="E449" s="5">
        <v>149.86000000000001</v>
      </c>
      <c r="F449" s="5">
        <v>146.91</v>
      </c>
      <c r="G449" s="5">
        <v>33.794400000000003</v>
      </c>
      <c r="H449" s="5">
        <v>200.01</v>
      </c>
      <c r="I449" s="5">
        <v>157.69</v>
      </c>
      <c r="J449" s="4">
        <v>3339.19</v>
      </c>
      <c r="K449" s="6">
        <f t="shared" si="89"/>
        <v>-3.2645755199454451E-2</v>
      </c>
      <c r="L449" s="6">
        <f t="shared" si="90"/>
        <v>-2.5032938076416378E-2</v>
      </c>
      <c r="M449" s="6">
        <f t="shared" si="91"/>
        <v>1.3814568089985713E-2</v>
      </c>
      <c r="N449" s="6">
        <f t="shared" si="92"/>
        <v>-1.8534285152924102E-2</v>
      </c>
      <c r="O449" s="6">
        <f t="shared" si="93"/>
        <v>-1.8637274549098137E-2</v>
      </c>
      <c r="P449" s="6">
        <f t="shared" si="94"/>
        <v>-1.4648596953651505E-2</v>
      </c>
      <c r="Q449" s="6">
        <f t="shared" si="95"/>
        <v>-1.0928691524082712E-2</v>
      </c>
      <c r="R449" s="6">
        <f t="shared" si="96"/>
        <v>-1.9218808309491298E-2</v>
      </c>
      <c r="S449" s="6">
        <f t="shared" si="97"/>
        <v>-1.7584790641843373E-2</v>
      </c>
      <c r="T449" s="6" cm="1">
        <f t="array" ref="T449">SQRT(SUMSQ(K449:R449-S449)/(COUNT(K449:R449)-1))</f>
        <v>1.3762430470371479E-2</v>
      </c>
      <c r="U449" s="10">
        <f t="shared" si="98"/>
        <v>0</v>
      </c>
      <c r="V449" s="10">
        <f t="shared" si="99"/>
        <v>0</v>
      </c>
      <c r="W449" s="6">
        <f t="array" ref="W449">AVERAGE(ABS(K449:R449-S449))</f>
        <v>8.3920949519936394E-3</v>
      </c>
      <c r="X449" s="7">
        <f t="shared" si="100"/>
        <v>-1.7584790641843373E-2</v>
      </c>
      <c r="Y449" s="7">
        <f t="shared" si="101"/>
        <v>1.7584790641843373E-2</v>
      </c>
      <c r="Z449" s="6">
        <f t="shared" si="102"/>
        <v>3.0922486191746224E-4</v>
      </c>
    </row>
    <row r="450" spans="1:26" x14ac:dyDescent="0.25">
      <c r="A450" s="1">
        <v>44085</v>
      </c>
      <c r="B450" s="5">
        <v>112</v>
      </c>
      <c r="C450" s="5">
        <v>36.9</v>
      </c>
      <c r="D450" s="5">
        <v>372.72</v>
      </c>
      <c r="E450" s="5">
        <v>153.83000000000001</v>
      </c>
      <c r="F450" s="5">
        <v>147.78</v>
      </c>
      <c r="G450" s="5">
        <v>34.192500000000003</v>
      </c>
      <c r="H450" s="5">
        <v>200.92</v>
      </c>
      <c r="I450" s="5">
        <v>160.22999999999999</v>
      </c>
      <c r="J450" s="4">
        <v>3340.97</v>
      </c>
      <c r="K450" s="6">
        <f t="shared" si="89"/>
        <v>-1.3128910036126484E-2</v>
      </c>
      <c r="L450" s="6">
        <f t="shared" si="90"/>
        <v>-2.7027027027027861E-3</v>
      </c>
      <c r="M450" s="6">
        <f t="shared" si="91"/>
        <v>3.7162708030378244E-3</v>
      </c>
      <c r="N450" s="6">
        <f t="shared" si="92"/>
        <v>2.6491391965834721E-2</v>
      </c>
      <c r="O450" s="6">
        <f t="shared" si="93"/>
        <v>5.9219930569736068E-3</v>
      </c>
      <c r="P450" s="6">
        <f t="shared" si="94"/>
        <v>1.1780058234500457E-2</v>
      </c>
      <c r="Q450" s="6">
        <f t="shared" si="95"/>
        <v>4.5497725113743392E-3</v>
      </c>
      <c r="R450" s="6">
        <f t="shared" si="96"/>
        <v>1.6107552793455548E-2</v>
      </c>
      <c r="S450" s="6">
        <f t="shared" si="97"/>
        <v>5.3306340759284865E-4</v>
      </c>
      <c r="T450" s="6" cm="1">
        <f t="array" ref="T450">SQRT(SUMSQ(K450:R450-S450)/(COUNT(K450:R450)-1))</f>
        <v>1.3603158554513798E-2</v>
      </c>
      <c r="U450" s="10">
        <f t="shared" si="98"/>
        <v>0</v>
      </c>
      <c r="V450" s="10">
        <f t="shared" si="99"/>
        <v>0</v>
      </c>
      <c r="W450" s="6">
        <f t="array" ref="W450">AVERAGE(ABS(K450:R450-S450))</f>
        <v>1.0283299809204297E-2</v>
      </c>
      <c r="X450" s="7">
        <f t="shared" si="100"/>
        <v>5.3306340759284865E-4</v>
      </c>
      <c r="Y450" s="7">
        <f t="shared" si="101"/>
        <v>5.3306340759284865E-4</v>
      </c>
      <c r="Z450" s="6">
        <f t="shared" si="102"/>
        <v>2.8415659651449947E-7</v>
      </c>
    </row>
    <row r="451" spans="1:26" x14ac:dyDescent="0.25">
      <c r="A451" s="1">
        <v>44088</v>
      </c>
      <c r="B451" s="5">
        <v>115.355</v>
      </c>
      <c r="C451" s="5">
        <v>36.659999999999997</v>
      </c>
      <c r="D451" s="5">
        <v>419.62</v>
      </c>
      <c r="E451" s="5">
        <v>153.51</v>
      </c>
      <c r="F451" s="5">
        <v>148.35</v>
      </c>
      <c r="G451" s="5">
        <v>35.083599999999997</v>
      </c>
      <c r="H451" s="5">
        <v>201.34</v>
      </c>
      <c r="I451" s="5">
        <v>165.35</v>
      </c>
      <c r="J451" s="4">
        <v>3383.54</v>
      </c>
      <c r="K451" s="6">
        <f t="shared" si="89"/>
        <v>2.9955357142857242E-2</v>
      </c>
      <c r="L451" s="6">
        <f t="shared" si="90"/>
        <v>-6.5040650406504863E-3</v>
      </c>
      <c r="M451" s="6">
        <f t="shared" si="91"/>
        <v>0.12583172354582528</v>
      </c>
      <c r="N451" s="6">
        <f t="shared" si="92"/>
        <v>-2.0802184229345988E-3</v>
      </c>
      <c r="O451" s="6">
        <f t="shared" si="93"/>
        <v>3.857084855866777E-3</v>
      </c>
      <c r="P451" s="6">
        <f t="shared" si="94"/>
        <v>2.6061270746508658E-2</v>
      </c>
      <c r="Q451" s="6">
        <f t="shared" si="95"/>
        <v>2.0903842325303845E-3</v>
      </c>
      <c r="R451" s="6">
        <f t="shared" si="96"/>
        <v>3.1954066030081885E-2</v>
      </c>
      <c r="S451" s="6">
        <f t="shared" si="97"/>
        <v>1.274180851668838E-2</v>
      </c>
      <c r="T451" s="6" cm="1">
        <f t="array" ref="T451">SQRT(SUMSQ(K451:R451-S451)/(COUNT(K451:R451)-1))</f>
        <v>4.5378788839610544E-2</v>
      </c>
      <c r="U451" s="10">
        <f t="shared" si="98"/>
        <v>0</v>
      </c>
      <c r="V451" s="10">
        <f t="shared" si="99"/>
        <v>0</v>
      </c>
      <c r="W451" s="6">
        <f t="array" ref="W451">AVERAGE(ABS(K451:R451-S451))</f>
        <v>2.7054903980057624E-2</v>
      </c>
      <c r="X451" s="7">
        <f t="shared" si="100"/>
        <v>1.274180851668838E-2</v>
      </c>
      <c r="Y451" s="7">
        <f t="shared" si="101"/>
        <v>1.274180851668838E-2</v>
      </c>
      <c r="Z451" s="6">
        <f t="shared" si="102"/>
        <v>1.6235368427595253E-4</v>
      </c>
    </row>
    <row r="452" spans="1:26" x14ac:dyDescent="0.25">
      <c r="A452" s="1">
        <v>44089</v>
      </c>
      <c r="B452" s="5">
        <v>115.54</v>
      </c>
      <c r="C452" s="5">
        <v>36.270000000000003</v>
      </c>
      <c r="D452" s="5">
        <v>449.76</v>
      </c>
      <c r="E452" s="5">
        <v>148.6</v>
      </c>
      <c r="F452" s="5">
        <v>148.88999999999999</v>
      </c>
      <c r="G452" s="5">
        <v>35.036200000000001</v>
      </c>
      <c r="H452" s="5">
        <v>198</v>
      </c>
      <c r="I452" s="5">
        <v>163.49</v>
      </c>
      <c r="J452" s="4">
        <v>3401.2</v>
      </c>
      <c r="K452" s="6">
        <f t="shared" si="89"/>
        <v>1.6037449612067434E-3</v>
      </c>
      <c r="L452" s="6">
        <f t="shared" si="90"/>
        <v>-1.0638297872340274E-2</v>
      </c>
      <c r="M452" s="6">
        <f t="shared" si="91"/>
        <v>7.1826890996615989E-2</v>
      </c>
      <c r="N452" s="6">
        <f t="shared" si="92"/>
        <v>-3.1984886978047022E-2</v>
      </c>
      <c r="O452" s="6">
        <f t="shared" si="93"/>
        <v>3.640040444893744E-3</v>
      </c>
      <c r="P452" s="6">
        <f t="shared" si="94"/>
        <v>-1.3510586142811976E-3</v>
      </c>
      <c r="Q452" s="6">
        <f t="shared" si="95"/>
        <v>-1.6588854673686315E-2</v>
      </c>
      <c r="R452" s="6">
        <f t="shared" si="96"/>
        <v>-1.1248866041729588E-2</v>
      </c>
      <c r="S452" s="6">
        <f t="shared" si="97"/>
        <v>5.2193856138835759E-3</v>
      </c>
      <c r="T452" s="6" cm="1">
        <f t="array" ref="T452">SQRT(SUMSQ(K452:R452-S452)/(COUNT(K452:R452)-1))</f>
        <v>3.1345367351572472E-2</v>
      </c>
      <c r="U452" s="10">
        <f t="shared" si="98"/>
        <v>0</v>
      </c>
      <c r="V452" s="10">
        <f t="shared" si="99"/>
        <v>0</v>
      </c>
      <c r="W452" s="6">
        <f t="array" ref="W452">AVERAGE(ABS(K452:R452-S452))</f>
        <v>2.1213922931737669E-2</v>
      </c>
      <c r="X452" s="7">
        <f t="shared" si="100"/>
        <v>5.2193856138835759E-3</v>
      </c>
      <c r="Y452" s="7">
        <f t="shared" si="101"/>
        <v>5.2193856138835759E-3</v>
      </c>
      <c r="Z452" s="6">
        <f t="shared" si="102"/>
        <v>2.7241986186414834E-5</v>
      </c>
    </row>
    <row r="453" spans="1:26" x14ac:dyDescent="0.25">
      <c r="A453" s="1">
        <v>44090</v>
      </c>
      <c r="B453" s="5">
        <v>112.13</v>
      </c>
      <c r="C453" s="5">
        <v>37.81</v>
      </c>
      <c r="D453" s="5">
        <v>441.76</v>
      </c>
      <c r="E453" s="5">
        <v>151.11000000000001</v>
      </c>
      <c r="F453" s="5">
        <v>148.4</v>
      </c>
      <c r="G453" s="5">
        <v>34.865499999999997</v>
      </c>
      <c r="H453" s="5">
        <v>200.68</v>
      </c>
      <c r="I453" s="5">
        <v>167.46</v>
      </c>
      <c r="J453" s="4">
        <v>3385.49</v>
      </c>
      <c r="K453" s="6">
        <f t="shared" ref="K453:K505" si="103">B453/B452-1</f>
        <v>-2.9513588367664934E-2</v>
      </c>
      <c r="L453" s="6">
        <f t="shared" ref="L453:L505" si="104">C453/C452-1</f>
        <v>4.2459332781913384E-2</v>
      </c>
      <c r="M453" s="6">
        <f t="shared" ref="M453:M505" si="105">D453/D452-1</f>
        <v>-1.7787264318747775E-2</v>
      </c>
      <c r="N453" s="6">
        <f t="shared" ref="N453:N505" si="106">E453/E452-1</f>
        <v>1.689098250336496E-2</v>
      </c>
      <c r="O453" s="6">
        <f t="shared" ref="O453:O505" si="107">F453/F452-1</f>
        <v>-3.2910202162669266E-3</v>
      </c>
      <c r="P453" s="6">
        <f t="shared" ref="P453:P505" si="108">G453/G452-1</f>
        <v>-4.8721037098773401E-3</v>
      </c>
      <c r="Q453" s="6">
        <f t="shared" ref="Q453:Q505" si="109">H453/H452-1</f>
        <v>1.3535353535353511E-2</v>
      </c>
      <c r="R453" s="6">
        <f t="shared" ref="R453:R505" si="110">I453/I452-1</f>
        <v>2.4282830754174478E-2</v>
      </c>
      <c r="S453" s="6">
        <f t="shared" ref="S453:S505" si="111">J453/J452-1</f>
        <v>-4.6189580148182641E-3</v>
      </c>
      <c r="T453" s="6" cm="1">
        <f t="array" ref="T453">SQRT(SUMSQ(K453:R453-S453)/(COUNT(K453:R453)-1))</f>
        <v>2.5742987506182605E-2</v>
      </c>
      <c r="U453" s="10">
        <f t="shared" ref="U453:U505" si="112">IF(S453&gt;=$AD$3,1,0)</f>
        <v>0</v>
      </c>
      <c r="V453" s="10">
        <f t="shared" ref="V453:V505" si="113">IF(S453&lt;=$AD$4,1,0)</f>
        <v>0</v>
      </c>
      <c r="W453" s="6">
        <f t="array" ref="W453">AVERAGE(ABS(K453:R453-S453))</f>
        <v>1.9411043973058248E-2</v>
      </c>
      <c r="X453" s="7">
        <f t="shared" ref="X453:X505" si="114">S453</f>
        <v>-4.6189580148182641E-3</v>
      </c>
      <c r="Y453" s="7">
        <f t="shared" ref="Y453:Y505" si="115">ABS(X453)</f>
        <v>4.6189580148182641E-3</v>
      </c>
      <c r="Z453" s="6">
        <f t="shared" ref="Z453:Z505" si="116">X453^2</f>
        <v>2.1334773142653878E-5</v>
      </c>
    </row>
    <row r="454" spans="1:26" x14ac:dyDescent="0.25">
      <c r="A454" s="1">
        <v>44091</v>
      </c>
      <c r="B454" s="5">
        <v>110.34</v>
      </c>
      <c r="C454" s="5">
        <v>37.799999999999997</v>
      </c>
      <c r="D454" s="5">
        <v>423.43</v>
      </c>
      <c r="E454" s="5">
        <v>153.87</v>
      </c>
      <c r="F454" s="5">
        <v>147.16999999999999</v>
      </c>
      <c r="G454" s="5">
        <v>34.903500000000001</v>
      </c>
      <c r="H454" s="5">
        <v>194.83</v>
      </c>
      <c r="I454" s="5">
        <v>167.53</v>
      </c>
      <c r="J454" s="4">
        <v>3357.01</v>
      </c>
      <c r="K454" s="6">
        <f t="shared" si="103"/>
        <v>-1.5963613662712817E-2</v>
      </c>
      <c r="L454" s="6">
        <f t="shared" si="104"/>
        <v>-2.6448029621806146E-4</v>
      </c>
      <c r="M454" s="6">
        <f t="shared" si="105"/>
        <v>-4.149311843534953E-2</v>
      </c>
      <c r="N454" s="6">
        <f t="shared" si="106"/>
        <v>1.8264840182648401E-2</v>
      </c>
      <c r="O454" s="6">
        <f t="shared" si="107"/>
        <v>-8.2884097035041959E-3</v>
      </c>
      <c r="P454" s="6">
        <f t="shared" si="108"/>
        <v>1.0899026258048838E-3</v>
      </c>
      <c r="Q454" s="6">
        <f t="shared" si="109"/>
        <v>-2.9150886984253499E-2</v>
      </c>
      <c r="R454" s="6">
        <f t="shared" si="110"/>
        <v>4.1801027110954792E-4</v>
      </c>
      <c r="S454" s="6">
        <f t="shared" si="111"/>
        <v>-8.4123716212423094E-3</v>
      </c>
      <c r="T454" s="6" cm="1">
        <f t="array" ref="T454">SQRT(SUMSQ(K454:R454-S454)/(COUNT(K454:R454)-1))</f>
        <v>1.9002966216100356E-2</v>
      </c>
      <c r="U454" s="10">
        <f t="shared" si="112"/>
        <v>0</v>
      </c>
      <c r="V454" s="10">
        <f t="shared" si="113"/>
        <v>0</v>
      </c>
      <c r="W454" s="6">
        <f t="array" ref="W454">AVERAGE(ABS(K454:R454-S454))</f>
        <v>1.433152817558013E-2</v>
      </c>
      <c r="X454" s="7">
        <f t="shared" si="114"/>
        <v>-8.4123716212423094E-3</v>
      </c>
      <c r="Y454" s="7">
        <f t="shared" si="115"/>
        <v>8.4123716212423094E-3</v>
      </c>
      <c r="Z454" s="6">
        <f t="shared" si="116"/>
        <v>7.076799629388296E-5</v>
      </c>
    </row>
    <row r="455" spans="1:26" x14ac:dyDescent="0.25">
      <c r="A455" s="1">
        <v>44092</v>
      </c>
      <c r="B455" s="5">
        <v>106.84</v>
      </c>
      <c r="C455" s="5">
        <v>37.19</v>
      </c>
      <c r="D455" s="5">
        <v>442.15</v>
      </c>
      <c r="E455" s="5">
        <v>152.38999999999999</v>
      </c>
      <c r="F455" s="5">
        <v>149.18</v>
      </c>
      <c r="G455" s="5">
        <v>34.723399999999998</v>
      </c>
      <c r="H455" s="5">
        <v>194.86</v>
      </c>
      <c r="I455" s="5">
        <v>161.13999999999999</v>
      </c>
      <c r="J455" s="4">
        <v>3319.47</v>
      </c>
      <c r="K455" s="6">
        <f t="shared" si="103"/>
        <v>-3.1720137756026778E-2</v>
      </c>
      <c r="L455" s="6">
        <f t="shared" si="104"/>
        <v>-1.6137566137566117E-2</v>
      </c>
      <c r="M455" s="6">
        <f t="shared" si="105"/>
        <v>4.4210377157971825E-2</v>
      </c>
      <c r="N455" s="6">
        <f t="shared" si="106"/>
        <v>-9.6185091310847515E-3</v>
      </c>
      <c r="O455" s="6">
        <f t="shared" si="107"/>
        <v>1.3657674797852959E-2</v>
      </c>
      <c r="P455" s="6">
        <f t="shared" si="108"/>
        <v>-5.1599409801310614E-3</v>
      </c>
      <c r="Q455" s="6">
        <f t="shared" si="109"/>
        <v>1.539803931631667E-4</v>
      </c>
      <c r="R455" s="6">
        <f t="shared" si="110"/>
        <v>-3.8142422252730901E-2</v>
      </c>
      <c r="S455" s="6">
        <f t="shared" si="111"/>
        <v>-1.1182570203842279E-2</v>
      </c>
      <c r="T455" s="6" cm="1">
        <f t="array" ref="T455">SQRT(SUMSQ(K455:R455-S455)/(COUNT(K455:R455)-1))</f>
        <v>2.6795067260808499E-2</v>
      </c>
      <c r="U455" s="10">
        <f t="shared" si="112"/>
        <v>0</v>
      </c>
      <c r="V455" s="10">
        <f t="shared" si="113"/>
        <v>0</v>
      </c>
      <c r="W455" s="6">
        <f t="array" ref="W455">AVERAGE(ABS(K455:R455-S455))</f>
        <v>1.8951106098972562E-2</v>
      </c>
      <c r="X455" s="7">
        <f t="shared" si="114"/>
        <v>-1.1182570203842279E-2</v>
      </c>
      <c r="Y455" s="7">
        <f t="shared" si="115"/>
        <v>1.1182570203842279E-2</v>
      </c>
      <c r="Z455" s="6">
        <f t="shared" si="116"/>
        <v>1.2504987636386116E-4</v>
      </c>
    </row>
    <row r="456" spans="1:26" x14ac:dyDescent="0.25">
      <c r="A456" s="1">
        <v>44095</v>
      </c>
      <c r="B456" s="5">
        <v>110.08</v>
      </c>
      <c r="C456" s="5">
        <v>36.43</v>
      </c>
      <c r="D456" s="5">
        <v>449.39</v>
      </c>
      <c r="E456" s="5">
        <v>145.33000000000001</v>
      </c>
      <c r="F456" s="5">
        <v>145.1</v>
      </c>
      <c r="G456" s="5">
        <v>34.145099999999999</v>
      </c>
      <c r="H456" s="5">
        <v>194</v>
      </c>
      <c r="I456" s="5">
        <v>156.35</v>
      </c>
      <c r="J456" s="4">
        <v>3281.06</v>
      </c>
      <c r="K456" s="6">
        <f t="shared" si="103"/>
        <v>3.0325720703856085E-2</v>
      </c>
      <c r="L456" s="6">
        <f t="shared" si="104"/>
        <v>-2.0435600968002121E-2</v>
      </c>
      <c r="M456" s="6">
        <f t="shared" si="105"/>
        <v>1.6374533529345259E-2</v>
      </c>
      <c r="N456" s="6">
        <f t="shared" si="106"/>
        <v>-4.6328499245357091E-2</v>
      </c>
      <c r="O456" s="6">
        <f t="shared" si="107"/>
        <v>-2.7349510658265297E-2</v>
      </c>
      <c r="P456" s="6">
        <f t="shared" si="108"/>
        <v>-1.6654475080205233E-2</v>
      </c>
      <c r="Q456" s="6">
        <f t="shared" si="109"/>
        <v>-4.413425023093609E-3</v>
      </c>
      <c r="R456" s="6">
        <f t="shared" si="110"/>
        <v>-2.9725704356460159E-2</v>
      </c>
      <c r="S456" s="6">
        <f t="shared" si="111"/>
        <v>-1.1571124305988612E-2</v>
      </c>
      <c r="T456" s="6" cm="1">
        <f t="array" ref="T456">SQRT(SUMSQ(K456:R456-S456)/(COUNT(K456:R456)-1))</f>
        <v>2.5294208370422615E-2</v>
      </c>
      <c r="U456" s="10">
        <f t="shared" si="112"/>
        <v>0</v>
      </c>
      <c r="V456" s="10">
        <f t="shared" si="113"/>
        <v>0</v>
      </c>
      <c r="W456" s="6">
        <f t="array" ref="W456">AVERAGE(ABS(K456:R456-S456))</f>
        <v>1.9954796363302552E-2</v>
      </c>
      <c r="X456" s="7">
        <f t="shared" si="114"/>
        <v>-1.1571124305988612E-2</v>
      </c>
      <c r="Y456" s="7">
        <f t="shared" si="115"/>
        <v>1.1571124305988612E-2</v>
      </c>
      <c r="Z456" s="6">
        <f t="shared" si="116"/>
        <v>1.3389091770464042E-4</v>
      </c>
    </row>
    <row r="457" spans="1:26" x14ac:dyDescent="0.25">
      <c r="A457" s="1">
        <v>44096</v>
      </c>
      <c r="B457" s="5">
        <v>111.81</v>
      </c>
      <c r="C457" s="5">
        <v>35.53</v>
      </c>
      <c r="D457" s="5">
        <v>424.23</v>
      </c>
      <c r="E457" s="5">
        <v>147.15</v>
      </c>
      <c r="F457" s="5">
        <v>144.21</v>
      </c>
      <c r="G457" s="5">
        <v>34.363100000000003</v>
      </c>
      <c r="H457" s="5">
        <v>191.62</v>
      </c>
      <c r="I457" s="5">
        <v>156.80000000000001</v>
      </c>
      <c r="J457" s="4">
        <v>3315.57</v>
      </c>
      <c r="K457" s="6">
        <f t="shared" si="103"/>
        <v>1.5715843023255793E-2</v>
      </c>
      <c r="L457" s="6">
        <f t="shared" si="104"/>
        <v>-2.4704913532802575E-2</v>
      </c>
      <c r="M457" s="6">
        <f t="shared" si="105"/>
        <v>-5.5987004606243951E-2</v>
      </c>
      <c r="N457" s="6">
        <f t="shared" si="106"/>
        <v>1.25232230097021E-2</v>
      </c>
      <c r="O457" s="6">
        <f t="shared" si="107"/>
        <v>-6.1337008959337913E-3</v>
      </c>
      <c r="P457" s="6">
        <f t="shared" si="108"/>
        <v>6.384517837112913E-3</v>
      </c>
      <c r="Q457" s="6">
        <f t="shared" si="109"/>
        <v>-1.2268041237113336E-2</v>
      </c>
      <c r="R457" s="6">
        <f t="shared" si="110"/>
        <v>2.8781579788936806E-3</v>
      </c>
      <c r="S457" s="6">
        <f t="shared" si="111"/>
        <v>1.0517942372282096E-2</v>
      </c>
      <c r="T457" s="6" cm="1">
        <f t="array" ref="T457">SQRT(SUMSQ(K457:R457-S457)/(COUNT(K457:R457)-1))</f>
        <v>3.0628013901571688E-2</v>
      </c>
      <c r="U457" s="10">
        <f t="shared" si="112"/>
        <v>0</v>
      </c>
      <c r="V457" s="10">
        <f t="shared" si="113"/>
        <v>0</v>
      </c>
      <c r="W457" s="6">
        <f t="array" ref="W457">AVERAGE(ABS(K457:R457-S457))</f>
        <v>2.0017727497271667E-2</v>
      </c>
      <c r="X457" s="7">
        <f t="shared" si="114"/>
        <v>1.0517942372282096E-2</v>
      </c>
      <c r="Y457" s="7">
        <f t="shared" si="115"/>
        <v>1.0517942372282096E-2</v>
      </c>
      <c r="Z457" s="6">
        <f t="shared" si="116"/>
        <v>1.1062711174664713E-4</v>
      </c>
    </row>
    <row r="458" spans="1:26" x14ac:dyDescent="0.25">
      <c r="A458" s="1">
        <v>44097</v>
      </c>
      <c r="B458" s="5">
        <v>107.12</v>
      </c>
      <c r="C458" s="5">
        <v>34.39</v>
      </c>
      <c r="D458" s="5">
        <v>380.36</v>
      </c>
      <c r="E458" s="5">
        <v>144.38</v>
      </c>
      <c r="F458" s="5">
        <v>144.44</v>
      </c>
      <c r="G458" s="5">
        <v>34.126100000000001</v>
      </c>
      <c r="H458" s="5">
        <v>186.12</v>
      </c>
      <c r="I458" s="5">
        <v>151.18</v>
      </c>
      <c r="J458" s="4">
        <v>3236.92</v>
      </c>
      <c r="K458" s="6">
        <f t="shared" si="103"/>
        <v>-4.1946158662015898E-2</v>
      </c>
      <c r="L458" s="6">
        <f t="shared" si="104"/>
        <v>-3.208556149732622E-2</v>
      </c>
      <c r="M458" s="6">
        <f t="shared" si="105"/>
        <v>-0.10341088560450695</v>
      </c>
      <c r="N458" s="6">
        <f t="shared" si="106"/>
        <v>-1.8824328916072108E-2</v>
      </c>
      <c r="O458" s="6">
        <f t="shared" si="107"/>
        <v>1.5948963317382603E-3</v>
      </c>
      <c r="P458" s="6">
        <f t="shared" si="108"/>
        <v>-6.8969330473677148E-3</v>
      </c>
      <c r="Q458" s="6">
        <f t="shared" si="109"/>
        <v>-2.8702640642939148E-2</v>
      </c>
      <c r="R458" s="6">
        <f t="shared" si="110"/>
        <v>-3.5841836734693877E-2</v>
      </c>
      <c r="S458" s="6">
        <f t="shared" si="111"/>
        <v>-2.3721411401357861E-2</v>
      </c>
      <c r="T458" s="6" cm="1">
        <f t="array" ref="T458">SQRT(SUMSQ(K458:R458-S458)/(COUNT(K458:R458)-1))</f>
        <v>3.3535034983311902E-2</v>
      </c>
      <c r="U458" s="10">
        <f t="shared" si="112"/>
        <v>0</v>
      </c>
      <c r="V458" s="10">
        <f t="shared" si="113"/>
        <v>0</v>
      </c>
      <c r="W458" s="6">
        <f t="array" ref="W458">AVERAGE(ABS(K458:R458-S458))</f>
        <v>2.1302236838383101E-2</v>
      </c>
      <c r="X458" s="7">
        <f t="shared" si="114"/>
        <v>-2.3721411401357861E-2</v>
      </c>
      <c r="Y458" s="7">
        <f t="shared" si="115"/>
        <v>2.3721411401357861E-2</v>
      </c>
      <c r="Z458" s="6">
        <f t="shared" si="116"/>
        <v>5.6270535887247074E-4</v>
      </c>
    </row>
    <row r="459" spans="1:26" x14ac:dyDescent="0.25">
      <c r="A459" s="1">
        <v>44098</v>
      </c>
      <c r="B459" s="5">
        <v>108.22</v>
      </c>
      <c r="C459" s="5">
        <v>34.32</v>
      </c>
      <c r="D459" s="5">
        <v>387.79</v>
      </c>
      <c r="E459" s="5">
        <v>145.13999999999999</v>
      </c>
      <c r="F459" s="5">
        <v>144.66999999999999</v>
      </c>
      <c r="G459" s="5">
        <v>33.898600000000002</v>
      </c>
      <c r="H459" s="5">
        <v>195.11</v>
      </c>
      <c r="I459" s="5">
        <v>146.05000000000001</v>
      </c>
      <c r="J459" s="4">
        <v>3246.59</v>
      </c>
      <c r="K459" s="6">
        <f t="shared" si="103"/>
        <v>1.026885735623595E-2</v>
      </c>
      <c r="L459" s="6">
        <f t="shared" si="104"/>
        <v>-2.0354754289038102E-3</v>
      </c>
      <c r="M459" s="6">
        <f t="shared" si="105"/>
        <v>1.9534125565253913E-2</v>
      </c>
      <c r="N459" s="6">
        <f t="shared" si="106"/>
        <v>5.2638869649535014E-3</v>
      </c>
      <c r="O459" s="6">
        <f t="shared" si="107"/>
        <v>1.5923566878979223E-3</v>
      </c>
      <c r="P459" s="6">
        <f t="shared" si="108"/>
        <v>-6.6664517773785681E-3</v>
      </c>
      <c r="Q459" s="6">
        <f t="shared" si="109"/>
        <v>4.8302170642596121E-2</v>
      </c>
      <c r="R459" s="6">
        <f t="shared" si="110"/>
        <v>-3.3933059928561993E-2</v>
      </c>
      <c r="S459" s="6">
        <f t="shared" si="111"/>
        <v>2.9874077827070078E-3</v>
      </c>
      <c r="T459" s="6" cm="1">
        <f t="array" ref="T459">SQRT(SUMSQ(K459:R459-S459)/(COUNT(K459:R459)-1))</f>
        <v>2.350962396102501E-2</v>
      </c>
      <c r="U459" s="10">
        <f t="shared" si="112"/>
        <v>0</v>
      </c>
      <c r="V459" s="10">
        <f t="shared" si="113"/>
        <v>0</v>
      </c>
      <c r="W459" s="6">
        <f t="array" ref="W459">AVERAGE(ABS(K459:R459-S459))</f>
        <v>1.5551458871998242E-2</v>
      </c>
      <c r="X459" s="7">
        <f t="shared" si="114"/>
        <v>2.9874077827070078E-3</v>
      </c>
      <c r="Y459" s="7">
        <f t="shared" si="115"/>
        <v>2.9874077827070078E-3</v>
      </c>
      <c r="Z459" s="6">
        <f t="shared" si="116"/>
        <v>8.9246052601784005E-6</v>
      </c>
    </row>
    <row r="460" spans="1:26" x14ac:dyDescent="0.25">
      <c r="A460" s="1">
        <v>44099</v>
      </c>
      <c r="B460" s="5">
        <v>112.28</v>
      </c>
      <c r="C460" s="5">
        <v>34.64</v>
      </c>
      <c r="D460" s="5">
        <v>407.34</v>
      </c>
      <c r="E460" s="5">
        <v>145.91</v>
      </c>
      <c r="F460" s="5">
        <v>145.66</v>
      </c>
      <c r="G460" s="5">
        <v>34.173499999999997</v>
      </c>
      <c r="H460" s="5">
        <v>194.95</v>
      </c>
      <c r="I460" s="5">
        <v>156.03</v>
      </c>
      <c r="J460" s="4">
        <v>3298.46</v>
      </c>
      <c r="K460" s="6">
        <f t="shared" si="103"/>
        <v>3.7516170763260082E-2</v>
      </c>
      <c r="L460" s="6">
        <f t="shared" si="104"/>
        <v>9.3240093240092303E-3</v>
      </c>
      <c r="M460" s="6">
        <f t="shared" si="105"/>
        <v>5.0413883803089199E-2</v>
      </c>
      <c r="N460" s="6">
        <f t="shared" si="106"/>
        <v>5.305222543750876E-3</v>
      </c>
      <c r="O460" s="6">
        <f t="shared" si="107"/>
        <v>6.8431602958458626E-3</v>
      </c>
      <c r="P460" s="6">
        <f t="shared" si="108"/>
        <v>8.1094794475287113E-3</v>
      </c>
      <c r="Q460" s="6">
        <f t="shared" si="109"/>
        <v>-8.2005022807662975E-4</v>
      </c>
      <c r="R460" s="6">
        <f t="shared" si="110"/>
        <v>6.8332762752481901E-2</v>
      </c>
      <c r="S460" s="6">
        <f t="shared" si="111"/>
        <v>1.5976763311659203E-2</v>
      </c>
      <c r="T460" s="6" cm="1">
        <f t="array" ref="T460">SQRT(SUMSQ(K460:R460-S460)/(COUNT(K460:R460)-1))</f>
        <v>2.6663519061160355E-2</v>
      </c>
      <c r="U460" s="10">
        <f t="shared" si="112"/>
        <v>0</v>
      </c>
      <c r="V460" s="10">
        <f t="shared" si="113"/>
        <v>0</v>
      </c>
      <c r="W460" s="6">
        <f t="array" ref="W460">AVERAGE(ABS(K460:R460-S460))</f>
        <v>1.9931815319886442E-2</v>
      </c>
      <c r="X460" s="7">
        <f t="shared" si="114"/>
        <v>1.5976763311659203E-2</v>
      </c>
      <c r="Y460" s="7">
        <f t="shared" si="115"/>
        <v>1.5976763311659203E-2</v>
      </c>
      <c r="Z460" s="6">
        <f t="shared" si="116"/>
        <v>2.5525696591677954E-4</v>
      </c>
    </row>
    <row r="461" spans="1:26" x14ac:dyDescent="0.25">
      <c r="A461" s="1">
        <v>44102</v>
      </c>
      <c r="B461" s="5">
        <v>114.96</v>
      </c>
      <c r="C461" s="5">
        <v>35.31</v>
      </c>
      <c r="D461" s="5">
        <v>421.2</v>
      </c>
      <c r="E461" s="5">
        <v>147.68</v>
      </c>
      <c r="F461" s="5">
        <v>147.11000000000001</v>
      </c>
      <c r="G461" s="5">
        <v>34.495800000000003</v>
      </c>
      <c r="H461" s="5">
        <v>199.07</v>
      </c>
      <c r="I461" s="5">
        <v>166.08</v>
      </c>
      <c r="J461" s="4">
        <v>3351.6</v>
      </c>
      <c r="K461" s="6">
        <f t="shared" si="103"/>
        <v>2.386889918061974E-2</v>
      </c>
      <c r="L461" s="6">
        <f t="shared" si="104"/>
        <v>1.9341801385681423E-2</v>
      </c>
      <c r="M461" s="6">
        <f t="shared" si="105"/>
        <v>3.402562969509515E-2</v>
      </c>
      <c r="N461" s="6">
        <f t="shared" si="106"/>
        <v>1.2130765540401711E-2</v>
      </c>
      <c r="O461" s="6">
        <f t="shared" si="107"/>
        <v>9.9546890017851997E-3</v>
      </c>
      <c r="P461" s="6">
        <f t="shared" si="108"/>
        <v>9.4312844748125624E-3</v>
      </c>
      <c r="Q461" s="6">
        <f t="shared" si="109"/>
        <v>2.1133624006155483E-2</v>
      </c>
      <c r="R461" s="6">
        <f t="shared" si="110"/>
        <v>6.4410690251874625E-2</v>
      </c>
      <c r="S461" s="6">
        <f t="shared" si="111"/>
        <v>1.6110548559024496E-2</v>
      </c>
      <c r="T461" s="6" cm="1">
        <f t="array" ref="T461">SQRT(SUMSQ(K461:R461-S461)/(COUNT(K461:R461)-1))</f>
        <v>2.0170926582147759E-2</v>
      </c>
      <c r="U461" s="10">
        <f t="shared" si="112"/>
        <v>0</v>
      </c>
      <c r="V461" s="10">
        <f t="shared" si="113"/>
        <v>0</v>
      </c>
      <c r="W461" s="6">
        <f t="array" ref="W461">AVERAGE(ABS(K461:R461-S461))</f>
        <v>1.2380351048047245E-2</v>
      </c>
      <c r="X461" s="7">
        <f t="shared" si="114"/>
        <v>1.6110548559024496E-2</v>
      </c>
      <c r="Y461" s="7">
        <f t="shared" si="115"/>
        <v>1.6110548559024496E-2</v>
      </c>
      <c r="Z461" s="6">
        <f t="shared" si="116"/>
        <v>2.5954977487268623E-4</v>
      </c>
    </row>
    <row r="462" spans="1:26" x14ac:dyDescent="0.25">
      <c r="A462" s="1">
        <v>44103</v>
      </c>
      <c r="B462" s="5">
        <v>114.09</v>
      </c>
      <c r="C462" s="5">
        <v>34.28</v>
      </c>
      <c r="D462" s="5">
        <v>419.07</v>
      </c>
      <c r="E462" s="5">
        <v>147.41</v>
      </c>
      <c r="F462" s="5">
        <v>147.06</v>
      </c>
      <c r="G462" s="5">
        <v>34.287300000000002</v>
      </c>
      <c r="H462" s="5">
        <v>196.79</v>
      </c>
      <c r="I462" s="5">
        <v>163.6</v>
      </c>
      <c r="J462" s="4">
        <v>3335.47</v>
      </c>
      <c r="K462" s="6">
        <f t="shared" si="103"/>
        <v>-7.5678496868475387E-3</v>
      </c>
      <c r="L462" s="6">
        <f t="shared" si="104"/>
        <v>-2.9170206740300242E-2</v>
      </c>
      <c r="M462" s="6">
        <f t="shared" si="105"/>
        <v>-5.056980056980076E-3</v>
      </c>
      <c r="N462" s="6">
        <f t="shared" si="106"/>
        <v>-1.8282773564464172E-3</v>
      </c>
      <c r="O462" s="6">
        <f t="shared" si="107"/>
        <v>-3.3988172116106163E-4</v>
      </c>
      <c r="P462" s="6">
        <f t="shared" si="108"/>
        <v>-6.0442140782356324E-3</v>
      </c>
      <c r="Q462" s="6">
        <f t="shared" si="109"/>
        <v>-1.1453257648063486E-2</v>
      </c>
      <c r="R462" s="6">
        <f t="shared" si="110"/>
        <v>-1.4932562620423973E-2</v>
      </c>
      <c r="S462" s="6">
        <f t="shared" si="111"/>
        <v>-4.8126268051080778E-3</v>
      </c>
      <c r="T462" s="6" cm="1">
        <f t="array" ref="T462">SQRT(SUMSQ(K462:R462-S462)/(COUNT(K462:R462)-1))</f>
        <v>1.0541634044293069E-2</v>
      </c>
      <c r="U462" s="10">
        <f t="shared" si="112"/>
        <v>0</v>
      </c>
      <c r="V462" s="10">
        <f t="shared" si="113"/>
        <v>0</v>
      </c>
      <c r="W462" s="6">
        <f t="array" ref="W462">AVERAGE(ABS(K462:R462-S462))</f>
        <v>6.6008005666013947E-3</v>
      </c>
      <c r="X462" s="7">
        <f t="shared" si="114"/>
        <v>-4.8126268051080778E-3</v>
      </c>
      <c r="Y462" s="7">
        <f t="shared" si="115"/>
        <v>4.8126268051080778E-3</v>
      </c>
      <c r="Z462" s="6">
        <f t="shared" si="116"/>
        <v>2.3161376765244783E-5</v>
      </c>
    </row>
    <row r="463" spans="1:26" x14ac:dyDescent="0.25">
      <c r="A463" s="1">
        <v>44104</v>
      </c>
      <c r="B463" s="5">
        <v>115.81</v>
      </c>
      <c r="C463" s="5">
        <v>34.33</v>
      </c>
      <c r="D463" s="5">
        <v>429.01</v>
      </c>
      <c r="E463" s="5">
        <v>149.15</v>
      </c>
      <c r="F463" s="5">
        <v>148.88</v>
      </c>
      <c r="G463" s="5">
        <v>34.789700000000003</v>
      </c>
      <c r="H463" s="5">
        <v>200.97</v>
      </c>
      <c r="I463" s="5">
        <v>165.26</v>
      </c>
      <c r="J463" s="4">
        <v>3363</v>
      </c>
      <c r="K463" s="6">
        <f t="shared" si="103"/>
        <v>1.5075817337189878E-2</v>
      </c>
      <c r="L463" s="6">
        <f t="shared" si="104"/>
        <v>1.4585764294048342E-3</v>
      </c>
      <c r="M463" s="6">
        <f t="shared" si="105"/>
        <v>2.3719187725200985E-2</v>
      </c>
      <c r="N463" s="6">
        <f t="shared" si="106"/>
        <v>1.1803812495760235E-2</v>
      </c>
      <c r="O463" s="6">
        <f t="shared" si="107"/>
        <v>1.2375900992791955E-2</v>
      </c>
      <c r="P463" s="6">
        <f t="shared" si="108"/>
        <v>1.4652655648009549E-2</v>
      </c>
      <c r="Q463" s="6">
        <f t="shared" si="109"/>
        <v>2.1240916713247682E-2</v>
      </c>
      <c r="R463" s="6">
        <f t="shared" si="110"/>
        <v>1.0146699266503578E-2</v>
      </c>
      <c r="S463" s="6">
        <f t="shared" si="111"/>
        <v>8.2537093722925281E-3</v>
      </c>
      <c r="T463" s="6" cm="1">
        <f t="array" ref="T463">SQRT(SUMSQ(K463:R463-S463)/(COUNT(K463:R463)-1))</f>
        <v>9.0608197683364929E-3</v>
      </c>
      <c r="U463" s="10">
        <f t="shared" si="112"/>
        <v>0</v>
      </c>
      <c r="V463" s="10">
        <f t="shared" si="113"/>
        <v>0</v>
      </c>
      <c r="W463" s="6">
        <f t="array" ref="W463">AVERAGE(ABS(K463:R463-S463))</f>
        <v>7.2542696894429826E-3</v>
      </c>
      <c r="X463" s="7">
        <f t="shared" si="114"/>
        <v>8.2537093722925281E-3</v>
      </c>
      <c r="Y463" s="7">
        <f t="shared" si="115"/>
        <v>8.2537093722925281E-3</v>
      </c>
      <c r="Z463" s="6">
        <f t="shared" si="116"/>
        <v>6.8123718402269515E-5</v>
      </c>
    </row>
    <row r="464" spans="1:26" x14ac:dyDescent="0.25">
      <c r="A464" s="1">
        <v>44105</v>
      </c>
      <c r="B464" s="5">
        <v>116.79</v>
      </c>
      <c r="C464" s="5">
        <v>33.130000000000003</v>
      </c>
      <c r="D464" s="5">
        <v>448.16</v>
      </c>
      <c r="E464" s="5">
        <v>146.71</v>
      </c>
      <c r="F464" s="5">
        <v>147.32</v>
      </c>
      <c r="G464" s="5">
        <v>34.476900000000001</v>
      </c>
      <c r="H464" s="5">
        <v>198.55</v>
      </c>
      <c r="I464" s="5">
        <v>167.86</v>
      </c>
      <c r="J464" s="4">
        <v>3380.8</v>
      </c>
      <c r="K464" s="6">
        <f t="shared" si="103"/>
        <v>8.4621362576633441E-3</v>
      </c>
      <c r="L464" s="6">
        <f t="shared" si="104"/>
        <v>-3.495484998543541E-2</v>
      </c>
      <c r="M464" s="6">
        <f t="shared" si="105"/>
        <v>4.4637654133936389E-2</v>
      </c>
      <c r="N464" s="6">
        <f t="shared" si="106"/>
        <v>-1.6359369761984599E-2</v>
      </c>
      <c r="O464" s="6">
        <f t="shared" si="107"/>
        <v>-1.0478237506716837E-2</v>
      </c>
      <c r="P464" s="6">
        <f t="shared" si="108"/>
        <v>-8.9911669258431193E-3</v>
      </c>
      <c r="Q464" s="6">
        <f t="shared" si="109"/>
        <v>-1.2041598248494711E-2</v>
      </c>
      <c r="R464" s="6">
        <f t="shared" si="110"/>
        <v>1.5732784702892522E-2</v>
      </c>
      <c r="S464" s="6">
        <f t="shared" si="111"/>
        <v>5.2928932500744263E-3</v>
      </c>
      <c r="T464" s="6" cm="1">
        <f t="array" ref="T464">SQRT(SUMSQ(K464:R464-S464)/(COUNT(K464:R464)-1))</f>
        <v>2.5379954150757764E-2</v>
      </c>
      <c r="U464" s="10">
        <f t="shared" si="112"/>
        <v>0</v>
      </c>
      <c r="V464" s="10">
        <f t="shared" si="113"/>
        <v>0</v>
      </c>
      <c r="W464" s="6">
        <f t="array" ref="W464">AVERAGE(ABS(K464:R464-S464))</f>
        <v>2.0280448002889473E-2</v>
      </c>
      <c r="X464" s="7">
        <f t="shared" si="114"/>
        <v>5.2928932500744263E-3</v>
      </c>
      <c r="Y464" s="7">
        <f t="shared" si="115"/>
        <v>5.2928932500744263E-3</v>
      </c>
      <c r="Z464" s="6">
        <f t="shared" si="116"/>
        <v>2.8014718956683423E-5</v>
      </c>
    </row>
    <row r="465" spans="1:26" x14ac:dyDescent="0.25">
      <c r="A465" s="1">
        <v>44106</v>
      </c>
      <c r="B465" s="5">
        <v>113.02</v>
      </c>
      <c r="C465" s="5">
        <v>32.979999999999997</v>
      </c>
      <c r="D465" s="5">
        <v>415.09</v>
      </c>
      <c r="E465" s="5">
        <v>149.94</v>
      </c>
      <c r="F465" s="5">
        <v>146.24</v>
      </c>
      <c r="G465" s="5">
        <v>34.486400000000003</v>
      </c>
      <c r="H465" s="5">
        <v>199.9</v>
      </c>
      <c r="I465" s="5">
        <v>168.08</v>
      </c>
      <c r="J465" s="4">
        <v>3348.44</v>
      </c>
      <c r="K465" s="6">
        <f t="shared" si="103"/>
        <v>-3.2280160972686156E-2</v>
      </c>
      <c r="L465" s="6">
        <f t="shared" si="104"/>
        <v>-4.52761847268357E-3</v>
      </c>
      <c r="M465" s="6">
        <f t="shared" si="105"/>
        <v>-7.3790610496251463E-2</v>
      </c>
      <c r="N465" s="6">
        <f t="shared" si="106"/>
        <v>2.2016222479721792E-2</v>
      </c>
      <c r="O465" s="6">
        <f t="shared" si="107"/>
        <v>-7.3309801792016405E-3</v>
      </c>
      <c r="P465" s="6">
        <f t="shared" si="108"/>
        <v>2.7554681540409298E-4</v>
      </c>
      <c r="Q465" s="6">
        <f t="shared" si="109"/>
        <v>6.7992948879376236E-3</v>
      </c>
      <c r="R465" s="6">
        <f t="shared" si="110"/>
        <v>1.3106159895150959E-3</v>
      </c>
      <c r="S465" s="6">
        <f t="shared" si="111"/>
        <v>-9.571699006152401E-3</v>
      </c>
      <c r="T465" s="6" cm="1">
        <f t="array" ref="T465">SQRT(SUMSQ(K465:R465-S465)/(COUNT(K465:R465)-1))</f>
        <v>2.9644092791365064E-2</v>
      </c>
      <c r="U465" s="10">
        <f t="shared" si="112"/>
        <v>0</v>
      </c>
      <c r="V465" s="10">
        <f t="shared" si="113"/>
        <v>0</v>
      </c>
      <c r="W465" s="6">
        <f t="array" ref="W465">AVERAGE(ABS(K465:R465-S465))</f>
        <v>2.0362581126780077E-2</v>
      </c>
      <c r="X465" s="7">
        <f t="shared" si="114"/>
        <v>-9.571699006152401E-3</v>
      </c>
      <c r="Y465" s="7">
        <f t="shared" si="115"/>
        <v>9.571699006152401E-3</v>
      </c>
      <c r="Z465" s="6">
        <f t="shared" si="116"/>
        <v>9.1617421864378866E-5</v>
      </c>
    </row>
    <row r="466" spans="1:26" x14ac:dyDescent="0.25">
      <c r="A466" s="1">
        <v>44109</v>
      </c>
      <c r="B466" s="5">
        <v>116.5</v>
      </c>
      <c r="C466" s="5">
        <v>33.74</v>
      </c>
      <c r="D466" s="5">
        <v>425.68</v>
      </c>
      <c r="E466" s="5">
        <v>153.49</v>
      </c>
      <c r="F466" s="5">
        <v>148.22999999999999</v>
      </c>
      <c r="G466" s="5">
        <v>34.8371</v>
      </c>
      <c r="H466" s="5">
        <v>201.8</v>
      </c>
      <c r="I466" s="5">
        <v>171.2</v>
      </c>
      <c r="J466" s="4">
        <v>3408.63</v>
      </c>
      <c r="K466" s="6">
        <f t="shared" si="103"/>
        <v>3.0791010440629929E-2</v>
      </c>
      <c r="L466" s="6">
        <f t="shared" si="104"/>
        <v>2.304426925409353E-2</v>
      </c>
      <c r="M466" s="6">
        <f t="shared" si="105"/>
        <v>2.5512539449276117E-2</v>
      </c>
      <c r="N466" s="6">
        <f t="shared" si="106"/>
        <v>2.3676137121515284E-2</v>
      </c>
      <c r="O466" s="6">
        <f t="shared" si="107"/>
        <v>1.3607768052516178E-2</v>
      </c>
      <c r="P466" s="6">
        <f t="shared" si="108"/>
        <v>1.0169226129720599E-2</v>
      </c>
      <c r="Q466" s="6">
        <f t="shared" si="109"/>
        <v>9.5047523761881969E-3</v>
      </c>
      <c r="R466" s="6">
        <f t="shared" si="110"/>
        <v>1.8562589243217298E-2</v>
      </c>
      <c r="S466" s="6">
        <f t="shared" si="111"/>
        <v>1.7975534875942278E-2</v>
      </c>
      <c r="T466" s="6" cm="1">
        <f t="array" ref="T466">SQRT(SUMSQ(K466:R466-S466)/(COUNT(K466:R466)-1))</f>
        <v>7.8498991649527516E-3</v>
      </c>
      <c r="U466" s="10">
        <f t="shared" si="112"/>
        <v>0</v>
      </c>
      <c r="V466" s="10">
        <f t="shared" si="113"/>
        <v>0</v>
      </c>
      <c r="W466" s="6">
        <f t="array" ref="W466">AVERAGE(ABS(K466:R466-S466))</f>
        <v>6.5442161498028284E-3</v>
      </c>
      <c r="X466" s="7">
        <f t="shared" si="114"/>
        <v>1.7975534875942278E-2</v>
      </c>
      <c r="Y466" s="7">
        <f t="shared" si="115"/>
        <v>1.7975534875942278E-2</v>
      </c>
      <c r="Z466" s="6">
        <f t="shared" si="116"/>
        <v>3.2311985407621716E-4</v>
      </c>
    </row>
    <row r="467" spans="1:26" x14ac:dyDescent="0.25">
      <c r="A467" s="1">
        <v>44110</v>
      </c>
      <c r="B467" s="5">
        <v>113.16</v>
      </c>
      <c r="C467" s="5">
        <v>33.39</v>
      </c>
      <c r="D467" s="5">
        <v>413.98</v>
      </c>
      <c r="E467" s="5">
        <v>151.53</v>
      </c>
      <c r="F467" s="5">
        <v>146.26</v>
      </c>
      <c r="G467" s="5">
        <v>34.287300000000002</v>
      </c>
      <c r="H467" s="5">
        <v>201.09</v>
      </c>
      <c r="I467" s="5">
        <v>159.54</v>
      </c>
      <c r="J467" s="4">
        <v>3360.95</v>
      </c>
      <c r="K467" s="6">
        <f t="shared" si="103"/>
        <v>-2.8669527896995728E-2</v>
      </c>
      <c r="L467" s="6">
        <f t="shared" si="104"/>
        <v>-1.0373443983402564E-2</v>
      </c>
      <c r="M467" s="6">
        <f t="shared" si="105"/>
        <v>-2.7485435068596131E-2</v>
      </c>
      <c r="N467" s="6">
        <f t="shared" si="106"/>
        <v>-1.2769561534953455E-2</v>
      </c>
      <c r="O467" s="6">
        <f t="shared" si="107"/>
        <v>-1.3290157188153517E-2</v>
      </c>
      <c r="P467" s="6">
        <f t="shared" si="108"/>
        <v>-1.5782025484325501E-2</v>
      </c>
      <c r="Q467" s="6">
        <f t="shared" si="109"/>
        <v>-3.5183349851338752E-3</v>
      </c>
      <c r="R467" s="6">
        <f t="shared" si="110"/>
        <v>-6.8107476635513975E-2</v>
      </c>
      <c r="S467" s="6">
        <f t="shared" si="111"/>
        <v>-1.3988024514247743E-2</v>
      </c>
      <c r="T467" s="6" cm="1">
        <f t="array" ref="T467">SQRT(SUMSQ(K467:R467-S467)/(COUNT(K467:R467)-1))</f>
        <v>2.2214896651711905E-2</v>
      </c>
      <c r="U467" s="10">
        <f t="shared" si="112"/>
        <v>0</v>
      </c>
      <c r="V467" s="10">
        <f t="shared" si="113"/>
        <v>0</v>
      </c>
      <c r="W467" s="6">
        <f t="array" ref="W467">AVERAGE(ABS(K467:R467-S467))</f>
        <v>1.251162092422349E-2</v>
      </c>
      <c r="X467" s="7">
        <f t="shared" si="114"/>
        <v>-1.3988024514247743E-2</v>
      </c>
      <c r="Y467" s="7">
        <f t="shared" si="115"/>
        <v>1.3988024514247743E-2</v>
      </c>
      <c r="Z467" s="6">
        <f t="shared" si="116"/>
        <v>1.9566482981119582E-4</v>
      </c>
    </row>
    <row r="468" spans="1:26" x14ac:dyDescent="0.25">
      <c r="A468" s="1">
        <v>44111</v>
      </c>
      <c r="B468" s="5">
        <v>115.08</v>
      </c>
      <c r="C468" s="5">
        <v>33.5</v>
      </c>
      <c r="D468" s="5">
        <v>425.3</v>
      </c>
      <c r="E468" s="5">
        <v>154.77000000000001</v>
      </c>
      <c r="F468" s="5">
        <v>147.88</v>
      </c>
      <c r="G468" s="5">
        <v>34.5717</v>
      </c>
      <c r="H468" s="5">
        <v>203.6</v>
      </c>
      <c r="I468" s="5">
        <v>164.61</v>
      </c>
      <c r="J468" s="4">
        <v>3419.45</v>
      </c>
      <c r="K468" s="6">
        <f t="shared" si="103"/>
        <v>1.6967126193001114E-2</v>
      </c>
      <c r="L468" s="6">
        <f t="shared" si="104"/>
        <v>3.2943995208145616E-3</v>
      </c>
      <c r="M468" s="6">
        <f t="shared" si="105"/>
        <v>2.7344316150538672E-2</v>
      </c>
      <c r="N468" s="6">
        <f t="shared" si="106"/>
        <v>2.1381904573351873E-2</v>
      </c>
      <c r="O468" s="6">
        <f t="shared" si="107"/>
        <v>1.1076165732257559E-2</v>
      </c>
      <c r="P468" s="6">
        <f t="shared" si="108"/>
        <v>8.294616373992536E-3</v>
      </c>
      <c r="Q468" s="6">
        <f t="shared" si="109"/>
        <v>1.2481973245810352E-2</v>
      </c>
      <c r="R468" s="6">
        <f t="shared" si="110"/>
        <v>3.1778864234674797E-2</v>
      </c>
      <c r="S468" s="6">
        <f t="shared" si="111"/>
        <v>1.740579300495404E-2</v>
      </c>
      <c r="T468" s="6" cm="1">
        <f t="array" ref="T468">SQRT(SUMSQ(K468:R468-S468)/(COUNT(K468:R468)-1))</f>
        <v>9.7673980945562986E-3</v>
      </c>
      <c r="U468" s="10">
        <f t="shared" si="112"/>
        <v>0</v>
      </c>
      <c r="V468" s="10">
        <f t="shared" si="113"/>
        <v>0</v>
      </c>
      <c r="W468" s="6">
        <f t="array" ref="W468">AVERAGE(ABS(K468:R468-S468))</f>
        <v>7.9002987378246625E-3</v>
      </c>
      <c r="X468" s="7">
        <f t="shared" si="114"/>
        <v>1.740579300495404E-2</v>
      </c>
      <c r="Y468" s="7">
        <f t="shared" si="115"/>
        <v>1.740579300495404E-2</v>
      </c>
      <c r="Z468" s="6">
        <f t="shared" si="116"/>
        <v>3.0296163013130697E-4</v>
      </c>
    </row>
    <row r="469" spans="1:26" x14ac:dyDescent="0.25">
      <c r="A469" s="1">
        <v>44112</v>
      </c>
      <c r="B469" s="5">
        <v>114.97</v>
      </c>
      <c r="C469" s="5">
        <v>35.26</v>
      </c>
      <c r="D469" s="5">
        <v>425.92</v>
      </c>
      <c r="E469" s="5">
        <v>156.66</v>
      </c>
      <c r="F469" s="5">
        <v>148.88999999999999</v>
      </c>
      <c r="G469" s="5">
        <v>34.969799999999999</v>
      </c>
      <c r="H469" s="5">
        <v>207.98</v>
      </c>
      <c r="I469" s="5">
        <v>168</v>
      </c>
      <c r="J469" s="4">
        <v>3446.83</v>
      </c>
      <c r="K469" s="6">
        <f t="shared" si="103"/>
        <v>-9.5585679527288026E-4</v>
      </c>
      <c r="L469" s="6">
        <f t="shared" si="104"/>
        <v>5.2537313432835742E-2</v>
      </c>
      <c r="M469" s="6">
        <f t="shared" si="105"/>
        <v>1.4577944980014301E-3</v>
      </c>
      <c r="N469" s="6">
        <f t="shared" si="106"/>
        <v>1.2211668928086672E-2</v>
      </c>
      <c r="O469" s="6">
        <f t="shared" si="107"/>
        <v>6.8298620503111085E-3</v>
      </c>
      <c r="P469" s="6">
        <f t="shared" si="108"/>
        <v>1.1515198847612318E-2</v>
      </c>
      <c r="Q469" s="6">
        <f t="shared" si="109"/>
        <v>2.1512770137524617E-2</v>
      </c>
      <c r="R469" s="6">
        <f t="shared" si="110"/>
        <v>2.0594131583743236E-2</v>
      </c>
      <c r="S469" s="6">
        <f t="shared" si="111"/>
        <v>8.0071356504700653E-3</v>
      </c>
      <c r="T469" s="6" cm="1">
        <f t="array" ref="T469">SQRT(SUMSQ(K469:R469-S469)/(COUNT(K469:R469)-1))</f>
        <v>1.8816296305415956E-2</v>
      </c>
      <c r="U469" s="10">
        <f t="shared" si="112"/>
        <v>0</v>
      </c>
      <c r="V469" s="10">
        <f t="shared" si="113"/>
        <v>0</v>
      </c>
      <c r="W469" s="6">
        <f t="array" ref="W469">AVERAGE(ABS(K469:R469-S469))</f>
        <v>1.1878126484477849E-2</v>
      </c>
      <c r="X469" s="7">
        <f t="shared" si="114"/>
        <v>8.0071356504700653E-3</v>
      </c>
      <c r="Y469" s="7">
        <f t="shared" si="115"/>
        <v>8.0071356504700653E-3</v>
      </c>
      <c r="Z469" s="6">
        <f t="shared" si="116"/>
        <v>6.4114221325028674E-5</v>
      </c>
    </row>
    <row r="470" spans="1:26" x14ac:dyDescent="0.25">
      <c r="A470" s="1">
        <v>44113</v>
      </c>
      <c r="B470" s="5">
        <v>116.97</v>
      </c>
      <c r="C470" s="5">
        <v>34.74</v>
      </c>
      <c r="D470" s="5">
        <v>434</v>
      </c>
      <c r="E470" s="5">
        <v>158.94</v>
      </c>
      <c r="F470" s="5">
        <v>150.97</v>
      </c>
      <c r="G470" s="5">
        <v>34.875</v>
      </c>
      <c r="H470" s="5">
        <v>207.54</v>
      </c>
      <c r="I470" s="5">
        <v>167.33</v>
      </c>
      <c r="J470" s="4">
        <v>3477.13</v>
      </c>
      <c r="K470" s="6">
        <f t="shared" si="103"/>
        <v>1.7395842393667982E-2</v>
      </c>
      <c r="L470" s="6">
        <f t="shared" si="104"/>
        <v>-1.4747589336358335E-2</v>
      </c>
      <c r="M470" s="6">
        <f t="shared" si="105"/>
        <v>1.8970698722764689E-2</v>
      </c>
      <c r="N470" s="6">
        <f t="shared" si="106"/>
        <v>1.4553810800459699E-2</v>
      </c>
      <c r="O470" s="6">
        <f t="shared" si="107"/>
        <v>1.3970044999664255E-2</v>
      </c>
      <c r="P470" s="6">
        <f t="shared" si="108"/>
        <v>-2.7109105571092584E-3</v>
      </c>
      <c r="Q470" s="6">
        <f t="shared" si="109"/>
        <v>-2.1155880373112668E-3</v>
      </c>
      <c r="R470" s="6">
        <f t="shared" si="110"/>
        <v>-3.9880952380951795E-3</v>
      </c>
      <c r="S470" s="6">
        <f t="shared" si="111"/>
        <v>8.7906859346125188E-3</v>
      </c>
      <c r="T470" s="6" cm="1">
        <f t="array" ref="T470">SQRT(SUMSQ(K470:R470-S470)/(COUNT(K470:R470)-1))</f>
        <v>1.3127408249247293E-2</v>
      </c>
      <c r="U470" s="10">
        <f t="shared" si="112"/>
        <v>0</v>
      </c>
      <c r="V470" s="10">
        <f t="shared" si="113"/>
        <v>0</v>
      </c>
      <c r="W470" s="6">
        <f t="array" ref="W470">AVERAGE(ABS(K470:R470-S470))</f>
        <v>1.1056572510678833E-2</v>
      </c>
      <c r="X470" s="7">
        <f t="shared" si="114"/>
        <v>8.7906859346125188E-3</v>
      </c>
      <c r="Y470" s="7">
        <f t="shared" si="115"/>
        <v>8.7906859346125188E-3</v>
      </c>
      <c r="Z470" s="6">
        <f t="shared" si="116"/>
        <v>7.7276159200994371E-5</v>
      </c>
    </row>
    <row r="471" spans="1:26" x14ac:dyDescent="0.25">
      <c r="A471" s="1">
        <v>44116</v>
      </c>
      <c r="B471" s="5">
        <v>124.4</v>
      </c>
      <c r="C471" s="5">
        <v>34.630000000000003</v>
      </c>
      <c r="D471" s="5">
        <v>442.3</v>
      </c>
      <c r="E471" s="5">
        <v>162.61000000000001</v>
      </c>
      <c r="F471" s="5">
        <v>151.84</v>
      </c>
      <c r="G471" s="5">
        <v>34.903500000000001</v>
      </c>
      <c r="H471" s="5">
        <v>214.12</v>
      </c>
      <c r="I471" s="5">
        <v>167.35</v>
      </c>
      <c r="J471" s="4">
        <v>3534.22</v>
      </c>
      <c r="K471" s="6">
        <f t="shared" si="103"/>
        <v>6.3520560827562633E-2</v>
      </c>
      <c r="L471" s="6">
        <f t="shared" si="104"/>
        <v>-3.1663788140472438E-3</v>
      </c>
      <c r="M471" s="6">
        <f t="shared" si="105"/>
        <v>1.912442396313363E-2</v>
      </c>
      <c r="N471" s="6">
        <f t="shared" si="106"/>
        <v>2.3090474392852833E-2</v>
      </c>
      <c r="O471" s="6">
        <f t="shared" si="107"/>
        <v>5.7627343180763901E-3</v>
      </c>
      <c r="P471" s="6">
        <f t="shared" si="108"/>
        <v>8.1720430107523612E-4</v>
      </c>
      <c r="Q471" s="6">
        <f t="shared" si="109"/>
        <v>3.1704731618001469E-2</v>
      </c>
      <c r="R471" s="6">
        <f t="shared" si="110"/>
        <v>1.195242933125229E-4</v>
      </c>
      <c r="S471" s="6">
        <f t="shared" si="111"/>
        <v>1.6418713134107588E-2</v>
      </c>
      <c r="T471" s="6" cm="1">
        <f t="array" ref="T471">SQRT(SUMSQ(K471:R471-S471)/(COUNT(K471:R471)-1))</f>
        <v>2.2393481297951271E-2</v>
      </c>
      <c r="U471" s="10">
        <f t="shared" si="112"/>
        <v>0</v>
      </c>
      <c r="V471" s="10">
        <f t="shared" si="113"/>
        <v>0</v>
      </c>
      <c r="W471" s="6">
        <f t="array" ref="W471">AVERAGE(ABS(K471:R471-S471))</f>
        <v>1.6738388337891708E-2</v>
      </c>
      <c r="X471" s="7">
        <f t="shared" si="114"/>
        <v>1.6418713134107588E-2</v>
      </c>
      <c r="Y471" s="7">
        <f t="shared" si="115"/>
        <v>1.6418713134107588E-2</v>
      </c>
      <c r="Z471" s="6">
        <f t="shared" si="116"/>
        <v>2.6957414098011698E-4</v>
      </c>
    </row>
    <row r="472" spans="1:26" x14ac:dyDescent="0.25">
      <c r="A472" s="1">
        <v>44117</v>
      </c>
      <c r="B472" s="5">
        <v>121.1</v>
      </c>
      <c r="C472" s="5">
        <v>34.22</v>
      </c>
      <c r="D472" s="5">
        <v>446.65</v>
      </c>
      <c r="E472" s="5">
        <v>162.12</v>
      </c>
      <c r="F472" s="5">
        <v>148.36000000000001</v>
      </c>
      <c r="G472" s="5">
        <v>34.979300000000002</v>
      </c>
      <c r="H472" s="5">
        <v>210.81</v>
      </c>
      <c r="I472" s="5">
        <v>162.13999999999999</v>
      </c>
      <c r="J472" s="4">
        <v>3511.93</v>
      </c>
      <c r="K472" s="6">
        <f t="shared" si="103"/>
        <v>-2.6527331189710734E-2</v>
      </c>
      <c r="L472" s="6">
        <f t="shared" si="104"/>
        <v>-1.183944556742722E-2</v>
      </c>
      <c r="M472" s="6">
        <f t="shared" si="105"/>
        <v>9.8349536513677727E-3</v>
      </c>
      <c r="N472" s="6">
        <f t="shared" si="106"/>
        <v>-3.0133448127421802E-3</v>
      </c>
      <c r="O472" s="6">
        <f t="shared" si="107"/>
        <v>-2.2918861959957737E-2</v>
      </c>
      <c r="P472" s="6">
        <f t="shared" si="108"/>
        <v>2.1717019783116243E-3</v>
      </c>
      <c r="Q472" s="6">
        <f t="shared" si="109"/>
        <v>-1.5458621333831468E-2</v>
      </c>
      <c r="R472" s="6">
        <f t="shared" si="110"/>
        <v>-3.1132357334926808E-2</v>
      </c>
      <c r="S472" s="6">
        <f t="shared" si="111"/>
        <v>-6.3069078891523356E-3</v>
      </c>
      <c r="T472" s="6" cm="1">
        <f t="array" ref="T472">SQRT(SUMSQ(K472:R472-S472)/(COUNT(K472:R472)-1))</f>
        <v>1.5851013423394105E-2</v>
      </c>
      <c r="U472" s="10">
        <f t="shared" si="112"/>
        <v>0</v>
      </c>
      <c r="V472" s="10">
        <f t="shared" si="113"/>
        <v>0</v>
      </c>
      <c r="W472" s="6">
        <f t="array" ref="W472">AVERAGE(ABS(K472:R472-S472))</f>
        <v>1.3032014053060814E-2</v>
      </c>
      <c r="X472" s="7">
        <f t="shared" si="114"/>
        <v>-6.3069078891523356E-3</v>
      </c>
      <c r="Y472" s="7">
        <f t="shared" si="115"/>
        <v>6.3069078891523356E-3</v>
      </c>
      <c r="Z472" s="6">
        <f t="shared" si="116"/>
        <v>3.9777087122251967E-5</v>
      </c>
    </row>
    <row r="473" spans="1:26" x14ac:dyDescent="0.25">
      <c r="A473" s="1">
        <v>44118</v>
      </c>
      <c r="B473" s="5">
        <v>121.19</v>
      </c>
      <c r="C473" s="5">
        <v>34.15</v>
      </c>
      <c r="D473" s="5">
        <v>461.3</v>
      </c>
      <c r="E473" s="5">
        <v>163.61000000000001</v>
      </c>
      <c r="F473" s="5">
        <v>148.1</v>
      </c>
      <c r="G473" s="5">
        <v>34.941400000000002</v>
      </c>
      <c r="H473" s="5">
        <v>211.23</v>
      </c>
      <c r="I473" s="5">
        <v>163.24</v>
      </c>
      <c r="J473" s="4">
        <v>3488.67</v>
      </c>
      <c r="K473" s="6">
        <f t="shared" si="103"/>
        <v>7.4318744838985928E-4</v>
      </c>
      <c r="L473" s="6">
        <f t="shared" si="104"/>
        <v>-2.0455873758036258E-3</v>
      </c>
      <c r="M473" s="6">
        <f t="shared" si="105"/>
        <v>3.2799731333258864E-2</v>
      </c>
      <c r="N473" s="6">
        <f t="shared" si="106"/>
        <v>9.1907229212928598E-3</v>
      </c>
      <c r="O473" s="6">
        <f t="shared" si="107"/>
        <v>-1.7524939336749368E-3</v>
      </c>
      <c r="P473" s="6">
        <f t="shared" si="108"/>
        <v>-1.0834979545045753E-3</v>
      </c>
      <c r="Q473" s="6">
        <f t="shared" si="109"/>
        <v>1.992315355058949E-3</v>
      </c>
      <c r="R473" s="6">
        <f t="shared" si="110"/>
        <v>6.7842605156038793E-3</v>
      </c>
      <c r="S473" s="6">
        <f t="shared" si="111"/>
        <v>-6.623138843883547E-3</v>
      </c>
      <c r="T473" s="6" cm="1">
        <f t="array" ref="T473">SQRT(SUMSQ(K473:R473-S473)/(COUNT(K473:R473)-1))</f>
        <v>1.7679095278575169E-2</v>
      </c>
      <c r="U473" s="10">
        <f t="shared" si="112"/>
        <v>0</v>
      </c>
      <c r="V473" s="10">
        <f t="shared" si="113"/>
        <v>0</v>
      </c>
      <c r="W473" s="6">
        <f t="array" ref="W473">AVERAGE(ABS(K473:R473-S473))</f>
        <v>1.2451718632586206E-2</v>
      </c>
      <c r="X473" s="7">
        <f t="shared" si="114"/>
        <v>-6.623138843883547E-3</v>
      </c>
      <c r="Y473" s="7">
        <f t="shared" si="115"/>
        <v>6.623138843883547E-3</v>
      </c>
      <c r="Z473" s="6">
        <f t="shared" si="116"/>
        <v>4.3865968145359089E-5</v>
      </c>
    </row>
    <row r="474" spans="1:26" x14ac:dyDescent="0.25">
      <c r="A474" s="1">
        <v>44119</v>
      </c>
      <c r="B474" s="5">
        <v>120.71</v>
      </c>
      <c r="C474" s="5">
        <v>34.450000000000003</v>
      </c>
      <c r="D474" s="5">
        <v>448.88</v>
      </c>
      <c r="E474" s="5">
        <v>165.04</v>
      </c>
      <c r="F474" s="5">
        <v>147.19</v>
      </c>
      <c r="G474" s="5">
        <v>34.647500000000001</v>
      </c>
      <c r="H474" s="5">
        <v>208.6</v>
      </c>
      <c r="I474" s="5">
        <v>164.24</v>
      </c>
      <c r="J474" s="4">
        <v>3483.34</v>
      </c>
      <c r="K474" s="6">
        <f t="shared" si="103"/>
        <v>-3.9607228319168408E-3</v>
      </c>
      <c r="L474" s="6">
        <f t="shared" si="104"/>
        <v>8.7847730600294494E-3</v>
      </c>
      <c r="M474" s="6">
        <f t="shared" si="105"/>
        <v>-2.6923910687188468E-2</v>
      </c>
      <c r="N474" s="6">
        <f t="shared" si="106"/>
        <v>8.7402970478576147E-3</v>
      </c>
      <c r="O474" s="6">
        <f t="shared" si="107"/>
        <v>-6.1444969615124245E-3</v>
      </c>
      <c r="P474" s="6">
        <f t="shared" si="108"/>
        <v>-8.4112256520918471E-3</v>
      </c>
      <c r="Q474" s="6">
        <f t="shared" si="109"/>
        <v>-1.2450882923827122E-2</v>
      </c>
      <c r="R474" s="6">
        <f t="shared" si="110"/>
        <v>6.125949522175933E-3</v>
      </c>
      <c r="S474" s="6">
        <f t="shared" si="111"/>
        <v>-1.5278028589691406E-3</v>
      </c>
      <c r="T474" s="6" cm="1">
        <f t="array" ref="T474">SQRT(SUMSQ(K474:R474-S474)/(COUNT(K474:R474)-1))</f>
        <v>1.2588279512532493E-2</v>
      </c>
      <c r="U474" s="10">
        <f t="shared" si="112"/>
        <v>0</v>
      </c>
      <c r="V474" s="10">
        <f t="shared" si="113"/>
        <v>0</v>
      </c>
      <c r="W474" s="6">
        <f t="array" ref="W474">AVERAGE(ABS(K474:R474-S474))</f>
        <v>9.8108316210826774E-3</v>
      </c>
      <c r="X474" s="7">
        <f t="shared" si="114"/>
        <v>-1.5278028589691406E-3</v>
      </c>
      <c r="Y474" s="7">
        <f t="shared" si="115"/>
        <v>1.5278028589691406E-3</v>
      </c>
      <c r="Z474" s="6">
        <f t="shared" si="116"/>
        <v>2.3341815758742797E-6</v>
      </c>
    </row>
    <row r="475" spans="1:26" x14ac:dyDescent="0.25">
      <c r="A475" s="1">
        <v>44120</v>
      </c>
      <c r="B475" s="5">
        <v>119.02</v>
      </c>
      <c r="C475" s="5">
        <v>34.1</v>
      </c>
      <c r="D475" s="5">
        <v>439.67</v>
      </c>
      <c r="E475" s="5">
        <v>168.75</v>
      </c>
      <c r="F475" s="5">
        <v>148.1</v>
      </c>
      <c r="G475" s="5">
        <v>35.974600000000002</v>
      </c>
      <c r="H475" s="5">
        <v>206.21</v>
      </c>
      <c r="I475" s="5">
        <v>167.35</v>
      </c>
      <c r="J475" s="4">
        <v>3483.81</v>
      </c>
      <c r="K475" s="6">
        <f t="shared" si="103"/>
        <v>-1.4000497059067141E-2</v>
      </c>
      <c r="L475" s="6">
        <f t="shared" si="104"/>
        <v>-1.0159651669085723E-2</v>
      </c>
      <c r="M475" s="6">
        <f t="shared" si="105"/>
        <v>-2.0517733024416285E-2</v>
      </c>
      <c r="N475" s="6">
        <f t="shared" si="106"/>
        <v>2.2479398933591854E-2</v>
      </c>
      <c r="O475" s="6">
        <f t="shared" si="107"/>
        <v>6.182485223180878E-3</v>
      </c>
      <c r="P475" s="6">
        <f t="shared" si="108"/>
        <v>3.8302907857709734E-2</v>
      </c>
      <c r="Q475" s="6">
        <f t="shared" si="109"/>
        <v>-1.1457334611696957E-2</v>
      </c>
      <c r="R475" s="6">
        <f t="shared" si="110"/>
        <v>1.8935703848027119E-2</v>
      </c>
      <c r="S475" s="6">
        <f t="shared" si="111"/>
        <v>1.3492797142955482E-4</v>
      </c>
      <c r="T475" s="6" cm="1">
        <f t="array" ref="T475">SQRT(SUMSQ(K475:R475-S475)/(COUNT(K475:R475)-1))</f>
        <v>2.1423664359857694E-2</v>
      </c>
      <c r="U475" s="10">
        <f t="shared" si="112"/>
        <v>0</v>
      </c>
      <c r="V475" s="10">
        <f t="shared" si="113"/>
        <v>0</v>
      </c>
      <c r="W475" s="6">
        <f t="array" ref="W475">AVERAGE(ABS(K475:R475-S475))</f>
        <v>1.7754464028346961E-2</v>
      </c>
      <c r="X475" s="7">
        <f t="shared" si="114"/>
        <v>1.3492797142955482E-4</v>
      </c>
      <c r="Y475" s="7">
        <f t="shared" si="115"/>
        <v>1.3492797142955482E-4</v>
      </c>
      <c r="Z475" s="6">
        <f t="shared" si="116"/>
        <v>1.8205557474094762E-8</v>
      </c>
    </row>
    <row r="476" spans="1:26" x14ac:dyDescent="0.25">
      <c r="A476" s="1">
        <v>44123</v>
      </c>
      <c r="B476" s="5">
        <v>115.98</v>
      </c>
      <c r="C476" s="5">
        <v>33.42</v>
      </c>
      <c r="D476" s="5">
        <v>430.83</v>
      </c>
      <c r="E476" s="5">
        <v>167.53</v>
      </c>
      <c r="F476" s="5">
        <v>144.32</v>
      </c>
      <c r="G476" s="5">
        <v>35.832500000000003</v>
      </c>
      <c r="H476" s="5">
        <v>205.69</v>
      </c>
      <c r="I476" s="5">
        <v>167.11</v>
      </c>
      <c r="J476" s="4">
        <v>3426.92</v>
      </c>
      <c r="K476" s="6">
        <f t="shared" si="103"/>
        <v>-2.55419257267685E-2</v>
      </c>
      <c r="L476" s="6">
        <f t="shared" si="104"/>
        <v>-1.9941348973606998E-2</v>
      </c>
      <c r="M476" s="6">
        <f t="shared" si="105"/>
        <v>-2.0105988582345913E-2</v>
      </c>
      <c r="N476" s="6">
        <f t="shared" si="106"/>
        <v>-7.2296296296295859E-3</v>
      </c>
      <c r="O476" s="6">
        <f t="shared" si="107"/>
        <v>-2.5523295070898011E-2</v>
      </c>
      <c r="P476" s="6">
        <f t="shared" si="108"/>
        <v>-3.9500091731388132E-3</v>
      </c>
      <c r="Q476" s="6">
        <f t="shared" si="109"/>
        <v>-2.5217011784104404E-3</v>
      </c>
      <c r="R476" s="6">
        <f t="shared" si="110"/>
        <v>-1.4341201075589449E-3</v>
      </c>
      <c r="S476" s="6">
        <f t="shared" si="111"/>
        <v>-1.6329822808936134E-2</v>
      </c>
      <c r="T476" s="6" cm="1">
        <f t="array" ref="T476">SQRT(SUMSQ(K476:R476-S476)/(COUNT(K476:R476)-1))</f>
        <v>1.0988986727469785E-2</v>
      </c>
      <c r="U476" s="10">
        <f t="shared" si="112"/>
        <v>0</v>
      </c>
      <c r="V476" s="10">
        <f t="shared" si="113"/>
        <v>0</v>
      </c>
      <c r="W476" s="6">
        <f t="array" ref="W476">AVERAGE(ABS(K476:R476-S476))</f>
        <v>9.4971372831102047E-3</v>
      </c>
      <c r="X476" s="7">
        <f t="shared" si="114"/>
        <v>-1.6329822808936134E-2</v>
      </c>
      <c r="Y476" s="7">
        <f t="shared" si="115"/>
        <v>1.6329822808936134E-2</v>
      </c>
      <c r="Z476" s="6">
        <f t="shared" si="116"/>
        <v>2.6666311297125083E-4</v>
      </c>
    </row>
    <row r="477" spans="1:26" x14ac:dyDescent="0.25">
      <c r="A477" s="1">
        <v>44124</v>
      </c>
      <c r="B477" s="5">
        <v>117.51</v>
      </c>
      <c r="C477" s="5">
        <v>33.700000000000003</v>
      </c>
      <c r="D477" s="5">
        <v>421.94</v>
      </c>
      <c r="E477" s="5">
        <v>168.99</v>
      </c>
      <c r="F477" s="5">
        <v>144.55000000000001</v>
      </c>
      <c r="G477" s="5">
        <v>35.538600000000002</v>
      </c>
      <c r="H477" s="5">
        <v>208.03</v>
      </c>
      <c r="I477" s="5">
        <v>167.24</v>
      </c>
      <c r="J477" s="4">
        <v>3443.12</v>
      </c>
      <c r="K477" s="6">
        <f t="shared" si="103"/>
        <v>1.3191929643041833E-2</v>
      </c>
      <c r="L477" s="6">
        <f t="shared" si="104"/>
        <v>8.3782166367445399E-3</v>
      </c>
      <c r="M477" s="6">
        <f t="shared" si="105"/>
        <v>-2.0634589049044805E-2</v>
      </c>
      <c r="N477" s="6">
        <f t="shared" si="106"/>
        <v>8.7148570405302106E-3</v>
      </c>
      <c r="O477" s="6">
        <f t="shared" si="107"/>
        <v>1.5936807095344729E-3</v>
      </c>
      <c r="P477" s="6">
        <f t="shared" si="108"/>
        <v>-8.202051210493333E-3</v>
      </c>
      <c r="Q477" s="6">
        <f t="shared" si="109"/>
        <v>1.1376343040497838E-2</v>
      </c>
      <c r="R477" s="6">
        <f t="shared" si="110"/>
        <v>7.7793070432652378E-4</v>
      </c>
      <c r="S477" s="6">
        <f t="shared" si="111"/>
        <v>4.7272769717412455E-3</v>
      </c>
      <c r="T477" s="6" cm="1">
        <f t="array" ref="T477">SQRT(SUMSQ(K477:R477-S477)/(COUNT(K477:R477)-1))</f>
        <v>1.1837586122478264E-2</v>
      </c>
      <c r="U477" s="10">
        <f t="shared" si="112"/>
        <v>0</v>
      </c>
      <c r="V477" s="10">
        <f t="shared" si="113"/>
        <v>0</v>
      </c>
      <c r="W477" s="6">
        <f t="array" ref="W477">AVERAGE(ABS(K477:R477-S477))</f>
        <v>8.5157969008114454E-3</v>
      </c>
      <c r="X477" s="7">
        <f t="shared" si="114"/>
        <v>4.7272769717412455E-3</v>
      </c>
      <c r="Y477" s="7">
        <f t="shared" si="115"/>
        <v>4.7272769717412455E-3</v>
      </c>
      <c r="Z477" s="6">
        <f t="shared" si="116"/>
        <v>2.234714756755508E-5</v>
      </c>
    </row>
    <row r="478" spans="1:26" x14ac:dyDescent="0.25">
      <c r="A478" s="1">
        <v>44125</v>
      </c>
      <c r="B478" s="5">
        <v>116.87</v>
      </c>
      <c r="C478" s="5">
        <v>33.159999999999997</v>
      </c>
      <c r="D478" s="5">
        <v>422.64</v>
      </c>
      <c r="E478" s="5">
        <v>167.4</v>
      </c>
      <c r="F478" s="5">
        <v>143.93</v>
      </c>
      <c r="G478" s="5">
        <v>35.149900000000002</v>
      </c>
      <c r="H478" s="5">
        <v>202.91</v>
      </c>
      <c r="I478" s="5">
        <v>163.86</v>
      </c>
      <c r="J478" s="4">
        <v>3435.56</v>
      </c>
      <c r="K478" s="6">
        <f t="shared" si="103"/>
        <v>-5.4463449919155416E-3</v>
      </c>
      <c r="L478" s="6">
        <f t="shared" si="104"/>
        <v>-1.6023738872403714E-2</v>
      </c>
      <c r="M478" s="6">
        <f t="shared" si="105"/>
        <v>1.6590036498080885E-3</v>
      </c>
      <c r="N478" s="6">
        <f t="shared" si="106"/>
        <v>-9.4088407598083013E-3</v>
      </c>
      <c r="O478" s="6">
        <f t="shared" si="107"/>
        <v>-4.2891732964372986E-3</v>
      </c>
      <c r="P478" s="6">
        <f t="shared" si="108"/>
        <v>-1.0937403274186352E-2</v>
      </c>
      <c r="Q478" s="6">
        <f t="shared" si="109"/>
        <v>-2.4611834831514745E-2</v>
      </c>
      <c r="R478" s="6">
        <f t="shared" si="110"/>
        <v>-2.0210475962688323E-2</v>
      </c>
      <c r="S478" s="6">
        <f t="shared" si="111"/>
        <v>-2.1956829851994542E-3</v>
      </c>
      <c r="T478" s="6" cm="1">
        <f t="array" ref="T478">SQRT(SUMSQ(K478:R478-S478)/(COUNT(K478:R478)-1))</f>
        <v>1.2964165953835078E-2</v>
      </c>
      <c r="U478" s="10">
        <f t="shared" si="112"/>
        <v>0</v>
      </c>
      <c r="V478" s="10">
        <f t="shared" si="113"/>
        <v>0</v>
      </c>
      <c r="W478" s="6">
        <f t="array" ref="W478">AVERAGE(ABS(K478:R478-S478))</f>
        <v>9.9265897159457051E-3</v>
      </c>
      <c r="X478" s="7">
        <f t="shared" si="114"/>
        <v>-2.1956829851994542E-3</v>
      </c>
      <c r="Y478" s="7">
        <f t="shared" si="115"/>
        <v>2.1956829851994542E-3</v>
      </c>
      <c r="Z478" s="6">
        <f t="shared" si="116"/>
        <v>4.8210237714943861E-6</v>
      </c>
    </row>
    <row r="479" spans="1:26" x14ac:dyDescent="0.25">
      <c r="A479" s="1">
        <v>44126</v>
      </c>
      <c r="B479" s="5">
        <v>115.75</v>
      </c>
      <c r="C479" s="5">
        <v>34.86</v>
      </c>
      <c r="D479" s="5">
        <v>425.79</v>
      </c>
      <c r="E479" s="5">
        <v>169.66</v>
      </c>
      <c r="F479" s="5">
        <v>145.08000000000001</v>
      </c>
      <c r="G479" s="5">
        <v>35.481700000000004</v>
      </c>
      <c r="H479" s="5">
        <v>205.4</v>
      </c>
      <c r="I479" s="5">
        <v>169.07</v>
      </c>
      <c r="J479" s="4">
        <v>3453.49</v>
      </c>
      <c r="K479" s="6">
        <f t="shared" si="103"/>
        <v>-9.5832976811842663E-3</v>
      </c>
      <c r="L479" s="6">
        <f t="shared" si="104"/>
        <v>5.126658624849223E-2</v>
      </c>
      <c r="M479" s="6">
        <f t="shared" si="105"/>
        <v>7.4531516183986568E-3</v>
      </c>
      <c r="N479" s="6">
        <f t="shared" si="106"/>
        <v>1.3500597371564949E-2</v>
      </c>
      <c r="O479" s="6">
        <f t="shared" si="107"/>
        <v>7.9899951365247635E-3</v>
      </c>
      <c r="P479" s="6">
        <f t="shared" si="108"/>
        <v>9.4395716630772952E-3</v>
      </c>
      <c r="Q479" s="6">
        <f t="shared" si="109"/>
        <v>1.2271450396727612E-2</v>
      </c>
      <c r="R479" s="6">
        <f t="shared" si="110"/>
        <v>3.1795435127547789E-2</v>
      </c>
      <c r="S479" s="6">
        <f t="shared" si="111"/>
        <v>5.2189453829942778E-3</v>
      </c>
      <c r="T479" s="6" cm="1">
        <f t="array" ref="T479">SQRT(SUMSQ(K479:R479-S479)/(COUNT(K479:R479)-1))</f>
        <v>2.1362882039431902E-2</v>
      </c>
      <c r="U479" s="10">
        <f t="shared" si="112"/>
        <v>0</v>
      </c>
      <c r="V479" s="10">
        <f t="shared" si="113"/>
        <v>0</v>
      </c>
      <c r="W479" s="6">
        <f t="array" ref="W479">AVERAGE(ABS(K479:R479-S479))</f>
        <v>1.3998301618193987E-2</v>
      </c>
      <c r="X479" s="7">
        <f t="shared" si="114"/>
        <v>5.2189453829942778E-3</v>
      </c>
      <c r="Y479" s="7">
        <f t="shared" si="115"/>
        <v>5.2189453829942778E-3</v>
      </c>
      <c r="Z479" s="6">
        <f t="shared" si="116"/>
        <v>2.7237390910677289E-5</v>
      </c>
    </row>
    <row r="480" spans="1:26" x14ac:dyDescent="0.25">
      <c r="A480" s="1">
        <v>44127</v>
      </c>
      <c r="B480" s="5">
        <v>115.04</v>
      </c>
      <c r="C480" s="5">
        <v>34.159999999999997</v>
      </c>
      <c r="D480" s="5">
        <v>420.63</v>
      </c>
      <c r="E480" s="5">
        <v>168.59</v>
      </c>
      <c r="F480" s="5">
        <v>145.24</v>
      </c>
      <c r="G480" s="5">
        <v>36.192700000000002</v>
      </c>
      <c r="H480" s="5">
        <v>205.04</v>
      </c>
      <c r="I480" s="5">
        <v>167.36</v>
      </c>
      <c r="J480" s="4">
        <v>3465.39</v>
      </c>
      <c r="K480" s="6">
        <f t="shared" si="103"/>
        <v>-6.1339092872569889E-3</v>
      </c>
      <c r="L480" s="6">
        <f t="shared" si="104"/>
        <v>-2.008032128514059E-2</v>
      </c>
      <c r="M480" s="6">
        <f t="shared" si="105"/>
        <v>-1.2118650038751566E-2</v>
      </c>
      <c r="N480" s="6">
        <f t="shared" si="106"/>
        <v>-6.3067311092773748E-3</v>
      </c>
      <c r="O480" s="6">
        <f t="shared" si="107"/>
        <v>1.1028398125172423E-3</v>
      </c>
      <c r="P480" s="6">
        <f t="shared" si="108"/>
        <v>2.0038498719058051E-2</v>
      </c>
      <c r="Q480" s="6">
        <f t="shared" si="109"/>
        <v>-1.7526777020449025E-3</v>
      </c>
      <c r="R480" s="6">
        <f t="shared" si="110"/>
        <v>-1.0114153900751099E-2</v>
      </c>
      <c r="S480" s="6">
        <f t="shared" si="111"/>
        <v>3.4457896215134287E-3</v>
      </c>
      <c r="T480" s="6" cm="1">
        <f t="array" ref="T480">SQRT(SUMSQ(K480:R480-S480)/(COUNT(K480:R480)-1))</f>
        <v>1.4512632467522608E-2</v>
      </c>
      <c r="U480" s="10">
        <f t="shared" si="112"/>
        <v>0</v>
      </c>
      <c r="V480" s="10">
        <f t="shared" si="113"/>
        <v>0</v>
      </c>
      <c r="W480" s="6">
        <f t="array" ref="W480">AVERAGE(ABS(K480:R480-S480))</f>
        <v>1.2014604994855488E-2</v>
      </c>
      <c r="X480" s="7">
        <f t="shared" si="114"/>
        <v>3.4457896215134287E-3</v>
      </c>
      <c r="Y480" s="7">
        <f t="shared" si="115"/>
        <v>3.4457896215134287E-3</v>
      </c>
      <c r="Z480" s="6">
        <f t="shared" si="116"/>
        <v>1.1873466115729659E-5</v>
      </c>
    </row>
    <row r="481" spans="1:26" x14ac:dyDescent="0.25">
      <c r="A481" s="1">
        <v>44130</v>
      </c>
      <c r="B481" s="5">
        <v>115.05</v>
      </c>
      <c r="C481" s="5">
        <v>33.35</v>
      </c>
      <c r="D481" s="5">
        <v>420.28</v>
      </c>
      <c r="E481" s="5">
        <v>163.19999999999999</v>
      </c>
      <c r="F481" s="5">
        <v>143.97</v>
      </c>
      <c r="G481" s="5">
        <v>35.946199999999997</v>
      </c>
      <c r="H481" s="5">
        <v>201.14</v>
      </c>
      <c r="I481" s="5">
        <v>160.83000000000001</v>
      </c>
      <c r="J481" s="4">
        <v>3400.97</v>
      </c>
      <c r="K481" s="6">
        <f t="shared" si="103"/>
        <v>8.6926286508859363E-5</v>
      </c>
      <c r="L481" s="6">
        <f t="shared" si="104"/>
        <v>-2.3711943793910839E-2</v>
      </c>
      <c r="M481" s="6">
        <f t="shared" si="105"/>
        <v>-8.3208520552513487E-4</v>
      </c>
      <c r="N481" s="6">
        <f t="shared" si="106"/>
        <v>-3.1971054036419755E-2</v>
      </c>
      <c r="O481" s="6">
        <f t="shared" si="107"/>
        <v>-8.7441476177362309E-3</v>
      </c>
      <c r="P481" s="6">
        <f t="shared" si="108"/>
        <v>-6.8107657068968708E-3</v>
      </c>
      <c r="Q481" s="6">
        <f t="shared" si="109"/>
        <v>-1.9020678891923604E-2</v>
      </c>
      <c r="R481" s="6">
        <f t="shared" si="110"/>
        <v>-3.9017686424474229E-2</v>
      </c>
      <c r="S481" s="6">
        <f t="shared" si="111"/>
        <v>-1.8589538262648642E-2</v>
      </c>
      <c r="T481" s="6" cm="1">
        <f t="array" ref="T481">SQRT(SUMSQ(K481:R481-S481)/(COUNT(K481:R481)-1))</f>
        <v>1.4748403252057212E-2</v>
      </c>
      <c r="U481" s="10">
        <f t="shared" si="112"/>
        <v>0</v>
      </c>
      <c r="V481" s="10">
        <f t="shared" si="113"/>
        <v>0</v>
      </c>
      <c r="W481" s="6">
        <f t="array" ref="W481">AVERAGE(ABS(K481:R481-S481))</f>
        <v>1.2177661362884881E-2</v>
      </c>
      <c r="X481" s="7">
        <f t="shared" si="114"/>
        <v>-1.8589538262648642E-2</v>
      </c>
      <c r="Y481" s="7">
        <f t="shared" si="115"/>
        <v>1.8589538262648642E-2</v>
      </c>
      <c r="Z481" s="6">
        <f t="shared" si="116"/>
        <v>3.4557093281847786E-4</v>
      </c>
    </row>
    <row r="482" spans="1:26" x14ac:dyDescent="0.25">
      <c r="A482" s="1">
        <v>44131</v>
      </c>
      <c r="B482" s="5">
        <v>116.6</v>
      </c>
      <c r="C482" s="5">
        <v>32.82</v>
      </c>
      <c r="D482" s="5">
        <v>424.68</v>
      </c>
      <c r="E482" s="5">
        <v>157.91</v>
      </c>
      <c r="F482" s="5">
        <v>143.15</v>
      </c>
      <c r="G482" s="5">
        <v>35.481700000000004</v>
      </c>
      <c r="H482" s="5">
        <v>195.68</v>
      </c>
      <c r="I482" s="5">
        <v>155.24</v>
      </c>
      <c r="J482" s="4">
        <v>3390.68</v>
      </c>
      <c r="K482" s="6">
        <f t="shared" si="103"/>
        <v>1.3472403302911662E-2</v>
      </c>
      <c r="L482" s="6">
        <f t="shared" si="104"/>
        <v>-1.589205397301352E-2</v>
      </c>
      <c r="M482" s="6">
        <f t="shared" si="105"/>
        <v>1.0469211002189116E-2</v>
      </c>
      <c r="N482" s="6">
        <f t="shared" si="106"/>
        <v>-3.241421568627445E-2</v>
      </c>
      <c r="O482" s="6">
        <f t="shared" si="107"/>
        <v>-5.6956310342431982E-3</v>
      </c>
      <c r="P482" s="6">
        <f t="shared" si="108"/>
        <v>-1.2922089122076708E-2</v>
      </c>
      <c r="Q482" s="6">
        <f t="shared" si="109"/>
        <v>-2.7145271949885585E-2</v>
      </c>
      <c r="R482" s="6">
        <f t="shared" si="110"/>
        <v>-3.4757197040353183E-2</v>
      </c>
      <c r="S482" s="6">
        <f t="shared" si="111"/>
        <v>-3.0256074002417144E-3</v>
      </c>
      <c r="T482" s="6" cm="1">
        <f t="array" ref="T482">SQRT(SUMSQ(K482:R482-S482)/(COUNT(K482:R482)-1))</f>
        <v>2.1304766740360945E-2</v>
      </c>
      <c r="U482" s="10">
        <f t="shared" si="112"/>
        <v>0</v>
      </c>
      <c r="V482" s="10">
        <f t="shared" si="113"/>
        <v>0</v>
      </c>
      <c r="W482" s="6">
        <f t="array" ref="W482">AVERAGE(ABS(K482:R482-S482))</f>
        <v>1.7583205438747571E-2</v>
      </c>
      <c r="X482" s="7">
        <f t="shared" si="114"/>
        <v>-3.0256074002417144E-3</v>
      </c>
      <c r="Y482" s="7">
        <f t="shared" si="115"/>
        <v>3.0256074002417144E-3</v>
      </c>
      <c r="Z482" s="6">
        <f t="shared" si="116"/>
        <v>9.1543001403974252E-6</v>
      </c>
    </row>
    <row r="483" spans="1:26" x14ac:dyDescent="0.25">
      <c r="A483" s="1">
        <v>44132</v>
      </c>
      <c r="B483" s="5">
        <v>111.2</v>
      </c>
      <c r="C483" s="5">
        <v>31.57</v>
      </c>
      <c r="D483" s="5">
        <v>406.02</v>
      </c>
      <c r="E483" s="5">
        <v>151.16</v>
      </c>
      <c r="F483" s="5">
        <v>138.36000000000001</v>
      </c>
      <c r="G483" s="5">
        <v>33.604799999999997</v>
      </c>
      <c r="H483" s="5">
        <v>189.77</v>
      </c>
      <c r="I483" s="5">
        <v>148.13999999999999</v>
      </c>
      <c r="J483" s="4">
        <v>3271.03</v>
      </c>
      <c r="K483" s="6">
        <f t="shared" si="103"/>
        <v>-4.6312178387650005E-2</v>
      </c>
      <c r="L483" s="6">
        <f t="shared" si="104"/>
        <v>-3.8086532602071954E-2</v>
      </c>
      <c r="M483" s="6">
        <f t="shared" si="105"/>
        <v>-4.3938965809550812E-2</v>
      </c>
      <c r="N483" s="6">
        <f t="shared" si="106"/>
        <v>-4.2745867899436352E-2</v>
      </c>
      <c r="O483" s="6">
        <f t="shared" si="107"/>
        <v>-3.3461404121550742E-2</v>
      </c>
      <c r="P483" s="6">
        <f t="shared" si="108"/>
        <v>-5.2897690922362961E-2</v>
      </c>
      <c r="Q483" s="6">
        <f t="shared" si="109"/>
        <v>-3.0202371218315593E-2</v>
      </c>
      <c r="R483" s="6">
        <f t="shared" si="110"/>
        <v>-4.573563514558121E-2</v>
      </c>
      <c r="S483" s="6">
        <f t="shared" si="111"/>
        <v>-3.5287906850543171E-2</v>
      </c>
      <c r="T483" s="6" cm="1">
        <f t="array" ref="T483">SQRT(SUMSQ(K483:R483-S483)/(COUNT(K483:R483)-1))</f>
        <v>1.0059019972206521E-2</v>
      </c>
      <c r="U483" s="10">
        <f t="shared" si="112"/>
        <v>0</v>
      </c>
      <c r="V483" s="10">
        <f t="shared" si="113"/>
        <v>1</v>
      </c>
      <c r="W483" s="6">
        <f t="array" ref="W483">AVERAGE(ABS(K483:R483-S483))</f>
        <v>8.1126835030767841E-3</v>
      </c>
      <c r="X483" s="7">
        <f t="shared" si="114"/>
        <v>-3.5287906850543171E-2</v>
      </c>
      <c r="Y483" s="7">
        <f t="shared" si="115"/>
        <v>3.5287906850543171E-2</v>
      </c>
      <c r="Z483" s="6">
        <f t="shared" si="116"/>
        <v>1.2452363698926116E-3</v>
      </c>
    </row>
    <row r="484" spans="1:26" x14ac:dyDescent="0.25">
      <c r="A484" s="1">
        <v>44133</v>
      </c>
      <c r="B484" s="5">
        <v>115.32</v>
      </c>
      <c r="C484" s="5">
        <v>32.97</v>
      </c>
      <c r="D484" s="5">
        <v>410.83</v>
      </c>
      <c r="E484" s="5">
        <v>154.66999999999999</v>
      </c>
      <c r="F484" s="5">
        <v>137.19</v>
      </c>
      <c r="G484" s="5">
        <v>33.443600000000004</v>
      </c>
      <c r="H484" s="5">
        <v>189.94</v>
      </c>
      <c r="I484" s="5">
        <v>148.29</v>
      </c>
      <c r="J484" s="4">
        <v>3310.11</v>
      </c>
      <c r="K484" s="6">
        <f t="shared" si="103"/>
        <v>3.705035971223003E-2</v>
      </c>
      <c r="L484" s="6">
        <f t="shared" si="104"/>
        <v>4.4345898004434448E-2</v>
      </c>
      <c r="M484" s="6">
        <f t="shared" si="105"/>
        <v>1.184670705876556E-2</v>
      </c>
      <c r="N484" s="6">
        <f t="shared" si="106"/>
        <v>2.3220428684837202E-2</v>
      </c>
      <c r="O484" s="6">
        <f t="shared" si="107"/>
        <v>-8.4562012142238574E-3</v>
      </c>
      <c r="P484" s="6">
        <f t="shared" si="108"/>
        <v>-4.7969337713658078E-3</v>
      </c>
      <c r="Q484" s="6">
        <f t="shared" si="109"/>
        <v>8.9582125731135775E-4</v>
      </c>
      <c r="R484" s="6">
        <f t="shared" si="110"/>
        <v>1.0125556905629107E-3</v>
      </c>
      <c r="S484" s="6">
        <f t="shared" si="111"/>
        <v>1.1947307117329942E-2</v>
      </c>
      <c r="T484" s="6" cm="1">
        <f t="array" ref="T484">SQRT(SUMSQ(K484:R484-S484)/(COUNT(K484:R484)-1))</f>
        <v>1.9803687300795066E-2</v>
      </c>
      <c r="U484" s="10">
        <f t="shared" si="112"/>
        <v>0</v>
      </c>
      <c r="V484" s="10">
        <f t="shared" si="113"/>
        <v>0</v>
      </c>
      <c r="W484" s="6">
        <f t="array" ref="W484">AVERAGE(ABS(K484:R484-S484))</f>
        <v>1.6001168951888925E-2</v>
      </c>
      <c r="X484" s="7">
        <f t="shared" si="114"/>
        <v>1.1947307117329942E-2</v>
      </c>
      <c r="Y484" s="7">
        <f t="shared" si="115"/>
        <v>1.1947307117329942E-2</v>
      </c>
      <c r="Z484" s="6">
        <f t="shared" si="116"/>
        <v>1.4273814735580269E-4</v>
      </c>
    </row>
    <row r="485" spans="1:26" x14ac:dyDescent="0.25">
      <c r="A485" s="1">
        <v>44134</v>
      </c>
      <c r="B485" s="5">
        <v>108.86</v>
      </c>
      <c r="C485" s="5">
        <v>32.619999999999997</v>
      </c>
      <c r="D485" s="5">
        <v>388.04</v>
      </c>
      <c r="E485" s="5">
        <v>157.05000000000001</v>
      </c>
      <c r="F485" s="5">
        <v>137.11000000000001</v>
      </c>
      <c r="G485" s="5">
        <v>33.633200000000002</v>
      </c>
      <c r="H485" s="5">
        <v>189.04</v>
      </c>
      <c r="I485" s="5">
        <v>144.38999999999999</v>
      </c>
      <c r="J485" s="4">
        <v>3269.96</v>
      </c>
      <c r="K485" s="6">
        <f t="shared" si="103"/>
        <v>-5.6018036767256252E-2</v>
      </c>
      <c r="L485" s="6">
        <f t="shared" si="104"/>
        <v>-1.0615711252653925E-2</v>
      </c>
      <c r="M485" s="6">
        <f t="shared" si="105"/>
        <v>-5.5473066718593977E-2</v>
      </c>
      <c r="N485" s="6">
        <f t="shared" si="106"/>
        <v>1.5387599405185304E-2</v>
      </c>
      <c r="O485" s="6">
        <f t="shared" si="107"/>
        <v>-5.831328814052128E-4</v>
      </c>
      <c r="P485" s="6">
        <f t="shared" si="108"/>
        <v>5.6692461337892741E-3</v>
      </c>
      <c r="Q485" s="6">
        <f t="shared" si="109"/>
        <v>-4.7383384226598046E-3</v>
      </c>
      <c r="R485" s="6">
        <f t="shared" si="110"/>
        <v>-2.6299817924337443E-2</v>
      </c>
      <c r="S485" s="6">
        <f t="shared" si="111"/>
        <v>-1.2129506270184387E-2</v>
      </c>
      <c r="T485" s="6" cm="1">
        <f t="array" ref="T485">SQRT(SUMSQ(K485:R485-S485)/(COUNT(K485:R485)-1))</f>
        <v>2.7437959737089672E-2</v>
      </c>
      <c r="U485" s="10">
        <f t="shared" si="112"/>
        <v>0</v>
      </c>
      <c r="V485" s="10">
        <f t="shared" si="113"/>
        <v>0</v>
      </c>
      <c r="W485" s="6">
        <f t="array" ref="W485">AVERAGE(ABS(K485:R485-S485))</f>
        <v>2.089619961660151E-2</v>
      </c>
      <c r="X485" s="7">
        <f t="shared" si="114"/>
        <v>-1.2129506270184387E-2</v>
      </c>
      <c r="Y485" s="7">
        <f t="shared" si="115"/>
        <v>1.2129506270184387E-2</v>
      </c>
      <c r="Z485" s="6">
        <f t="shared" si="116"/>
        <v>1.4712492235844236E-4</v>
      </c>
    </row>
    <row r="486" spans="1:26" x14ac:dyDescent="0.25">
      <c r="A486" s="1">
        <v>44137</v>
      </c>
      <c r="B486" s="5">
        <v>108.77</v>
      </c>
      <c r="C486" s="5">
        <v>33.99</v>
      </c>
      <c r="D486" s="5">
        <v>400.51</v>
      </c>
      <c r="E486" s="5">
        <v>163.27000000000001</v>
      </c>
      <c r="F486" s="5">
        <v>138.69</v>
      </c>
      <c r="G486" s="5">
        <v>34.344200000000001</v>
      </c>
      <c r="H486" s="5">
        <v>190.2</v>
      </c>
      <c r="I486" s="5">
        <v>148.6</v>
      </c>
      <c r="J486" s="4">
        <v>3310.24</v>
      </c>
      <c r="K486" s="6">
        <f t="shared" si="103"/>
        <v>-8.2674995406950558E-4</v>
      </c>
      <c r="L486" s="6">
        <f t="shared" si="104"/>
        <v>4.1998773758430641E-2</v>
      </c>
      <c r="M486" s="6">
        <f t="shared" si="105"/>
        <v>3.2135862282238969E-2</v>
      </c>
      <c r="N486" s="6">
        <f t="shared" si="106"/>
        <v>3.9605221267112301E-2</v>
      </c>
      <c r="O486" s="6">
        <f t="shared" si="107"/>
        <v>1.1523594194442266E-2</v>
      </c>
      <c r="P486" s="6">
        <f t="shared" si="108"/>
        <v>2.1139826124186856E-2</v>
      </c>
      <c r="Q486" s="6">
        <f t="shared" si="109"/>
        <v>6.1362674566229902E-3</v>
      </c>
      <c r="R486" s="6">
        <f t="shared" si="110"/>
        <v>2.915714384652679E-2</v>
      </c>
      <c r="S486" s="6">
        <f t="shared" si="111"/>
        <v>1.231819349472163E-2</v>
      </c>
      <c r="T486" s="6" cm="1">
        <f t="array" ref="T486">SQRT(SUMSQ(K486:R486-S486)/(COUNT(K486:R486)-1))</f>
        <v>1.9240089518182301E-2</v>
      </c>
      <c r="U486" s="10">
        <f t="shared" si="112"/>
        <v>0</v>
      </c>
      <c r="V486" s="10">
        <f t="shared" si="113"/>
        <v>0</v>
      </c>
      <c r="W486" s="6">
        <f t="array" ref="W486">AVERAGE(ABS(K486:R486-S486))</f>
        <v>1.5320916074007068E-2</v>
      </c>
      <c r="X486" s="7">
        <f t="shared" si="114"/>
        <v>1.231819349472163E-2</v>
      </c>
      <c r="Y486" s="7">
        <f t="shared" si="115"/>
        <v>1.231819349472163E-2</v>
      </c>
      <c r="Z486" s="6">
        <f t="shared" si="116"/>
        <v>1.5173789097340228E-4</v>
      </c>
    </row>
    <row r="487" spans="1:26" x14ac:dyDescent="0.25">
      <c r="A487" s="1">
        <v>44138</v>
      </c>
      <c r="B487" s="5">
        <v>110.44</v>
      </c>
      <c r="C487" s="5">
        <v>33.409999999999997</v>
      </c>
      <c r="D487" s="5">
        <v>423.9</v>
      </c>
      <c r="E487" s="5">
        <v>167.69</v>
      </c>
      <c r="F487" s="5">
        <v>138.5</v>
      </c>
      <c r="G487" s="5">
        <v>34.3063</v>
      </c>
      <c r="H487" s="5">
        <v>197.93</v>
      </c>
      <c r="I487" s="5">
        <v>153.65</v>
      </c>
      <c r="J487" s="4">
        <v>3369.16</v>
      </c>
      <c r="K487" s="6">
        <f t="shared" si="103"/>
        <v>1.5353498207226313E-2</v>
      </c>
      <c r="L487" s="6">
        <f t="shared" si="104"/>
        <v>-1.7063842306560884E-2</v>
      </c>
      <c r="M487" s="6">
        <f t="shared" si="105"/>
        <v>5.8400539312376765E-2</v>
      </c>
      <c r="N487" s="6">
        <f t="shared" si="106"/>
        <v>2.7071721688001427E-2</v>
      </c>
      <c r="O487" s="6">
        <f t="shared" si="107"/>
        <v>-1.3699617852764856E-3</v>
      </c>
      <c r="P487" s="6">
        <f t="shared" si="108"/>
        <v>-1.1035342212076804E-3</v>
      </c>
      <c r="Q487" s="6">
        <f t="shared" si="109"/>
        <v>4.0641430073606877E-2</v>
      </c>
      <c r="R487" s="6">
        <f t="shared" si="110"/>
        <v>3.3983849259757726E-2</v>
      </c>
      <c r="S487" s="6">
        <f t="shared" si="111"/>
        <v>1.7799313644932147E-2</v>
      </c>
      <c r="T487" s="6" cm="1">
        <f t="array" ref="T487">SQRT(SUMSQ(K487:R487-S487)/(COUNT(K487:R487)-1))</f>
        <v>2.5253964290349405E-2</v>
      </c>
      <c r="U487" s="10">
        <f t="shared" si="112"/>
        <v>0</v>
      </c>
      <c r="V487" s="10">
        <f t="shared" si="113"/>
        <v>0</v>
      </c>
      <c r="W487" s="6">
        <f t="array" ref="W487">AVERAGE(ABS(K487:R487-S487))</f>
        <v>2.0535172554945191E-2</v>
      </c>
      <c r="X487" s="7">
        <f t="shared" si="114"/>
        <v>1.7799313644932147E-2</v>
      </c>
      <c r="Y487" s="7">
        <f t="shared" si="115"/>
        <v>1.7799313644932147E-2</v>
      </c>
      <c r="Z487" s="6">
        <f t="shared" si="116"/>
        <v>3.1681556623066768E-4</v>
      </c>
    </row>
    <row r="488" spans="1:26" x14ac:dyDescent="0.25">
      <c r="A488" s="1">
        <v>44139</v>
      </c>
      <c r="B488" s="5">
        <v>114.95</v>
      </c>
      <c r="C488" s="5">
        <v>33.229999999999997</v>
      </c>
      <c r="D488" s="5">
        <v>420.98</v>
      </c>
      <c r="E488" s="5">
        <v>155.22999999999999</v>
      </c>
      <c r="F488" s="5">
        <v>139.4</v>
      </c>
      <c r="G488" s="5">
        <v>35.386899999999997</v>
      </c>
      <c r="H488" s="5">
        <v>197.87</v>
      </c>
      <c r="I488" s="5">
        <v>151.63</v>
      </c>
      <c r="J488" s="4">
        <v>3443.44</v>
      </c>
      <c r="K488" s="6">
        <f t="shared" si="103"/>
        <v>4.0836653386454147E-2</v>
      </c>
      <c r="L488" s="6">
        <f t="shared" si="104"/>
        <v>-5.3876085004489482E-3</v>
      </c>
      <c r="M488" s="6">
        <f t="shared" si="105"/>
        <v>-6.8884170794998312E-3</v>
      </c>
      <c r="N488" s="6">
        <f t="shared" si="106"/>
        <v>-7.4303774822589319E-2</v>
      </c>
      <c r="O488" s="6">
        <f t="shared" si="107"/>
        <v>6.4981949458484678E-3</v>
      </c>
      <c r="P488" s="6">
        <f t="shared" si="108"/>
        <v>3.1498587722954552E-2</v>
      </c>
      <c r="Q488" s="6">
        <f t="shared" si="109"/>
        <v>-3.0313747284393955E-4</v>
      </c>
      <c r="R488" s="6">
        <f t="shared" si="110"/>
        <v>-1.3146762121705291E-2</v>
      </c>
      <c r="S488" s="6">
        <f t="shared" si="111"/>
        <v>2.2047038430944355E-2</v>
      </c>
      <c r="T488" s="6" cm="1">
        <f t="array" ref="T488">SQRT(SUMSQ(K488:R488-S488)/(COUNT(K488:R488)-1))</f>
        <v>4.3581912304228115E-2</v>
      </c>
      <c r="U488" s="10">
        <f t="shared" si="112"/>
        <v>1</v>
      </c>
      <c r="V488" s="10">
        <f t="shared" si="113"/>
        <v>0</v>
      </c>
      <c r="W488" s="6">
        <f t="array" ref="W488">AVERAGE(ABS(K488:R488-S488))</f>
        <v>3.1756862485553122E-2</v>
      </c>
      <c r="X488" s="7">
        <f t="shared" si="114"/>
        <v>2.2047038430944355E-2</v>
      </c>
      <c r="Y488" s="7">
        <f t="shared" si="115"/>
        <v>2.2047038430944355E-2</v>
      </c>
      <c r="Z488" s="6">
        <f t="shared" si="116"/>
        <v>4.8607190357553728E-4</v>
      </c>
    </row>
    <row r="489" spans="1:26" x14ac:dyDescent="0.25">
      <c r="A489" s="1">
        <v>44140</v>
      </c>
      <c r="B489" s="5">
        <v>119.03</v>
      </c>
      <c r="C489" s="5">
        <v>33.17</v>
      </c>
      <c r="D489" s="5">
        <v>438.09</v>
      </c>
      <c r="E489" s="5">
        <v>163.09</v>
      </c>
      <c r="F489" s="5">
        <v>139.76</v>
      </c>
      <c r="G489" s="5">
        <v>34.495800000000003</v>
      </c>
      <c r="H489" s="5">
        <v>202.96</v>
      </c>
      <c r="I489" s="5">
        <v>157.09</v>
      </c>
      <c r="J489" s="4">
        <v>3510.45</v>
      </c>
      <c r="K489" s="6">
        <f t="shared" si="103"/>
        <v>3.5493692909960739E-2</v>
      </c>
      <c r="L489" s="6">
        <f t="shared" si="104"/>
        <v>-1.8055973517904222E-3</v>
      </c>
      <c r="M489" s="6">
        <f t="shared" si="105"/>
        <v>4.0643260962516026E-2</v>
      </c>
      <c r="N489" s="6">
        <f t="shared" si="106"/>
        <v>5.0634542292082863E-2</v>
      </c>
      <c r="O489" s="6">
        <f t="shared" si="107"/>
        <v>2.5824964131992978E-3</v>
      </c>
      <c r="P489" s="6">
        <f t="shared" si="108"/>
        <v>-2.5181635011826242E-2</v>
      </c>
      <c r="Q489" s="6">
        <f t="shared" si="109"/>
        <v>2.5723960175872973E-2</v>
      </c>
      <c r="R489" s="6">
        <f t="shared" si="110"/>
        <v>3.6008705401305852E-2</v>
      </c>
      <c r="S489" s="6">
        <f t="shared" si="111"/>
        <v>1.9460190971818836E-2</v>
      </c>
      <c r="T489" s="6" cm="1">
        <f t="array" ref="T489">SQRT(SUMSQ(K489:R489-S489)/(COUNT(K489:R489)-1))</f>
        <v>2.5968956486894887E-2</v>
      </c>
      <c r="U489" s="10">
        <f t="shared" si="112"/>
        <v>1</v>
      </c>
      <c r="V489" s="10">
        <f t="shared" si="113"/>
        <v>0</v>
      </c>
      <c r="W489" s="6">
        <f t="array" ref="W489">AVERAGE(ABS(K489:R489-S489))</f>
        <v>2.1748564468564768E-2</v>
      </c>
      <c r="X489" s="7">
        <f t="shared" si="114"/>
        <v>1.9460190971818836E-2</v>
      </c>
      <c r="Y489" s="7">
        <f t="shared" si="115"/>
        <v>1.9460190971818836E-2</v>
      </c>
      <c r="Z489" s="6">
        <f t="shared" si="116"/>
        <v>3.7869903265965935E-4</v>
      </c>
    </row>
    <row r="490" spans="1:26" x14ac:dyDescent="0.25">
      <c r="A490" s="1">
        <v>44141</v>
      </c>
      <c r="B490" s="5">
        <v>118.69</v>
      </c>
      <c r="C490" s="5">
        <v>32.78</v>
      </c>
      <c r="D490" s="5">
        <v>429.95</v>
      </c>
      <c r="E490" s="5">
        <v>161.29</v>
      </c>
      <c r="F490" s="5">
        <v>142.25</v>
      </c>
      <c r="G490" s="5">
        <v>34.505299999999998</v>
      </c>
      <c r="H490" s="5">
        <v>201.26</v>
      </c>
      <c r="I490" s="5">
        <v>157.74</v>
      </c>
      <c r="J490" s="4">
        <v>3509.44</v>
      </c>
      <c r="K490" s="6">
        <f t="shared" si="103"/>
        <v>-2.8564227505670781E-3</v>
      </c>
      <c r="L490" s="6">
        <f t="shared" si="104"/>
        <v>-1.1757612300271392E-2</v>
      </c>
      <c r="M490" s="6">
        <f t="shared" si="105"/>
        <v>-1.858065694263733E-2</v>
      </c>
      <c r="N490" s="6">
        <f t="shared" si="106"/>
        <v>-1.1036850818566535E-2</v>
      </c>
      <c r="O490" s="6">
        <f t="shared" si="107"/>
        <v>1.7816256439610934E-2</v>
      </c>
      <c r="P490" s="6">
        <f t="shared" si="108"/>
        <v>2.7539584529123751E-4</v>
      </c>
      <c r="Q490" s="6">
        <f t="shared" si="109"/>
        <v>-8.3760346866378343E-3</v>
      </c>
      <c r="R490" s="6">
        <f t="shared" si="110"/>
        <v>4.1377554268253736E-3</v>
      </c>
      <c r="S490" s="6">
        <f t="shared" si="111"/>
        <v>-2.8771240154390476E-4</v>
      </c>
      <c r="T490" s="6" cm="1">
        <f t="array" ref="T490">SQRT(SUMSQ(K490:R490-S490)/(COUNT(K490:R490)-1))</f>
        <v>1.1960704558932476E-2</v>
      </c>
      <c r="U490" s="10">
        <f t="shared" si="112"/>
        <v>0</v>
      </c>
      <c r="V490" s="10">
        <f t="shared" si="113"/>
        <v>0</v>
      </c>
      <c r="W490" s="6">
        <f t="array" ref="W490">AVERAGE(ABS(K490:R490-S490))</f>
        <v>9.282695050914988E-3</v>
      </c>
      <c r="X490" s="7">
        <f t="shared" si="114"/>
        <v>-2.8771240154390476E-4</v>
      </c>
      <c r="Y490" s="7">
        <f t="shared" si="115"/>
        <v>2.8771240154390476E-4</v>
      </c>
      <c r="Z490" s="6">
        <f t="shared" si="116"/>
        <v>8.2778426002161097E-8</v>
      </c>
    </row>
    <row r="491" spans="1:26" x14ac:dyDescent="0.25">
      <c r="A491" s="1">
        <v>44144</v>
      </c>
      <c r="B491" s="5">
        <v>116.32</v>
      </c>
      <c r="C491" s="5">
        <v>36.93</v>
      </c>
      <c r="D491" s="5">
        <v>421.26</v>
      </c>
      <c r="E491" s="5">
        <v>170.82</v>
      </c>
      <c r="F491" s="5">
        <v>146.08000000000001</v>
      </c>
      <c r="G491" s="5">
        <v>37.159599999999998</v>
      </c>
      <c r="H491" s="5">
        <v>214.93</v>
      </c>
      <c r="I491" s="5">
        <v>179.36</v>
      </c>
      <c r="J491" s="4">
        <v>3550.5</v>
      </c>
      <c r="K491" s="6">
        <f t="shared" si="103"/>
        <v>-1.9967983823405588E-2</v>
      </c>
      <c r="L491" s="6">
        <f t="shared" si="104"/>
        <v>0.12660158633313001</v>
      </c>
      <c r="M491" s="6">
        <f t="shared" si="105"/>
        <v>-2.0211652517734602E-2</v>
      </c>
      <c r="N491" s="6">
        <f t="shared" si="106"/>
        <v>5.9086118172236413E-2</v>
      </c>
      <c r="O491" s="6">
        <f t="shared" si="107"/>
        <v>2.6924428822495683E-2</v>
      </c>
      <c r="P491" s="6">
        <f t="shared" si="108"/>
        <v>7.6924414510234573E-2</v>
      </c>
      <c r="Q491" s="6">
        <f t="shared" si="109"/>
        <v>6.7922090827785109E-2</v>
      </c>
      <c r="R491" s="6">
        <f t="shared" si="110"/>
        <v>0.13706098643337139</v>
      </c>
      <c r="S491" s="6">
        <f t="shared" si="111"/>
        <v>1.1699872344305584E-2</v>
      </c>
      <c r="T491" s="6" cm="1">
        <f t="array" ref="T491">SQRT(SUMSQ(K491:R491-S491)/(COUNT(K491:R491)-1))</f>
        <v>7.6374484802641737E-2</v>
      </c>
      <c r="U491" s="10">
        <f t="shared" si="112"/>
        <v>0</v>
      </c>
      <c r="V491" s="10">
        <f t="shared" si="113"/>
        <v>0</v>
      </c>
      <c r="W491" s="6">
        <f t="array" ref="W491">AVERAGE(ABS(K491:R491-S491))</f>
        <v>6.0987471507896379E-2</v>
      </c>
      <c r="X491" s="7">
        <f t="shared" si="114"/>
        <v>1.1699872344305584E-2</v>
      </c>
      <c r="Y491" s="7">
        <f t="shared" si="115"/>
        <v>1.1699872344305584E-2</v>
      </c>
      <c r="Z491" s="6">
        <f t="shared" si="116"/>
        <v>1.3688701287304666E-4</v>
      </c>
    </row>
    <row r="492" spans="1:26" x14ac:dyDescent="0.25">
      <c r="A492" s="1">
        <v>44145</v>
      </c>
      <c r="B492" s="5">
        <v>115.97</v>
      </c>
      <c r="C492" s="5">
        <v>36.86</v>
      </c>
      <c r="D492" s="5">
        <v>410.36</v>
      </c>
      <c r="E492" s="5">
        <v>172.3</v>
      </c>
      <c r="F492" s="5">
        <v>148.28</v>
      </c>
      <c r="G492" s="5">
        <v>36.666699999999999</v>
      </c>
      <c r="H492" s="5">
        <v>217.47</v>
      </c>
      <c r="I492" s="5">
        <v>188.69</v>
      </c>
      <c r="J492" s="4">
        <v>3545.53</v>
      </c>
      <c r="K492" s="6">
        <f t="shared" si="103"/>
        <v>-3.0089408528197747E-3</v>
      </c>
      <c r="L492" s="6">
        <f t="shared" si="104"/>
        <v>-1.8954779312212455E-3</v>
      </c>
      <c r="M492" s="6">
        <f t="shared" si="105"/>
        <v>-2.5874756682333855E-2</v>
      </c>
      <c r="N492" s="6">
        <f t="shared" si="106"/>
        <v>8.66409085587172E-3</v>
      </c>
      <c r="O492" s="6">
        <f t="shared" si="107"/>
        <v>1.5060240963855387E-2</v>
      </c>
      <c r="P492" s="6">
        <f t="shared" si="108"/>
        <v>-1.3264405429552539E-2</v>
      </c>
      <c r="Q492" s="6">
        <f t="shared" si="109"/>
        <v>1.1817801144558659E-2</v>
      </c>
      <c r="R492" s="6">
        <f t="shared" si="110"/>
        <v>5.2018287243532413E-2</v>
      </c>
      <c r="S492" s="6">
        <f t="shared" si="111"/>
        <v>-1.3998028446696731E-3</v>
      </c>
      <c r="T492" s="6" cm="1">
        <f t="array" ref="T492">SQRT(SUMSQ(K492:R492-S492)/(COUNT(K492:R492)-1))</f>
        <v>2.4328230460150618E-2</v>
      </c>
      <c r="U492" s="10">
        <f t="shared" si="112"/>
        <v>0</v>
      </c>
      <c r="V492" s="10">
        <f t="shared" si="113"/>
        <v>0</v>
      </c>
      <c r="W492" s="6">
        <f t="array" ref="W492">AVERAGE(ABS(K492:R492-S492))</f>
        <v>1.6450500137968199E-2</v>
      </c>
      <c r="X492" s="7">
        <f t="shared" si="114"/>
        <v>-1.3998028446696731E-3</v>
      </c>
      <c r="Y492" s="7">
        <f t="shared" si="115"/>
        <v>1.3998028446696731E-3</v>
      </c>
      <c r="Z492" s="6">
        <f t="shared" si="116"/>
        <v>1.9594480039453091E-6</v>
      </c>
    </row>
    <row r="493" spans="1:26" x14ac:dyDescent="0.25">
      <c r="A493" s="1">
        <v>44146</v>
      </c>
      <c r="B493" s="5">
        <v>119.49</v>
      </c>
      <c r="C493" s="5">
        <v>36.479999999999997</v>
      </c>
      <c r="D493" s="5">
        <v>417.13</v>
      </c>
      <c r="E493" s="5">
        <v>169.46</v>
      </c>
      <c r="F493" s="5">
        <v>147.80000000000001</v>
      </c>
      <c r="G493" s="5">
        <v>36.496000000000002</v>
      </c>
      <c r="H493" s="5">
        <v>218.05</v>
      </c>
      <c r="I493" s="5">
        <v>182.15</v>
      </c>
      <c r="J493" s="4">
        <v>3572.66</v>
      </c>
      <c r="K493" s="6">
        <f t="shared" si="103"/>
        <v>3.0352677416573215E-2</v>
      </c>
      <c r="L493" s="6">
        <f t="shared" si="104"/>
        <v>-1.0309278350515538E-2</v>
      </c>
      <c r="M493" s="6">
        <f t="shared" si="105"/>
        <v>1.649770932839445E-2</v>
      </c>
      <c r="N493" s="6">
        <f t="shared" si="106"/>
        <v>-1.6482878699942027E-2</v>
      </c>
      <c r="O493" s="6">
        <f t="shared" si="107"/>
        <v>-3.2371189641218212E-3</v>
      </c>
      <c r="P493" s="6">
        <f t="shared" si="108"/>
        <v>-4.6554503132268943E-3</v>
      </c>
      <c r="Q493" s="6">
        <f t="shared" si="109"/>
        <v>2.6670345334989243E-3</v>
      </c>
      <c r="R493" s="6">
        <f t="shared" si="110"/>
        <v>-3.4660024378610377E-2</v>
      </c>
      <c r="S493" s="6">
        <f t="shared" si="111"/>
        <v>7.6518884341691962E-3</v>
      </c>
      <c r="T493" s="6" cm="1">
        <f t="array" ref="T493">SQRT(SUMSQ(K493:R493-S493)/(COUNT(K493:R493)-1))</f>
        <v>2.262695190649501E-2</v>
      </c>
      <c r="U493" s="10">
        <f t="shared" si="112"/>
        <v>0</v>
      </c>
      <c r="V493" s="10">
        <f t="shared" si="113"/>
        <v>0</v>
      </c>
      <c r="W493" s="6">
        <f t="array" ref="W493">AVERAGE(ABS(K493:R493-S493))</f>
        <v>1.8016957081820273E-2</v>
      </c>
      <c r="X493" s="7">
        <f t="shared" si="114"/>
        <v>7.6518884341691962E-3</v>
      </c>
      <c r="Y493" s="7">
        <f t="shared" si="115"/>
        <v>7.6518884341691962E-3</v>
      </c>
      <c r="Z493" s="6">
        <f t="shared" si="116"/>
        <v>5.855139660897231E-5</v>
      </c>
    </row>
    <row r="494" spans="1:26" x14ac:dyDescent="0.25">
      <c r="A494" s="1">
        <v>44147</v>
      </c>
      <c r="B494" s="5">
        <v>119.21</v>
      </c>
      <c r="C494" s="5">
        <v>35.229999999999997</v>
      </c>
      <c r="D494" s="5">
        <v>411.76</v>
      </c>
      <c r="E494" s="5">
        <v>169.13</v>
      </c>
      <c r="F494" s="5">
        <v>148.30000000000001</v>
      </c>
      <c r="G494" s="5">
        <v>35.595500000000001</v>
      </c>
      <c r="H494" s="5">
        <v>214.51</v>
      </c>
      <c r="I494" s="5">
        <v>176.72</v>
      </c>
      <c r="J494" s="4">
        <v>3537.01</v>
      </c>
      <c r="K494" s="6">
        <f t="shared" si="103"/>
        <v>-2.3432923257176164E-3</v>
      </c>
      <c r="L494" s="6">
        <f t="shared" si="104"/>
        <v>-3.4265350877192957E-2</v>
      </c>
      <c r="M494" s="6">
        <f t="shared" si="105"/>
        <v>-1.2873684462877288E-2</v>
      </c>
      <c r="N494" s="6">
        <f t="shared" si="106"/>
        <v>-1.947362209370973E-3</v>
      </c>
      <c r="O494" s="6">
        <f t="shared" si="107"/>
        <v>3.3829499323410062E-3</v>
      </c>
      <c r="P494" s="6">
        <f t="shared" si="108"/>
        <v>-2.4673936869794022E-2</v>
      </c>
      <c r="Q494" s="6">
        <f t="shared" si="109"/>
        <v>-1.6234808530153688E-2</v>
      </c>
      <c r="R494" s="6">
        <f t="shared" si="110"/>
        <v>-2.9810595662915218E-2</v>
      </c>
      <c r="S494" s="6">
        <f t="shared" si="111"/>
        <v>-9.9785593927212979E-3</v>
      </c>
      <c r="T494" s="6" cm="1">
        <f t="array" ref="T494">SQRT(SUMSQ(K494:R494-S494)/(COUNT(K494:R494)-1))</f>
        <v>1.4870689232243167E-2</v>
      </c>
      <c r="U494" s="10">
        <f t="shared" si="112"/>
        <v>0</v>
      </c>
      <c r="V494" s="10">
        <f t="shared" si="113"/>
        <v>0</v>
      </c>
      <c r="W494" s="6">
        <f t="array" ref="W494">AVERAGE(ABS(K494:R494-S494))</f>
        <v>1.2124194126842874E-2</v>
      </c>
      <c r="X494" s="7">
        <f t="shared" si="114"/>
        <v>-9.9785593927212979E-3</v>
      </c>
      <c r="Y494" s="7">
        <f t="shared" si="115"/>
        <v>9.9785593927212979E-3</v>
      </c>
      <c r="Z494" s="6">
        <f t="shared" si="116"/>
        <v>9.9571647554066439E-5</v>
      </c>
    </row>
    <row r="495" spans="1:26" x14ac:dyDescent="0.25">
      <c r="A495" s="1">
        <v>44148</v>
      </c>
      <c r="B495" s="5">
        <v>119.26</v>
      </c>
      <c r="C495" s="5">
        <v>36.08</v>
      </c>
      <c r="D495" s="5">
        <v>408.5</v>
      </c>
      <c r="E495" s="5">
        <v>171.71</v>
      </c>
      <c r="F495" s="5">
        <v>149.9</v>
      </c>
      <c r="G495" s="5">
        <v>36.6098</v>
      </c>
      <c r="H495" s="5">
        <v>219.08</v>
      </c>
      <c r="I495" s="5">
        <v>187.11</v>
      </c>
      <c r="J495" s="4">
        <v>3585.15</v>
      </c>
      <c r="K495" s="6">
        <f t="shared" si="103"/>
        <v>4.194279003439938E-4</v>
      </c>
      <c r="L495" s="6">
        <f t="shared" si="104"/>
        <v>2.4127164348566543E-2</v>
      </c>
      <c r="M495" s="6">
        <f t="shared" si="105"/>
        <v>-7.9172333398095374E-3</v>
      </c>
      <c r="N495" s="6">
        <f t="shared" si="106"/>
        <v>1.5254537929403567E-2</v>
      </c>
      <c r="O495" s="6">
        <f t="shared" si="107"/>
        <v>1.0788941335131419E-2</v>
      </c>
      <c r="P495" s="6">
        <f t="shared" si="108"/>
        <v>2.8495174951890023E-2</v>
      </c>
      <c r="Q495" s="6">
        <f t="shared" si="109"/>
        <v>2.1304368094727577E-2</v>
      </c>
      <c r="R495" s="6">
        <f t="shared" si="110"/>
        <v>5.8793571751924123E-2</v>
      </c>
      <c r="S495" s="6">
        <f t="shared" si="111"/>
        <v>1.3610365817456005E-2</v>
      </c>
      <c r="T495" s="6" cm="1">
        <f t="array" ref="T495">SQRT(SUMSQ(K495:R495-S495)/(COUNT(K495:R495)-1))</f>
        <v>2.0979522228401281E-2</v>
      </c>
      <c r="U495" s="10">
        <f t="shared" si="112"/>
        <v>0</v>
      </c>
      <c r="V495" s="10">
        <f t="shared" si="113"/>
        <v>0</v>
      </c>
      <c r="W495" s="6">
        <f t="array" ref="W495">AVERAGE(ABS(K495:R495-S495))</f>
        <v>1.4682868693241743E-2</v>
      </c>
      <c r="X495" s="7">
        <f t="shared" si="114"/>
        <v>1.3610365817456005E-2</v>
      </c>
      <c r="Y495" s="7">
        <f t="shared" si="115"/>
        <v>1.3610365817456005E-2</v>
      </c>
      <c r="Z495" s="6">
        <f t="shared" si="116"/>
        <v>1.8524205768497487E-4</v>
      </c>
    </row>
    <row r="496" spans="1:26" x14ac:dyDescent="0.25">
      <c r="A496" s="1">
        <v>44151</v>
      </c>
      <c r="B496" s="5">
        <v>120.3</v>
      </c>
      <c r="C496" s="5">
        <v>38.159999999999997</v>
      </c>
      <c r="D496" s="5">
        <v>408.09</v>
      </c>
      <c r="E496" s="5">
        <v>173.19</v>
      </c>
      <c r="F496" s="5">
        <v>150.85</v>
      </c>
      <c r="G496" s="5">
        <v>35.386899999999997</v>
      </c>
      <c r="H496" s="5">
        <v>222.38</v>
      </c>
      <c r="I496" s="5">
        <v>202.4</v>
      </c>
      <c r="J496" s="4">
        <v>3626.91</v>
      </c>
      <c r="K496" s="6">
        <f t="shared" si="103"/>
        <v>8.7204427301692533E-3</v>
      </c>
      <c r="L496" s="6">
        <f t="shared" si="104"/>
        <v>5.7649667405764937E-2</v>
      </c>
      <c r="M496" s="6">
        <f t="shared" si="105"/>
        <v>-1.0036719706243424E-3</v>
      </c>
      <c r="N496" s="6">
        <f t="shared" si="106"/>
        <v>8.6191835070759115E-3</v>
      </c>
      <c r="O496" s="6">
        <f t="shared" si="107"/>
        <v>6.3375583722480311E-3</v>
      </c>
      <c r="P496" s="6">
        <f t="shared" si="108"/>
        <v>-3.3403624166206902E-2</v>
      </c>
      <c r="Q496" s="6">
        <f t="shared" si="109"/>
        <v>1.5062990688333056E-2</v>
      </c>
      <c r="R496" s="6">
        <f t="shared" si="110"/>
        <v>8.1716637272192694E-2</v>
      </c>
      <c r="S496" s="6">
        <f t="shared" si="111"/>
        <v>1.1648048198820149E-2</v>
      </c>
      <c r="T496" s="6" cm="1">
        <f t="array" ref="T496">SQRT(SUMSQ(K496:R496-S496)/(COUNT(K496:R496)-1))</f>
        <v>3.6396788280662E-2</v>
      </c>
      <c r="U496" s="10">
        <f t="shared" si="112"/>
        <v>0</v>
      </c>
      <c r="V496" s="10">
        <f t="shared" si="113"/>
        <v>0</v>
      </c>
      <c r="W496" s="6">
        <f t="array" ref="W496">AVERAGE(ABS(K496:R496-S496))</f>
        <v>2.3556937911408629E-2</v>
      </c>
      <c r="X496" s="7">
        <f t="shared" si="114"/>
        <v>1.1648048198820149E-2</v>
      </c>
      <c r="Y496" s="7">
        <f t="shared" si="115"/>
        <v>1.1648048198820149E-2</v>
      </c>
      <c r="Z496" s="6">
        <f t="shared" si="116"/>
        <v>1.3567702684203731E-4</v>
      </c>
    </row>
    <row r="497" spans="1:26" x14ac:dyDescent="0.25">
      <c r="A497" s="1">
        <v>44152</v>
      </c>
      <c r="B497" s="5">
        <v>119.39</v>
      </c>
      <c r="C497" s="5">
        <v>38.67</v>
      </c>
      <c r="D497" s="5">
        <v>441.61</v>
      </c>
      <c r="E497" s="5">
        <v>171.91</v>
      </c>
      <c r="F497" s="5">
        <v>149.35</v>
      </c>
      <c r="G497" s="5">
        <v>36.04</v>
      </c>
      <c r="H497" s="5">
        <v>224.65</v>
      </c>
      <c r="I497" s="5">
        <v>210.05</v>
      </c>
      <c r="J497" s="4">
        <v>3609.53</v>
      </c>
      <c r="K497" s="6">
        <f t="shared" si="103"/>
        <v>-7.5644222776392045E-3</v>
      </c>
      <c r="L497" s="6">
        <f t="shared" si="104"/>
        <v>1.3364779874214028E-2</v>
      </c>
      <c r="M497" s="6">
        <f t="shared" si="105"/>
        <v>8.2138743904530909E-2</v>
      </c>
      <c r="N497" s="6">
        <f t="shared" si="106"/>
        <v>-7.390726947283377E-3</v>
      </c>
      <c r="O497" s="6">
        <f t="shared" si="107"/>
        <v>-9.9436526350679122E-3</v>
      </c>
      <c r="P497" s="6">
        <f t="shared" si="108"/>
        <v>1.8455982298534179E-2</v>
      </c>
      <c r="Q497" s="6">
        <f t="shared" si="109"/>
        <v>1.0207752495728029E-2</v>
      </c>
      <c r="R497" s="6">
        <f t="shared" si="110"/>
        <v>3.7796442687747067E-2</v>
      </c>
      <c r="S497" s="6">
        <f t="shared" si="111"/>
        <v>-4.7919578925310624E-3</v>
      </c>
      <c r="T497" s="6" cm="1">
        <f t="array" ref="T497">SQRT(SUMSQ(K497:R497-S497)/(COUNT(K497:R497)-1))</f>
        <v>3.87424168768035E-2</v>
      </c>
      <c r="U497" s="10">
        <f t="shared" si="112"/>
        <v>0</v>
      </c>
      <c r="V497" s="10">
        <f t="shared" si="113"/>
        <v>0</v>
      </c>
      <c r="W497" s="6">
        <f t="array" ref="W497">AVERAGE(ABS(K497:R497-S497))</f>
        <v>2.4555802363225854E-2</v>
      </c>
      <c r="X497" s="7">
        <f t="shared" si="114"/>
        <v>-4.7919578925310624E-3</v>
      </c>
      <c r="Y497" s="7">
        <f t="shared" si="115"/>
        <v>4.7919578925310624E-3</v>
      </c>
      <c r="Z497" s="6">
        <f t="shared" si="116"/>
        <v>2.296286044379074E-5</v>
      </c>
    </row>
    <row r="498" spans="1:26" x14ac:dyDescent="0.25">
      <c r="A498" s="1">
        <v>44153</v>
      </c>
      <c r="B498" s="5">
        <v>118.03</v>
      </c>
      <c r="C498" s="5">
        <v>37.21</v>
      </c>
      <c r="D498" s="5">
        <v>486.64</v>
      </c>
      <c r="E498" s="5">
        <v>172.74</v>
      </c>
      <c r="F498" s="5">
        <v>147.37</v>
      </c>
      <c r="G498" s="5">
        <v>36.32</v>
      </c>
      <c r="H498" s="5">
        <v>224.3</v>
      </c>
      <c r="I498" s="5">
        <v>203.3</v>
      </c>
      <c r="J498" s="4">
        <v>3567.79</v>
      </c>
      <c r="K498" s="6">
        <f t="shared" si="103"/>
        <v>-1.139123879721915E-2</v>
      </c>
      <c r="L498" s="6">
        <f t="shared" si="104"/>
        <v>-3.7755365916731343E-2</v>
      </c>
      <c r="M498" s="6">
        <f t="shared" si="105"/>
        <v>0.10196779964221814</v>
      </c>
      <c r="N498" s="6">
        <f t="shared" si="106"/>
        <v>4.8281077307894549E-3</v>
      </c>
      <c r="O498" s="6">
        <f t="shared" si="107"/>
        <v>-1.3257448945430128E-2</v>
      </c>
      <c r="P498" s="6">
        <f t="shared" si="108"/>
        <v>7.769145394006749E-3</v>
      </c>
      <c r="Q498" s="6">
        <f t="shared" si="109"/>
        <v>-1.5579790785665848E-3</v>
      </c>
      <c r="R498" s="6">
        <f t="shared" si="110"/>
        <v>-3.213520590335639E-2</v>
      </c>
      <c r="S498" s="6">
        <f t="shared" si="111"/>
        <v>-1.156383241031389E-2</v>
      </c>
      <c r="T498" s="6" cm="1">
        <f t="array" ref="T498">SQRT(SUMSQ(K498:R498-S498)/(COUNT(K498:R498)-1))</f>
        <v>4.589441962671522E-2</v>
      </c>
      <c r="U498" s="10">
        <f t="shared" si="112"/>
        <v>0</v>
      </c>
      <c r="V498" s="10">
        <f t="shared" si="113"/>
        <v>0</v>
      </c>
      <c r="W498" s="6">
        <f t="array" ref="W498">AVERAGE(ABS(K498:R498-S498))</f>
        <v>2.5986440059671781E-2</v>
      </c>
      <c r="X498" s="7">
        <f t="shared" si="114"/>
        <v>-1.156383241031389E-2</v>
      </c>
      <c r="Y498" s="7">
        <f t="shared" si="115"/>
        <v>1.156383241031389E-2</v>
      </c>
      <c r="Z498" s="6">
        <f t="shared" si="116"/>
        <v>1.3372222001382594E-4</v>
      </c>
    </row>
    <row r="499" spans="1:26" x14ac:dyDescent="0.25">
      <c r="A499" s="1">
        <v>44154</v>
      </c>
      <c r="B499" s="5">
        <v>118.64</v>
      </c>
      <c r="C499" s="5">
        <v>37.4</v>
      </c>
      <c r="D499" s="5">
        <v>499.27</v>
      </c>
      <c r="E499" s="5">
        <v>172.9</v>
      </c>
      <c r="F499" s="5">
        <v>147.13999999999999</v>
      </c>
      <c r="G499" s="5">
        <v>36.19</v>
      </c>
      <c r="H499" s="5">
        <v>224.57</v>
      </c>
      <c r="I499" s="5">
        <v>205.67</v>
      </c>
      <c r="J499" s="4">
        <v>3581.87</v>
      </c>
      <c r="K499" s="6">
        <f t="shared" si="103"/>
        <v>5.1681775819707454E-3</v>
      </c>
      <c r="L499" s="6">
        <f t="shared" si="104"/>
        <v>5.1061542596075871E-3</v>
      </c>
      <c r="M499" s="6">
        <f t="shared" si="105"/>
        <v>2.5953476902843997E-2</v>
      </c>
      <c r="N499" s="6">
        <f t="shared" si="106"/>
        <v>9.2624753965497852E-4</v>
      </c>
      <c r="O499" s="6">
        <f t="shared" si="107"/>
        <v>-1.5606975639548271E-3</v>
      </c>
      <c r="P499" s="6">
        <f t="shared" si="108"/>
        <v>-3.5792951541850915E-3</v>
      </c>
      <c r="Q499" s="6">
        <f t="shared" si="109"/>
        <v>1.2037449843957937E-3</v>
      </c>
      <c r="R499" s="6">
        <f t="shared" si="110"/>
        <v>1.165764879488429E-2</v>
      </c>
      <c r="S499" s="6">
        <f t="shared" si="111"/>
        <v>3.9464206133208446E-3</v>
      </c>
      <c r="T499" s="6" cm="1">
        <f t="array" ref="T499">SQRT(SUMSQ(K499:R499-S499)/(COUNT(K499:R499)-1))</f>
        <v>9.6378695204409771E-3</v>
      </c>
      <c r="U499" s="10">
        <f t="shared" si="112"/>
        <v>0</v>
      </c>
      <c r="V499" s="10">
        <f t="shared" si="113"/>
        <v>0</v>
      </c>
      <c r="W499" s="6">
        <f t="array" ref="W499">AVERAGE(ABS(K499:R499-S499))</f>
        <v>6.3619322166744707E-3</v>
      </c>
      <c r="X499" s="7">
        <f t="shared" si="114"/>
        <v>3.9464206133208446E-3</v>
      </c>
      <c r="Y499" s="7">
        <f t="shared" si="115"/>
        <v>3.9464206133208446E-3</v>
      </c>
      <c r="Z499" s="6">
        <f t="shared" si="116"/>
        <v>1.5574235657243672E-5</v>
      </c>
    </row>
    <row r="500" spans="1:26" x14ac:dyDescent="0.25">
      <c r="A500" s="1">
        <v>44155</v>
      </c>
      <c r="B500" s="5">
        <v>117.34</v>
      </c>
      <c r="C500" s="5">
        <v>36.94</v>
      </c>
      <c r="D500" s="5">
        <v>489.61</v>
      </c>
      <c r="E500" s="5">
        <v>172.23</v>
      </c>
      <c r="F500" s="5">
        <v>146.36000000000001</v>
      </c>
      <c r="G500" s="5">
        <v>36.700000000000003</v>
      </c>
      <c r="H500" s="5">
        <v>223.35</v>
      </c>
      <c r="I500" s="5">
        <v>199.62</v>
      </c>
      <c r="J500" s="4">
        <v>3557.54</v>
      </c>
      <c r="K500" s="6">
        <f t="shared" si="103"/>
        <v>-1.0957518543492917E-2</v>
      </c>
      <c r="L500" s="6">
        <f t="shared" si="104"/>
        <v>-1.2299465240641738E-2</v>
      </c>
      <c r="M500" s="6">
        <f t="shared" si="105"/>
        <v>-1.9348248442726312E-2</v>
      </c>
      <c r="N500" s="6">
        <f t="shared" si="106"/>
        <v>-3.8750722961250483E-3</v>
      </c>
      <c r="O500" s="6">
        <f t="shared" si="107"/>
        <v>-5.3010738072581942E-3</v>
      </c>
      <c r="P500" s="6">
        <f t="shared" si="108"/>
        <v>1.4092290688035414E-2</v>
      </c>
      <c r="Q500" s="6">
        <f t="shared" si="109"/>
        <v>-5.4326045331076767E-3</v>
      </c>
      <c r="R500" s="6">
        <f t="shared" si="110"/>
        <v>-2.9416054845140205E-2</v>
      </c>
      <c r="S500" s="6">
        <f t="shared" si="111"/>
        <v>-6.7925413261787915E-3</v>
      </c>
      <c r="T500" s="6" cm="1">
        <f t="array" ref="T500">SQRT(SUMSQ(K500:R500-S500)/(COUNT(K500:R500)-1))</f>
        <v>1.2905724801719332E-2</v>
      </c>
      <c r="U500" s="10">
        <f t="shared" si="112"/>
        <v>0</v>
      </c>
      <c r="V500" s="10">
        <f t="shared" si="113"/>
        <v>0</v>
      </c>
      <c r="W500" s="6">
        <f t="array" ref="W500">AVERAGE(ABS(K500:R500-S500))</f>
        <v>8.9381033904432083E-3</v>
      </c>
      <c r="X500" s="7">
        <f t="shared" si="114"/>
        <v>-6.7925413261787915E-3</v>
      </c>
      <c r="Y500" s="7">
        <f t="shared" si="115"/>
        <v>6.7925413261787915E-3</v>
      </c>
      <c r="Z500" s="6">
        <f t="shared" si="116"/>
        <v>4.6138617667846738E-5</v>
      </c>
    </row>
    <row r="501" spans="1:26" x14ac:dyDescent="0.25">
      <c r="A501" s="1">
        <v>44158</v>
      </c>
      <c r="B501" s="5">
        <v>113.85</v>
      </c>
      <c r="C501" s="5">
        <v>39.36</v>
      </c>
      <c r="D501" s="5">
        <v>521.85</v>
      </c>
      <c r="E501" s="5">
        <v>174.78</v>
      </c>
      <c r="F501" s="5">
        <v>143.87</v>
      </c>
      <c r="G501" s="5">
        <v>36.520000000000003</v>
      </c>
      <c r="H501" s="5">
        <v>228.83</v>
      </c>
      <c r="I501" s="5">
        <v>211.53</v>
      </c>
      <c r="J501" s="4">
        <v>3577.59</v>
      </c>
      <c r="K501" s="6">
        <f t="shared" si="103"/>
        <v>-2.9742628259758042E-2</v>
      </c>
      <c r="L501" s="6">
        <f t="shared" si="104"/>
        <v>6.5511640498105095E-2</v>
      </c>
      <c r="M501" s="6">
        <f t="shared" si="105"/>
        <v>6.5848328261269184E-2</v>
      </c>
      <c r="N501" s="6">
        <f t="shared" si="106"/>
        <v>1.4805782964640413E-2</v>
      </c>
      <c r="O501" s="6">
        <f t="shared" si="107"/>
        <v>-1.701284503962841E-2</v>
      </c>
      <c r="P501" s="6">
        <f t="shared" si="108"/>
        <v>-4.9046321525885173E-3</v>
      </c>
      <c r="Q501" s="6">
        <f t="shared" si="109"/>
        <v>2.4535482426684574E-2</v>
      </c>
      <c r="R501" s="6">
        <f t="shared" si="110"/>
        <v>5.9663360384730968E-2</v>
      </c>
      <c r="S501" s="6">
        <f t="shared" si="111"/>
        <v>5.6359169538502396E-3</v>
      </c>
      <c r="T501" s="6" cm="1">
        <f t="array" ref="T501">SQRT(SUMSQ(K501:R501-S501)/(COUNT(K501:R501)-1))</f>
        <v>4.2167340888977195E-2</v>
      </c>
      <c r="U501" s="10">
        <f t="shared" si="112"/>
        <v>0</v>
      </c>
      <c r="V501" s="10">
        <f t="shared" si="113"/>
        <v>0</v>
      </c>
      <c r="W501" s="6">
        <f t="array" ref="W501">AVERAGE(ABS(K501:R501-S501))</f>
        <v>3.384410825996309E-2</v>
      </c>
      <c r="X501" s="7">
        <f t="shared" si="114"/>
        <v>5.6359169538502396E-3</v>
      </c>
      <c r="Y501" s="7">
        <f t="shared" si="115"/>
        <v>5.6359169538502396E-3</v>
      </c>
      <c r="Z501" s="6">
        <f t="shared" si="116"/>
        <v>3.1763559910696563E-5</v>
      </c>
    </row>
    <row r="502" spans="1:26" x14ac:dyDescent="0.25">
      <c r="A502" s="1">
        <v>44159</v>
      </c>
      <c r="B502" s="5">
        <v>115.17</v>
      </c>
      <c r="C502" s="5">
        <v>41.98</v>
      </c>
      <c r="D502" s="5">
        <v>555.38</v>
      </c>
      <c r="E502" s="5">
        <v>176.9</v>
      </c>
      <c r="F502" s="5">
        <v>143.87</v>
      </c>
      <c r="G502" s="5">
        <v>36.6</v>
      </c>
      <c r="H502" s="5">
        <v>237.5</v>
      </c>
      <c r="I502" s="5">
        <v>218.49</v>
      </c>
      <c r="J502" s="4">
        <v>3635.41</v>
      </c>
      <c r="K502" s="6">
        <f t="shared" si="103"/>
        <v>1.1594202898550732E-2</v>
      </c>
      <c r="L502" s="6">
        <f t="shared" si="104"/>
        <v>6.656504065040636E-2</v>
      </c>
      <c r="M502" s="6">
        <f t="shared" si="105"/>
        <v>6.4252179745137417E-2</v>
      </c>
      <c r="N502" s="6">
        <f t="shared" si="106"/>
        <v>1.2129534271655862E-2</v>
      </c>
      <c r="O502" s="6">
        <f t="shared" si="107"/>
        <v>0</v>
      </c>
      <c r="P502" s="6">
        <f t="shared" si="108"/>
        <v>2.1905805038333614E-3</v>
      </c>
      <c r="Q502" s="6">
        <f t="shared" si="109"/>
        <v>3.7888388760215053E-2</v>
      </c>
      <c r="R502" s="6">
        <f t="shared" si="110"/>
        <v>3.2903134307190607E-2</v>
      </c>
      <c r="S502" s="6">
        <f t="shared" si="111"/>
        <v>1.6161717804443754E-2</v>
      </c>
      <c r="T502" s="6" cm="1">
        <f t="array" ref="T502">SQRT(SUMSQ(K502:R502-S502)/(COUNT(K502:R502)-1))</f>
        <v>2.9517610330210539E-2</v>
      </c>
      <c r="U502" s="10">
        <f t="shared" si="112"/>
        <v>0</v>
      </c>
      <c r="V502" s="10">
        <f t="shared" si="113"/>
        <v>0</v>
      </c>
      <c r="W502" s="6">
        <f t="array" ref="W502">AVERAGE(ABS(K502:R502-S502))</f>
        <v>2.1961803223613685E-2</v>
      </c>
      <c r="X502" s="7">
        <f t="shared" si="114"/>
        <v>1.6161717804443754E-2</v>
      </c>
      <c r="Y502" s="7">
        <f t="shared" si="115"/>
        <v>1.6161717804443754E-2</v>
      </c>
      <c r="Z502" s="6">
        <f t="shared" si="116"/>
        <v>2.6120112239047424E-4</v>
      </c>
    </row>
    <row r="503" spans="1:26" x14ac:dyDescent="0.25">
      <c r="A503" s="1">
        <v>44160</v>
      </c>
      <c r="B503" s="5">
        <v>116.03</v>
      </c>
      <c r="C503" s="5">
        <v>40.81</v>
      </c>
      <c r="D503" s="5">
        <v>574</v>
      </c>
      <c r="E503" s="5">
        <v>174.63</v>
      </c>
      <c r="F503" s="5">
        <v>143.68</v>
      </c>
      <c r="G503" s="5">
        <v>36.53</v>
      </c>
      <c r="H503" s="5">
        <v>236.54</v>
      </c>
      <c r="I503" s="5">
        <v>217.61</v>
      </c>
      <c r="J503" s="4">
        <v>3629.65</v>
      </c>
      <c r="K503" s="6">
        <f t="shared" si="103"/>
        <v>7.4672223669358662E-3</v>
      </c>
      <c r="L503" s="6">
        <f t="shared" si="104"/>
        <v>-2.7870414483087025E-2</v>
      </c>
      <c r="M503" s="6">
        <f t="shared" si="105"/>
        <v>3.3526594403831655E-2</v>
      </c>
      <c r="N503" s="6">
        <f t="shared" si="106"/>
        <v>-1.2832108535896003E-2</v>
      </c>
      <c r="O503" s="6">
        <f t="shared" si="107"/>
        <v>-1.320636685896992E-3</v>
      </c>
      <c r="P503" s="6">
        <f t="shared" si="108"/>
        <v>-1.9125683060109422E-3</v>
      </c>
      <c r="Q503" s="6">
        <f t="shared" si="109"/>
        <v>-4.0421052631579579E-3</v>
      </c>
      <c r="R503" s="6">
        <f t="shared" si="110"/>
        <v>-4.0276442857796191E-3</v>
      </c>
      <c r="S503" s="6">
        <f t="shared" si="111"/>
        <v>-1.5844155129681736E-3</v>
      </c>
      <c r="T503" s="6" cm="1">
        <f t="array" ref="T503">SQRT(SUMSQ(K503:R503-S503)/(COUNT(K503:R503)-1))</f>
        <v>1.7502515636131987E-2</v>
      </c>
      <c r="U503" s="10">
        <f t="shared" si="112"/>
        <v>0</v>
      </c>
      <c r="V503" s="10">
        <f t="shared" si="113"/>
        <v>0</v>
      </c>
      <c r="W503" s="6">
        <f t="array" ref="W503">AVERAGE(ABS(K503:R503-S503))</f>
        <v>1.0898648741608216E-2</v>
      </c>
      <c r="X503" s="7">
        <f t="shared" si="114"/>
        <v>-1.5844155129681736E-3</v>
      </c>
      <c r="Y503" s="7">
        <f t="shared" si="115"/>
        <v>1.5844155129681736E-3</v>
      </c>
      <c r="Z503" s="6">
        <f t="shared" si="116"/>
        <v>2.5103725177342008E-6</v>
      </c>
    </row>
    <row r="504" spans="1:26" x14ac:dyDescent="0.25">
      <c r="A504" s="1">
        <v>44162</v>
      </c>
      <c r="B504" s="5">
        <v>116.59</v>
      </c>
      <c r="C504" s="5">
        <v>40.19</v>
      </c>
      <c r="D504" s="5">
        <v>585.76</v>
      </c>
      <c r="E504" s="5">
        <v>175.08</v>
      </c>
      <c r="F504" s="5">
        <v>144</v>
      </c>
      <c r="G504" s="5">
        <v>37.229999999999997</v>
      </c>
      <c r="H504" s="5">
        <v>235.4</v>
      </c>
      <c r="I504" s="5">
        <v>216.5</v>
      </c>
      <c r="J504" s="4">
        <v>3638.35</v>
      </c>
      <c r="K504" s="6">
        <f t="shared" si="103"/>
        <v>4.8263380160302738E-3</v>
      </c>
      <c r="L504" s="6">
        <f t="shared" si="104"/>
        <v>-1.5192354814996478E-2</v>
      </c>
      <c r="M504" s="6">
        <f t="shared" si="105"/>
        <v>2.0487804878048799E-2</v>
      </c>
      <c r="N504" s="6">
        <f t="shared" si="106"/>
        <v>2.5768768252878438E-3</v>
      </c>
      <c r="O504" s="6">
        <f t="shared" si="107"/>
        <v>2.2271714922048602E-3</v>
      </c>
      <c r="P504" s="6">
        <f t="shared" si="108"/>
        <v>1.9162332329591969E-2</v>
      </c>
      <c r="Q504" s="6">
        <f t="shared" si="109"/>
        <v>-4.8194808489050445E-3</v>
      </c>
      <c r="R504" s="6">
        <f t="shared" si="110"/>
        <v>-5.1008685262626807E-3</v>
      </c>
      <c r="S504" s="6">
        <f t="shared" si="111"/>
        <v>2.3969253233782073E-3</v>
      </c>
      <c r="T504" s="6" cm="1">
        <f t="array" ref="T504">SQRT(SUMSQ(K504:R504-S504)/(COUNT(K504:R504)-1))</f>
        <v>1.2142006462362442E-2</v>
      </c>
      <c r="U504" s="10">
        <f t="shared" si="112"/>
        <v>0</v>
      </c>
      <c r="V504" s="10">
        <f t="shared" si="113"/>
        <v>0</v>
      </c>
      <c r="W504" s="6">
        <f t="array" ref="W504">AVERAGE(ABS(K504:R504-S504))</f>
        <v>8.7423605933647786E-3</v>
      </c>
      <c r="X504" s="7">
        <f t="shared" si="114"/>
        <v>2.3969253233782073E-3</v>
      </c>
      <c r="Y504" s="7">
        <f t="shared" si="115"/>
        <v>2.3969253233782073E-3</v>
      </c>
      <c r="Z504" s="6">
        <f t="shared" si="116"/>
        <v>5.7452510058517237E-6</v>
      </c>
    </row>
    <row r="505" spans="1:26" x14ac:dyDescent="0.25">
      <c r="A505" s="1">
        <v>44165</v>
      </c>
      <c r="B505" s="5">
        <v>119.05</v>
      </c>
      <c r="C505" s="5">
        <v>38.130000000000003</v>
      </c>
      <c r="D505" s="5">
        <v>567.6</v>
      </c>
      <c r="E505" s="5">
        <v>173.59</v>
      </c>
      <c r="F505" s="5">
        <v>144.68</v>
      </c>
      <c r="G505" s="5">
        <v>38.31</v>
      </c>
      <c r="H505" s="5">
        <v>230.58</v>
      </c>
      <c r="I505" s="5">
        <v>210.71</v>
      </c>
      <c r="J505" s="4">
        <v>3621.63</v>
      </c>
      <c r="K505" s="6">
        <f t="shared" si="103"/>
        <v>2.1099579723818485E-2</v>
      </c>
      <c r="L505" s="6">
        <f t="shared" si="104"/>
        <v>-5.1256531475491252E-2</v>
      </c>
      <c r="M505" s="6">
        <f t="shared" si="105"/>
        <v>-3.100245834471449E-2</v>
      </c>
      <c r="N505" s="6">
        <f t="shared" si="106"/>
        <v>-8.5103952478867706E-3</v>
      </c>
      <c r="O505" s="6">
        <f t="shared" si="107"/>
        <v>4.7222222222222943E-3</v>
      </c>
      <c r="P505" s="6">
        <f t="shared" si="108"/>
        <v>2.9008863819500519E-2</v>
      </c>
      <c r="Q505" s="6">
        <f t="shared" si="109"/>
        <v>-2.0475785896346577E-2</v>
      </c>
      <c r="R505" s="6">
        <f t="shared" si="110"/>
        <v>-2.6743648960738997E-2</v>
      </c>
      <c r="S505" s="6">
        <f t="shared" si="111"/>
        <v>-4.5954897137437944E-3</v>
      </c>
      <c r="T505" s="6" cm="1">
        <f t="array" ref="T505">SQRT(SUMSQ(K505:R505-S505)/(COUNT(K505:R505)-1))</f>
        <v>2.8053370019857769E-2</v>
      </c>
      <c r="U505" s="10">
        <f t="shared" si="112"/>
        <v>0</v>
      </c>
      <c r="V505" s="10">
        <f t="shared" si="113"/>
        <v>0</v>
      </c>
      <c r="W505" s="6">
        <f t="array" ref="W505">AVERAGE(ABS(K505:R505-S505))</f>
        <v>2.2953563282903974E-2</v>
      </c>
      <c r="X505" s="7">
        <f t="shared" si="114"/>
        <v>-4.5954897137437944E-3</v>
      </c>
      <c r="Y505" s="7">
        <f t="shared" si="115"/>
        <v>4.5954897137437944E-3</v>
      </c>
      <c r="Z505" s="6">
        <f t="shared" si="116"/>
        <v>2.1118525709125022E-5</v>
      </c>
    </row>
  </sheetData>
  <mergeCells count="9">
    <mergeCell ref="Z1:Z2"/>
    <mergeCell ref="X1:X2"/>
    <mergeCell ref="U1:U2"/>
    <mergeCell ref="V1:V2"/>
    <mergeCell ref="B1:J1"/>
    <mergeCell ref="K1:S1"/>
    <mergeCell ref="T1:T2"/>
    <mergeCell ref="W1:W2"/>
    <mergeCell ref="Y1:Y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NEDL_Herding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2020-12-03T01:52:15Z</dcterms:created>
  <dcterms:modified xsi:type="dcterms:W3CDTF">2020-12-03T18:23:13Z</dcterms:modified>
</cp:coreProperties>
</file>