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3DB2B0FA-F2F0-4C42-81DB-9226B73A0F05}" xr6:coauthVersionLast="47" xr6:coauthVersionMax="47" xr10:uidLastSave="{00000000-0000-0000-0000-000000000000}"/>
  <bookViews>
    <workbookView xWindow="-120" yWindow="-120" windowWidth="20730" windowHeight="11160" xr2:uid="{F8233B50-FC4B-48E8-8BF7-0CD6AA3D3931}"/>
  </bookViews>
  <sheets>
    <sheet name="Excel_101_LIN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7" i="1" l="1"/>
  <c r="F16" i="1"/>
  <c r="F15" i="1"/>
  <c r="F14" i="1"/>
  <c r="E4" i="1"/>
  <c r="F4" i="1" s="1"/>
  <c r="E5" i="1"/>
  <c r="F5" i="1" s="1"/>
  <c r="E6" i="1"/>
  <c r="F6" i="1" s="1"/>
  <c r="E7" i="1"/>
  <c r="F7" i="1" s="1"/>
  <c r="E8" i="1"/>
  <c r="F8" i="1" s="1"/>
  <c r="E9" i="1"/>
  <c r="F9" i="1"/>
  <c r="E10" i="1"/>
  <c r="F10" i="1" s="1"/>
  <c r="E11" i="1"/>
  <c r="F11" i="1" s="1"/>
  <c r="E12" i="1"/>
  <c r="F12" i="1" s="1"/>
  <c r="F3" i="1"/>
  <c r="E3" i="1"/>
  <c r="I13" i="1"/>
  <c r="I12" i="1"/>
  <c r="J10" i="1"/>
  <c r="K10" i="1"/>
  <c r="I10" i="1"/>
  <c r="J9" i="1"/>
  <c r="K9" i="1"/>
  <c r="I9" i="1"/>
  <c r="I3" i="1" a="1"/>
  <c r="I3" i="1" s="1"/>
  <c r="I6" i="1" l="1"/>
  <c r="J5" i="1"/>
  <c r="K7" i="1"/>
  <c r="I5" i="1"/>
  <c r="J7" i="1"/>
  <c r="K4" i="1"/>
  <c r="I7" i="1"/>
  <c r="J4" i="1"/>
  <c r="K6" i="1"/>
  <c r="I4" i="1"/>
  <c r="J6" i="1"/>
  <c r="K3" i="1"/>
  <c r="J3" i="1"/>
  <c r="K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I5" authorId="0" shapeId="0" xr:uid="{FFF4022C-8C30-4639-9172-FBDF9D05A4D7}">
      <text>
        <r>
          <rPr>
            <b/>
            <sz val="9"/>
            <color indexed="81"/>
            <rFont val="Tahoma"/>
            <family val="2"/>
          </rPr>
          <t>R-squared</t>
        </r>
      </text>
    </comment>
    <comment ref="J5" authorId="0" shapeId="0" xr:uid="{464A015B-3F57-4947-AF32-C9AB980CD8CA}">
      <text>
        <r>
          <rPr>
            <b/>
            <sz val="9"/>
            <color indexed="81"/>
            <rFont val="Tahoma"/>
            <family val="2"/>
          </rPr>
          <t>Standard error of regression</t>
        </r>
      </text>
    </comment>
    <comment ref="I6" authorId="0" shapeId="0" xr:uid="{7C1D151C-DCDB-4773-A35F-9FF67E00F8BF}">
      <text>
        <r>
          <rPr>
            <b/>
            <sz val="9"/>
            <color indexed="81"/>
            <rFont val="Tahoma"/>
            <family val="2"/>
          </rPr>
          <t>F-statistic</t>
        </r>
      </text>
    </comment>
    <comment ref="J6" authorId="0" shapeId="0" xr:uid="{6BC900BC-7837-4BEB-A750-93C1CD92A28F}">
      <text>
        <r>
          <rPr>
            <b/>
            <sz val="9"/>
            <color indexed="81"/>
            <rFont val="Tahoma"/>
            <family val="2"/>
          </rPr>
          <t>Degrees of freedom</t>
        </r>
      </text>
    </comment>
    <comment ref="I7" authorId="0" shapeId="0" xr:uid="{63FD6C01-F515-4EC5-907A-7BE37D17F33E}">
      <text>
        <r>
          <rPr>
            <b/>
            <sz val="9"/>
            <color indexed="81"/>
            <rFont val="Tahoma"/>
            <family val="2"/>
          </rPr>
          <t>Explained squared sum</t>
        </r>
      </text>
    </comment>
    <comment ref="J7" authorId="0" shapeId="0" xr:uid="{E20FC8A0-6BF0-4624-8DC2-20D694F29BC1}">
      <text>
        <r>
          <rPr>
            <b/>
            <sz val="9"/>
            <color indexed="81"/>
            <rFont val="Tahoma"/>
            <family val="2"/>
          </rPr>
          <t>Residual squared sum</t>
        </r>
      </text>
    </comment>
  </commentList>
</comments>
</file>

<file path=xl/sharedStrings.xml><?xml version="1.0" encoding="utf-8"?>
<sst xmlns="http://schemas.openxmlformats.org/spreadsheetml/2006/main" count="25" uniqueCount="20">
  <si>
    <t>observation</t>
  </si>
  <si>
    <t>Y</t>
  </si>
  <si>
    <t>X1</t>
  </si>
  <si>
    <t>X2</t>
  </si>
  <si>
    <t>Coefficients</t>
  </si>
  <si>
    <t>Standard errors</t>
  </si>
  <si>
    <t>Please note coefficients in LINEST appear in reverse order</t>
  </si>
  <si>
    <t>hours of prep</t>
  </si>
  <si>
    <t>hours of sleep</t>
  </si>
  <si>
    <t>exam grade</t>
  </si>
  <si>
    <t>constant</t>
  </si>
  <si>
    <t>t-statistic</t>
  </si>
  <si>
    <t>p-value</t>
  </si>
  <si>
    <t>F-statistic</t>
  </si>
  <si>
    <t>predicted grade</t>
  </si>
  <si>
    <t>residual (error)</t>
  </si>
  <si>
    <t>Standard error</t>
  </si>
  <si>
    <t>Explained SS</t>
  </si>
  <si>
    <t>Residual SS</t>
  </si>
  <si>
    <t>R-squared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</si>
</sst>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8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146049</xdr:colOff>
      <xdr:row>15</xdr:row>
      <xdr:rowOff>126207</xdr:rowOff>
    </xdr:from>
    <xdr:ext cx="2193293" cy="36978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AF9381D0-53D5-197B-AA64-C2AC7EE5E233}"/>
                </a:ext>
              </a:extLst>
            </xdr:cNvPr>
            <xdr:cNvSpPr txBox="1"/>
          </xdr:nvSpPr>
          <xdr:spPr>
            <a:xfrm>
              <a:off x="6583362" y="2983707"/>
              <a:ext cx="2193293" cy="3697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𝐹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𝑅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/</m:t>
                        </m:r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𝑛𝑢𝑚𝑏𝑒𝑟</m:t>
                        </m:r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𝑜𝑓</m:t>
                        </m:r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𝑟𝑒𝑔𝑟𝑒𝑠𝑠𝑜𝑟𝑠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(1−</m:t>
                        </m:r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𝑅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)/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𝑑𝑒𝑔𝑟𝑒𝑒𝑠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𝑜𝑓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𝑓𝑟𝑒𝑒𝑑𝑜𝑚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AF9381D0-53D5-197B-AA64-C2AC7EE5E233}"/>
                </a:ext>
              </a:extLst>
            </xdr:cNvPr>
            <xdr:cNvSpPr txBox="1"/>
          </xdr:nvSpPr>
          <xdr:spPr>
            <a:xfrm>
              <a:off x="6583362" y="2983707"/>
              <a:ext cx="2193293" cy="3697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𝐹=(𝑅^2/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𝑛𝑢𝑚𝑏𝑒𝑟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𝑜𝑓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𝑟𝑒𝑔𝑟𝑒𝑠𝑠𝑜𝑟𝑠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</a:t>
              </a:r>
              <a:r>
                <a:rPr lang="en-GB" sz="1100" b="0" i="0">
                  <a:latin typeface="Cambria Math" panose="02040503050406030204" pitchFamily="18" charset="0"/>
                </a:rPr>
                <a:t>(1−𝑅^2)/𝑑𝑒𝑔𝑟𝑒𝑒𝑠 𝑜𝑓 𝑓𝑟𝑒𝑒𝑑𝑜𝑚)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0</xdr:col>
      <xdr:colOff>146050</xdr:colOff>
      <xdr:row>12</xdr:row>
      <xdr:rowOff>189707</xdr:rowOff>
    </xdr:from>
    <xdr:ext cx="33378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F113068-1E9C-80A6-EC61-80583C92C3F1}"/>
                </a:ext>
              </a:extLst>
            </xdr:cNvPr>
            <xdr:cNvSpPr txBox="1"/>
          </xdr:nvSpPr>
          <xdr:spPr>
            <a:xfrm>
              <a:off x="146050" y="2475707"/>
              <a:ext cx="3337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𝐺𝑟𝑎𝑑𝑒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h𝑜𝑢𝑟𝑠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𝑝𝑟𝑒𝑝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h𝑜𝑢𝑟𝑠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𝑠𝑙𝑒𝑒𝑝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𝑒</m:t>
                    </m:r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F113068-1E9C-80A6-EC61-80583C92C3F1}"/>
                </a:ext>
              </a:extLst>
            </xdr:cNvPr>
            <xdr:cNvSpPr txBox="1"/>
          </xdr:nvSpPr>
          <xdr:spPr>
            <a:xfrm>
              <a:off x="146050" y="2475707"/>
              <a:ext cx="3337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𝐺𝑟𝑎𝑑𝑒=𝑎+𝑏_1 ℎ𝑜𝑢𝑟𝑠 𝑜𝑓 𝑝𝑟𝑒𝑝+𝑏_2 ℎ𝑜𝑢𝑟𝑠 𝑜𝑓 𝑠𝑙𝑒𝑒𝑝+𝑒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7</xdr:col>
      <xdr:colOff>142875</xdr:colOff>
      <xdr:row>13</xdr:row>
      <xdr:rowOff>55562</xdr:rowOff>
    </xdr:from>
    <xdr:ext cx="1249188" cy="32188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A6B8543-9639-40FD-AA13-ECDC23AC6874}"/>
                </a:ext>
              </a:extLst>
            </xdr:cNvPr>
            <xdr:cNvSpPr txBox="1"/>
          </xdr:nvSpPr>
          <xdr:spPr>
            <a:xfrm>
              <a:off x="6580188" y="2532062"/>
              <a:ext cx="1249188" cy="3218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𝑡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𝑐𝑜𝑒𝑓𝑓𝑖𝑐𝑖𝑒𝑛𝑡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𝑠𝑡𝑎𝑛𝑑𝑎𝑟𝑑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𝑒𝑟𝑟𝑜𝑟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A6B8543-9639-40FD-AA13-ECDC23AC6874}"/>
                </a:ext>
              </a:extLst>
            </xdr:cNvPr>
            <xdr:cNvSpPr txBox="1"/>
          </xdr:nvSpPr>
          <xdr:spPr>
            <a:xfrm>
              <a:off x="6580188" y="2532062"/>
              <a:ext cx="1249188" cy="3218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𝑡=𝑐𝑜𝑒𝑓𝑓𝑖𝑐𝑖𝑒𝑛𝑡/(𝑠𝑡𝑎𝑛𝑑𝑎𝑟𝑑 𝑒𝑟𝑟𝑜𝑟)</a:t>
              </a:r>
              <a:endParaRPr lang="en-GB" sz="1100"/>
            </a:p>
          </xdr:txBody>
        </xdr:sp>
      </mc:Fallback>
    </mc:AlternateContent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F2365-BD94-426C-820E-5236A8178F3A}">
  <dimension ref="A1:K17"/>
  <sheetViews>
    <sheetView tabSelected="1" zoomScale="120" zoomScaleNormal="120" workbookViewId="0">
      <selection activeCell="F9" sqref="F9"/>
    </sheetView>
  </sheetViews>
  <sheetFormatPr defaultRowHeight="15" x14ac:dyDescent="0.25"/>
  <cols>
    <col min="1" max="1" width="13" customWidth="1"/>
    <col min="2" max="6" width="14.85546875" style="1" customWidth="1"/>
    <col min="8" max="8" width="14.7109375" bestFit="1" customWidth="1"/>
    <col min="9" max="11" width="15.42578125" customWidth="1"/>
  </cols>
  <sheetData>
    <row r="1" spans="1:11" x14ac:dyDescent="0.25">
      <c r="B1" s="1" t="s">
        <v>9</v>
      </c>
      <c r="C1" s="1" t="s">
        <v>7</v>
      </c>
      <c r="D1" s="1" t="s">
        <v>8</v>
      </c>
      <c r="I1" s="1" t="s">
        <v>8</v>
      </c>
      <c r="J1" s="1" t="s">
        <v>7</v>
      </c>
    </row>
    <row r="2" spans="1:1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14</v>
      </c>
      <c r="F2" s="1" t="s">
        <v>15</v>
      </c>
      <c r="I2" s="1" t="s">
        <v>3</v>
      </c>
      <c r="J2" s="1" t="s">
        <v>2</v>
      </c>
      <c r="K2" s="1" t="s">
        <v>10</v>
      </c>
    </row>
    <row r="3" spans="1:11" x14ac:dyDescent="0.25">
      <c r="A3" s="1">
        <v>1</v>
      </c>
      <c r="B3" s="1">
        <v>57</v>
      </c>
      <c r="C3" s="1">
        <v>6</v>
      </c>
      <c r="D3" s="1">
        <v>8</v>
      </c>
      <c r="E3" s="5">
        <f>K$3 + J$3*C3 + I$3*D3</f>
        <v>69.633227895767448</v>
      </c>
      <c r="F3" s="5">
        <f>B3-E3</f>
        <v>-12.633227895767448</v>
      </c>
      <c r="H3" t="s">
        <v>4</v>
      </c>
      <c r="I3" s="4">
        <f t="array" ref="I3:K7">LINEST(B3:B12,C3:D12,1,1)</f>
        <v>5.3616508510317811</v>
      </c>
      <c r="J3" s="4">
        <v>8.4003615002259373</v>
      </c>
      <c r="K3" s="4">
        <v>-23.662147913842432</v>
      </c>
    </row>
    <row r="4" spans="1:11" x14ac:dyDescent="0.25">
      <c r="A4" s="1">
        <v>2</v>
      </c>
      <c r="B4" s="1">
        <v>87</v>
      </c>
      <c r="C4" s="1">
        <v>7</v>
      </c>
      <c r="D4" s="1">
        <v>11</v>
      </c>
      <c r="E4" s="5">
        <f t="shared" ref="E4:E12" si="0">K$3 + J$3*C4 + I$3*D4</f>
        <v>94.118541949088723</v>
      </c>
      <c r="F4" s="5">
        <f t="shared" ref="F4:F12" si="1">B4-E4</f>
        <v>-7.1185419490887227</v>
      </c>
      <c r="H4" t="s">
        <v>5</v>
      </c>
      <c r="I4" s="4">
        <v>1.3168673978994867</v>
      </c>
      <c r="J4" s="4">
        <v>2.7657403713005464</v>
      </c>
      <c r="K4" s="4">
        <v>12.26466170190454</v>
      </c>
    </row>
    <row r="5" spans="1:11" x14ac:dyDescent="0.25">
      <c r="A5" s="1">
        <v>3</v>
      </c>
      <c r="B5" s="1">
        <v>84</v>
      </c>
      <c r="C5" s="1">
        <v>6</v>
      </c>
      <c r="D5" s="1">
        <v>8</v>
      </c>
      <c r="E5" s="5">
        <f t="shared" si="0"/>
        <v>69.633227895767448</v>
      </c>
      <c r="F5" s="5">
        <f t="shared" si="1"/>
        <v>14.366772104232552</v>
      </c>
      <c r="I5" s="3">
        <v>0.91837900555626517</v>
      </c>
      <c r="J5" s="4">
        <v>9.8776214105232825</v>
      </c>
      <c r="K5" s="4" t="e">
        <v>#N/A</v>
      </c>
    </row>
    <row r="6" spans="1:11" x14ac:dyDescent="0.25">
      <c r="A6" s="1">
        <v>4</v>
      </c>
      <c r="B6" s="1">
        <v>88</v>
      </c>
      <c r="C6" s="1">
        <v>7</v>
      </c>
      <c r="D6" s="1">
        <v>11</v>
      </c>
      <c r="E6" s="5">
        <f t="shared" si="0"/>
        <v>94.118541949088723</v>
      </c>
      <c r="F6" s="5">
        <f t="shared" si="1"/>
        <v>-6.1185419490887227</v>
      </c>
      <c r="I6" s="4">
        <v>39.381124199150911</v>
      </c>
      <c r="J6" s="5">
        <v>7</v>
      </c>
      <c r="K6" s="4" t="e">
        <v>#N/A</v>
      </c>
    </row>
    <row r="7" spans="1:11" x14ac:dyDescent="0.25">
      <c r="A7" s="1">
        <v>5</v>
      </c>
      <c r="B7" s="1">
        <v>82</v>
      </c>
      <c r="C7" s="1">
        <v>6</v>
      </c>
      <c r="D7" s="1">
        <v>8</v>
      </c>
      <c r="E7" s="5">
        <f t="shared" si="0"/>
        <v>69.633227895767448</v>
      </c>
      <c r="F7" s="5">
        <f t="shared" si="1"/>
        <v>12.366772104232552</v>
      </c>
      <c r="I7" s="4">
        <v>7684.6281668926049</v>
      </c>
      <c r="J7" s="4">
        <v>682.9718331073957</v>
      </c>
      <c r="K7" s="4" t="e">
        <v>#N/A</v>
      </c>
    </row>
    <row r="8" spans="1:11" x14ac:dyDescent="0.25">
      <c r="A8" s="1">
        <v>6</v>
      </c>
      <c r="B8" s="1">
        <v>14</v>
      </c>
      <c r="C8" s="1">
        <v>4</v>
      </c>
      <c r="D8" s="1">
        <v>2</v>
      </c>
      <c r="E8" s="5">
        <f t="shared" si="0"/>
        <v>20.662599789124879</v>
      </c>
      <c r="F8" s="5">
        <f t="shared" si="1"/>
        <v>-6.6625997891248794</v>
      </c>
    </row>
    <row r="9" spans="1:11" x14ac:dyDescent="0.25">
      <c r="A9" s="1">
        <v>7</v>
      </c>
      <c r="B9" s="1">
        <v>17</v>
      </c>
      <c r="C9" s="1">
        <v>4</v>
      </c>
      <c r="D9" s="1">
        <v>1</v>
      </c>
      <c r="E9" s="5">
        <f t="shared" si="0"/>
        <v>15.300948938093098</v>
      </c>
      <c r="F9" s="5">
        <f t="shared" si="1"/>
        <v>1.6990510619069017</v>
      </c>
      <c r="H9" t="s">
        <v>11</v>
      </c>
      <c r="I9" s="3">
        <f>I3/I4</f>
        <v>4.071519167065766</v>
      </c>
      <c r="J9" s="3">
        <f t="shared" ref="J9:K9" si="2">J3/J4</f>
        <v>3.0372921433242839</v>
      </c>
      <c r="K9" s="3">
        <f t="shared" si="2"/>
        <v>-1.9292947892861989</v>
      </c>
    </row>
    <row r="10" spans="1:11" x14ac:dyDescent="0.25">
      <c r="A10" s="1">
        <v>8</v>
      </c>
      <c r="B10" s="1">
        <v>39</v>
      </c>
      <c r="C10" s="1">
        <v>3</v>
      </c>
      <c r="D10" s="1">
        <v>7</v>
      </c>
      <c r="E10" s="5">
        <f t="shared" si="0"/>
        <v>39.070492544057842</v>
      </c>
      <c r="F10" s="5">
        <f t="shared" si="1"/>
        <v>-7.049254405784211E-2</v>
      </c>
      <c r="H10" t="s">
        <v>12</v>
      </c>
      <c r="I10" s="6">
        <f>_xlfn.T.DIST.2T(ABS(I9),$J6)</f>
        <v>4.7401277090501097E-3</v>
      </c>
      <c r="J10" s="6">
        <f t="shared" ref="J10:K10" si="3">_xlfn.T.DIST.2T(ABS(J9),$J6)</f>
        <v>1.8919005648297099E-2</v>
      </c>
      <c r="K10" s="6">
        <f t="shared" si="3"/>
        <v>9.5020916919349011E-2</v>
      </c>
    </row>
    <row r="11" spans="1:11" x14ac:dyDescent="0.25">
      <c r="A11" s="1">
        <v>9</v>
      </c>
      <c r="B11" s="1">
        <v>94</v>
      </c>
      <c r="C11" s="1">
        <v>7</v>
      </c>
      <c r="D11" s="1">
        <v>10</v>
      </c>
      <c r="E11" s="5">
        <f t="shared" si="0"/>
        <v>88.75689109805694</v>
      </c>
      <c r="F11" s="5">
        <f t="shared" si="1"/>
        <v>5.2431089019430601</v>
      </c>
    </row>
    <row r="12" spans="1:11" x14ac:dyDescent="0.25">
      <c r="A12" s="1">
        <v>10</v>
      </c>
      <c r="B12" s="1">
        <v>80</v>
      </c>
      <c r="C12" s="1">
        <v>8</v>
      </c>
      <c r="D12" s="1">
        <v>7</v>
      </c>
      <c r="E12" s="5">
        <f t="shared" si="0"/>
        <v>81.072300045187532</v>
      </c>
      <c r="F12" s="5">
        <f t="shared" si="1"/>
        <v>-1.0723000451875322</v>
      </c>
      <c r="H12" t="s">
        <v>13</v>
      </c>
      <c r="I12" s="4">
        <f>(I5/2)/((1-I5)/J6)</f>
        <v>39.381124199150911</v>
      </c>
    </row>
    <row r="13" spans="1:11" x14ac:dyDescent="0.25">
      <c r="H13" t="s">
        <v>12</v>
      </c>
      <c r="I13" s="6">
        <f>_xlfn.F.DIST.RT(I12,2,J6)</f>
        <v>1.5534832902316085E-4</v>
      </c>
    </row>
    <row r="14" spans="1:11" x14ac:dyDescent="0.25">
      <c r="E14" s="1" t="s">
        <v>16</v>
      </c>
      <c r="F14" s="4">
        <f>SQRT(SUMSQ(F3:F12)/J6)</f>
        <v>9.8776214105232807</v>
      </c>
    </row>
    <row r="15" spans="1:11" x14ac:dyDescent="0.25">
      <c r="E15" s="1" t="s">
        <v>17</v>
      </c>
      <c r="F15" s="4">
        <f>_xlfn.VAR.P(E3:E12)*10</f>
        <v>7684.6281668926003</v>
      </c>
    </row>
    <row r="16" spans="1:11" x14ac:dyDescent="0.25">
      <c r="A16" s="2" t="s">
        <v>6</v>
      </c>
      <c r="E16" s="1" t="s">
        <v>18</v>
      </c>
      <c r="F16" s="4">
        <f>_xlfn.VAR.P(F3:F12)*10</f>
        <v>682.97183310739547</v>
      </c>
    </row>
    <row r="17" spans="5:6" x14ac:dyDescent="0.25">
      <c r="E17" s="1" t="s">
        <v>19</v>
      </c>
      <c r="F17" s="3">
        <f>F15/(F15+F16)</f>
        <v>0.91837900555626528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Excel_101_LINEST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2022-07-04T14:08:10Z</dcterms:created>
  <dcterms:modified xsi:type="dcterms:W3CDTF">2022-07-04T15:14:42Z</dcterms:modified>
</cp:coreProperties>
</file>